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rmatique\Desktop\Avancement\"/>
    </mc:Choice>
  </mc:AlternateContent>
  <bookViews>
    <workbookView minimized="1" xWindow="-120" yWindow="-120" windowWidth="20730" windowHeight="11160" activeTab="3"/>
  </bookViews>
  <sheets>
    <sheet name="Programme Par Camion" sheetId="6" r:id="rId1"/>
    <sheet name="Feuil1" sheetId="7" state="hidden" r:id="rId2"/>
    <sheet name="Feuil3" sheetId="9" state="hidden" r:id="rId3"/>
    <sheet name="Programme Globale" sheetId="1" r:id="rId4"/>
    <sheet name="Sheet1" sheetId="8" state="hidden" r:id="rId5"/>
    <sheet name="Feuil2" sheetId="4" state="hidden" r:id="rId6"/>
  </sheets>
  <definedNames>
    <definedName name="_xlnm._FilterDatabase" localSheetId="3" hidden="1">'Programme Globale'!$A$3:$N$96</definedName>
    <definedName name="_xlnm._FilterDatabase" localSheetId="0" hidden="1">'Programme Par Camion'!$A$4:$W$187</definedName>
    <definedName name="_xlnm.Print_Area" localSheetId="0">'Programme Par Camion'!$B$1:$N$136</definedName>
  </definedNames>
  <calcPr calcId="152511"/>
  <pivotCaches>
    <pivotCache cacheId="6" r:id="rId7"/>
    <pivotCache cacheId="7" r:id="rId8"/>
    <pivotCache cacheId="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8" l="1"/>
  <c r="D8" i="8"/>
  <c r="D7" i="8"/>
  <c r="D6" i="8"/>
  <c r="D5" i="8"/>
  <c r="D4" i="8"/>
  <c r="D3" i="8"/>
  <c r="D13" i="8" l="1"/>
  <c r="D9" i="8" l="1"/>
  <c r="D11" i="8"/>
  <c r="D12" i="8"/>
  <c r="D14" i="8"/>
  <c r="R103" i="1" l="1"/>
  <c r="R102" i="1" l="1"/>
  <c r="R101" i="1" l="1"/>
  <c r="R100" i="1"/>
  <c r="A6" i="6" l="1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5" i="6"/>
  <c r="Q98" i="1" l="1"/>
  <c r="R98" i="1"/>
  <c r="S98" i="1"/>
  <c r="T98" i="1"/>
  <c r="U98" i="1"/>
  <c r="V98" i="1"/>
  <c r="W98" i="1"/>
  <c r="Q99" i="1"/>
  <c r="R99" i="1"/>
  <c r="S99" i="1"/>
  <c r="T99" i="1"/>
  <c r="U99" i="1"/>
  <c r="V99" i="1"/>
  <c r="W99" i="1"/>
  <c r="Q100" i="1"/>
  <c r="S100" i="1"/>
  <c r="T100" i="1"/>
  <c r="U100" i="1"/>
  <c r="V100" i="1"/>
  <c r="W100" i="1"/>
  <c r="Q101" i="1"/>
  <c r="S101" i="1"/>
  <c r="T101" i="1"/>
  <c r="U101" i="1"/>
  <c r="V101" i="1"/>
  <c r="W101" i="1"/>
  <c r="Q102" i="1"/>
  <c r="S102" i="1"/>
  <c r="T102" i="1"/>
  <c r="U102" i="1"/>
  <c r="V102" i="1"/>
  <c r="W102" i="1"/>
  <c r="Q103" i="1"/>
  <c r="S103" i="1"/>
  <c r="T103" i="1"/>
  <c r="U103" i="1"/>
  <c r="V103" i="1"/>
  <c r="W103" i="1"/>
  <c r="Q104" i="1"/>
  <c r="R104" i="1"/>
  <c r="S104" i="1"/>
  <c r="T104" i="1"/>
  <c r="U104" i="1"/>
  <c r="V104" i="1"/>
  <c r="W104" i="1"/>
  <c r="Q105" i="1"/>
  <c r="R105" i="1"/>
  <c r="S105" i="1"/>
  <c r="T105" i="1"/>
  <c r="U105" i="1"/>
  <c r="V105" i="1"/>
  <c r="W105" i="1"/>
  <c r="Q106" i="1"/>
  <c r="R106" i="1"/>
  <c r="S106" i="1"/>
  <c r="T106" i="1"/>
  <c r="U106" i="1"/>
  <c r="V106" i="1"/>
  <c r="W106" i="1"/>
  <c r="Q107" i="1"/>
  <c r="R107" i="1"/>
  <c r="S107" i="1"/>
  <c r="T107" i="1"/>
  <c r="U107" i="1"/>
  <c r="V107" i="1"/>
  <c r="W107" i="1"/>
  <c r="Q108" i="1"/>
  <c r="R108" i="1"/>
  <c r="S108" i="1"/>
  <c r="T108" i="1"/>
  <c r="U108" i="1"/>
  <c r="V108" i="1"/>
  <c r="W108" i="1"/>
  <c r="Q109" i="1"/>
  <c r="R109" i="1"/>
  <c r="S109" i="1"/>
  <c r="T109" i="1"/>
  <c r="U109" i="1"/>
  <c r="V109" i="1"/>
  <c r="W109" i="1"/>
  <c r="Q110" i="1"/>
  <c r="R110" i="1"/>
  <c r="S110" i="1"/>
  <c r="T110" i="1"/>
  <c r="U110" i="1"/>
  <c r="V110" i="1"/>
  <c r="W110" i="1"/>
  <c r="Q111" i="1"/>
  <c r="R111" i="1"/>
  <c r="S111" i="1"/>
  <c r="T111" i="1"/>
  <c r="U111" i="1"/>
  <c r="V111" i="1"/>
  <c r="W111" i="1"/>
  <c r="W97" i="1"/>
  <c r="V97" i="1"/>
  <c r="U97" i="1"/>
  <c r="T97" i="1"/>
  <c r="S97" i="1"/>
  <c r="R97" i="1"/>
  <c r="Q97" i="1"/>
  <c r="I2" i="1" l="1"/>
  <c r="J2" i="1" s="1"/>
  <c r="K2" i="1" s="1"/>
  <c r="L2" i="1" s="1"/>
  <c r="M2" i="1" s="1"/>
  <c r="N2" i="1" s="1"/>
  <c r="B1" i="6" l="1"/>
  <c r="J1" i="6"/>
  <c r="I21" i="6"/>
  <c r="J21" i="6"/>
  <c r="K21" i="6"/>
  <c r="L21" i="6"/>
  <c r="M21" i="6"/>
  <c r="N21" i="6"/>
  <c r="H21" i="6"/>
  <c r="A21" i="6" l="1"/>
</calcChain>
</file>

<file path=xl/sharedStrings.xml><?xml version="1.0" encoding="utf-8"?>
<sst xmlns="http://schemas.openxmlformats.org/spreadsheetml/2006/main" count="1253" uniqueCount="142">
  <si>
    <t>Produit</t>
  </si>
  <si>
    <t>Client</t>
  </si>
  <si>
    <t>Article</t>
  </si>
  <si>
    <t>Emb</t>
  </si>
  <si>
    <t>Pal</t>
  </si>
  <si>
    <t>Calibre</t>
  </si>
  <si>
    <t>Poids Palette</t>
  </si>
  <si>
    <t>Tom Ronde</t>
  </si>
  <si>
    <t>COMARKET</t>
  </si>
  <si>
    <t>TR Vrac C1 47/52 6kg</t>
  </si>
  <si>
    <t>4P</t>
  </si>
  <si>
    <t>TR Vrac C1 52/57 6kg</t>
  </si>
  <si>
    <t>4G</t>
  </si>
  <si>
    <t>TR Vrac C1 57/62 6kg</t>
  </si>
  <si>
    <t>3P</t>
  </si>
  <si>
    <t>TR Vrac C1 62/67 6kg</t>
  </si>
  <si>
    <t>3G</t>
  </si>
  <si>
    <t>IPL</t>
  </si>
  <si>
    <t>TR 6PACK C1 47/52 30x6PC</t>
  </si>
  <si>
    <t>4p</t>
  </si>
  <si>
    <t>TR 6PACK C1 57/62 30x6PC</t>
  </si>
  <si>
    <t>TR 6PACK C1 52/57 30x6PC</t>
  </si>
  <si>
    <t>MORRISONS</t>
  </si>
  <si>
    <t>Gomez</t>
  </si>
  <si>
    <t>Europal</t>
  </si>
  <si>
    <t>RED STAR</t>
  </si>
  <si>
    <t>RAINBOWE</t>
  </si>
  <si>
    <t>Valstar</t>
  </si>
  <si>
    <t>TR Vrac C1 47/57 6kg</t>
  </si>
  <si>
    <t>STC</t>
  </si>
  <si>
    <t>TR Vrac C1 57/67 6kg</t>
  </si>
  <si>
    <t>Chainn</t>
  </si>
  <si>
    <t xml:space="preserve">TR Vrac C1 57/67 6kg </t>
  </si>
  <si>
    <t>Inter</t>
  </si>
  <si>
    <t>PCB215 noir</t>
  </si>
  <si>
    <t xml:space="preserve">TR Vrac C1 47/57 6kg </t>
  </si>
  <si>
    <t>PCB215 Salad time</t>
  </si>
  <si>
    <t>TNI</t>
  </si>
  <si>
    <t>TR 6PACK C1 52/57 15x6PC</t>
  </si>
  <si>
    <t>TOMSPRING</t>
  </si>
  <si>
    <t>TR Vrac C1 40/47 10x500G</t>
  </si>
  <si>
    <t>Tom Allongée</t>
  </si>
  <si>
    <t>HORTIFUL</t>
  </si>
  <si>
    <t>TA C1 47/57 BQFP 10x500g</t>
  </si>
  <si>
    <t>PRODIVEC</t>
  </si>
  <si>
    <t>TA Vrac C1 57/67 6kg</t>
  </si>
  <si>
    <t>VAlstar</t>
  </si>
  <si>
    <t>92Colis/pal</t>
  </si>
  <si>
    <t>TA C1 40/47 BQFP 10x500g</t>
  </si>
  <si>
    <t>TCA</t>
  </si>
  <si>
    <t>TCA C1 Vrac 10 kg</t>
  </si>
  <si>
    <t>TCA C1 Vrac 6 kg</t>
  </si>
  <si>
    <t>TCA C1 Vrac 4 kg</t>
  </si>
  <si>
    <t>TCA C1 Vrac 5 kg</t>
  </si>
  <si>
    <t>TCA C1 BQ TRG 12x250g</t>
  </si>
  <si>
    <t>TCA C1 Vrac 6kg</t>
  </si>
  <si>
    <t>EUROGROUP</t>
  </si>
  <si>
    <t>TCA C1 Vrac 4kg</t>
  </si>
  <si>
    <t>TCR</t>
  </si>
  <si>
    <t>TCR C1 Vrac 10 kg</t>
  </si>
  <si>
    <t>TCR C1 Vrac 4 kg</t>
  </si>
  <si>
    <t>TCR C1 BQCV 9x250g</t>
  </si>
  <si>
    <t>TCR C1 9x250G</t>
  </si>
  <si>
    <t>TCR C1 Vrac 5 kg</t>
  </si>
  <si>
    <t>Tom Grappe</t>
  </si>
  <si>
    <t>TOM GRAPPE C1 Vrac 10 kg</t>
  </si>
  <si>
    <t>TOM GRAPPE C1 Vrac 5 kg ST</t>
  </si>
  <si>
    <t xml:space="preserve">TOM GRAPPE C1 Vrac 5 kg </t>
  </si>
  <si>
    <t>PCB 215 Salad Time</t>
  </si>
  <si>
    <t>PCB215 Salad Time</t>
  </si>
  <si>
    <t>Cock Ronde</t>
  </si>
  <si>
    <t>TOM COCK C1 Vrac 3 kg</t>
  </si>
  <si>
    <t xml:space="preserve">TOM COCK C1 BQFP 12x200g </t>
  </si>
  <si>
    <t>PCB212 Noir</t>
  </si>
  <si>
    <t xml:space="preserve">TOM COCK C1 BQFP 10x500g </t>
  </si>
  <si>
    <t>Total général</t>
  </si>
  <si>
    <t xml:space="preserve"> </t>
  </si>
  <si>
    <t>Europallet 144</t>
  </si>
  <si>
    <t>Europallet 92</t>
  </si>
  <si>
    <t>Europalette</t>
  </si>
  <si>
    <t>Angelle</t>
  </si>
  <si>
    <t>Vitorino</t>
  </si>
  <si>
    <t>25/30</t>
  </si>
  <si>
    <t>TOM GRAPPE C1 BQ 18x500G</t>
  </si>
  <si>
    <t>PCB528 NOIR</t>
  </si>
  <si>
    <t>PCB210 Noir</t>
  </si>
  <si>
    <t>PR535 NOIR</t>
  </si>
  <si>
    <t>PCB217 NOIR</t>
  </si>
  <si>
    <t>PCB520 NOIR</t>
  </si>
  <si>
    <t>PCB520 Lidl</t>
  </si>
  <si>
    <t>PC524 Noir</t>
  </si>
  <si>
    <t>PCB 215 noir</t>
  </si>
  <si>
    <t>PC210 NOIR</t>
  </si>
  <si>
    <t>Europallet 120</t>
  </si>
  <si>
    <t>INTER 80</t>
  </si>
  <si>
    <t>Europalette 176</t>
  </si>
  <si>
    <t>Programme de conditionement semaine</t>
  </si>
  <si>
    <t>MAR.</t>
  </si>
  <si>
    <t>MER.</t>
  </si>
  <si>
    <t>JEU.</t>
  </si>
  <si>
    <t>VEN.</t>
  </si>
  <si>
    <t>SAM.</t>
  </si>
  <si>
    <t>DIM.</t>
  </si>
  <si>
    <t>LUN.</t>
  </si>
  <si>
    <t xml:space="preserve">  MAR.</t>
  </si>
  <si>
    <t xml:space="preserve">  MER.</t>
  </si>
  <si>
    <t xml:space="preserve">   JEU.</t>
  </si>
  <si>
    <t xml:space="preserve">  VEN.</t>
  </si>
  <si>
    <t xml:space="preserve">  SAM.</t>
  </si>
  <si>
    <t xml:space="preserve">  DIM.</t>
  </si>
  <si>
    <t xml:space="preserve">L'avancement </t>
  </si>
  <si>
    <t>Fresh2You</t>
  </si>
  <si>
    <t>1 chargé</t>
  </si>
  <si>
    <t>1 reporter</t>
  </si>
  <si>
    <t xml:space="preserve">  LUN.</t>
  </si>
  <si>
    <t xml:space="preserve">1 groupage </t>
  </si>
  <si>
    <t xml:space="preserve">1 reporter </t>
  </si>
  <si>
    <t>Lundi</t>
  </si>
  <si>
    <t>Mardi</t>
  </si>
  <si>
    <t>Mercredi</t>
  </si>
  <si>
    <t>Jeudi</t>
  </si>
  <si>
    <t>Vendredi</t>
  </si>
  <si>
    <t>Samedi</t>
  </si>
  <si>
    <t>Dimanche</t>
  </si>
  <si>
    <t>PHILA France</t>
  </si>
  <si>
    <t xml:space="preserve"> LUN.</t>
  </si>
  <si>
    <t>Departure Date</t>
  </si>
  <si>
    <t>ETA</t>
  </si>
  <si>
    <t>Product</t>
  </si>
  <si>
    <t>Pallets</t>
  </si>
  <si>
    <t>Large Vine</t>
  </si>
  <si>
    <t>Baby Plum Angelle</t>
  </si>
  <si>
    <t>Cherry Tomato</t>
  </si>
  <si>
    <t>Baby Plum VITORINO</t>
  </si>
  <si>
    <t>20/25</t>
  </si>
  <si>
    <t>Flow Pack</t>
  </si>
  <si>
    <t>PO's</t>
  </si>
  <si>
    <t>Morrison</t>
  </si>
  <si>
    <t>Comarket</t>
  </si>
  <si>
    <t>-</t>
  </si>
  <si>
    <t xml:space="preserve">COMARKET 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</si>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</sst>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;@"/>
    <numFmt numFmtId="165" formatCode="[$-40C]d\-mmm;@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theme="9" tint="-0.249977111117893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0">
    <xf numFmtId="0" fontId="0" fillId="0" borderId="0" xfId="0"/>
    <xf numFmtId="0" fontId="6" fillId="0" borderId="0" xfId="0" pivotButton="1" applyFont="1"/>
    <xf numFmtId="0" fontId="6" fillId="0" borderId="0" xfId="0" applyFont="1"/>
    <xf numFmtId="0" fontId="7" fillId="5" borderId="0" xfId="0" applyFont="1" applyFill="1" applyAlignment="1">
      <alignment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1" applyBorder="1" applyAlignment="1">
      <alignment horizontal="center"/>
    </xf>
    <xf numFmtId="0" fontId="0" fillId="0" borderId="8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/>
    <xf numFmtId="0" fontId="12" fillId="6" borderId="16" xfId="0" applyFont="1" applyFill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NumberFormat="1" applyFont="1" applyAlignment="1">
      <alignment horizontal="center"/>
    </xf>
    <xf numFmtId="0" fontId="14" fillId="0" borderId="0" xfId="0" applyFont="1"/>
    <xf numFmtId="0" fontId="15" fillId="0" borderId="18" xfId="0" applyFont="1" applyBorder="1" applyAlignment="1">
      <alignment horizontal="center"/>
    </xf>
    <xf numFmtId="0" fontId="14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  <protection locked="0"/>
    </xf>
    <xf numFmtId="0" fontId="15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</xf>
    <xf numFmtId="0" fontId="15" fillId="0" borderId="0" xfId="0" applyFont="1" applyAlignment="1" applyProtection="1">
      <alignment horizontal="center"/>
      <protection locked="0"/>
    </xf>
    <xf numFmtId="0" fontId="14" fillId="0" borderId="0" xfId="0" applyNumberFormat="1" applyFont="1" applyAlignment="1" applyProtection="1">
      <alignment horizontal="center"/>
    </xf>
    <xf numFmtId="0" fontId="15" fillId="0" borderId="0" xfId="0" applyFont="1"/>
    <xf numFmtId="0" fontId="14" fillId="0" borderId="20" xfId="0" applyNumberFormat="1" applyFont="1" applyBorder="1" applyAlignment="1">
      <alignment horizontal="center"/>
    </xf>
    <xf numFmtId="0" fontId="14" fillId="0" borderId="21" xfId="0" applyNumberFormat="1" applyFont="1" applyBorder="1" applyAlignment="1">
      <alignment horizontal="center"/>
    </xf>
    <xf numFmtId="0" fontId="14" fillId="8" borderId="21" xfId="0" applyNumberFormat="1" applyFont="1" applyFill="1" applyBorder="1" applyAlignment="1">
      <alignment horizontal="center"/>
    </xf>
    <xf numFmtId="0" fontId="0" fillId="9" borderId="8" xfId="0" applyFill="1" applyBorder="1"/>
    <xf numFmtId="0" fontId="0" fillId="10" borderId="8" xfId="0" applyFill="1" applyBorder="1"/>
    <xf numFmtId="0" fontId="0" fillId="0" borderId="15" xfId="0" applyBorder="1" applyAlignment="1"/>
    <xf numFmtId="0" fontId="0" fillId="0" borderId="10" xfId="0" applyBorder="1" applyAlignment="1"/>
    <xf numFmtId="0" fontId="3" fillId="0" borderId="2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3" fillId="0" borderId="35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16" fontId="3" fillId="0" borderId="0" xfId="0" applyNumberFormat="1" applyFont="1" applyAlignment="1">
      <alignment horizontal="center" vertical="center"/>
    </xf>
    <xf numFmtId="0" fontId="14" fillId="0" borderId="40" xfId="0" applyNumberFormat="1" applyFont="1" applyBorder="1" applyAlignment="1">
      <alignment horizontal="center"/>
    </xf>
    <xf numFmtId="165" fontId="14" fillId="0" borderId="0" xfId="0" applyNumberFormat="1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16" fillId="0" borderId="48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15" fillId="0" borderId="0" xfId="0" applyNumberFormat="1" applyFont="1" applyAlignment="1">
      <alignment horizontal="center"/>
    </xf>
    <xf numFmtId="0" fontId="14" fillId="0" borderId="52" xfId="0" applyNumberFormat="1" applyFont="1" applyBorder="1" applyAlignment="1">
      <alignment horizontal="center"/>
    </xf>
    <xf numFmtId="0" fontId="15" fillId="7" borderId="53" xfId="0" applyNumberFormat="1" applyFont="1" applyFill="1" applyBorder="1" applyAlignment="1">
      <alignment horizontal="center"/>
    </xf>
    <xf numFmtId="0" fontId="15" fillId="7" borderId="53" xfId="0" applyFont="1" applyFill="1" applyBorder="1" applyAlignment="1">
      <alignment horizontal="center"/>
    </xf>
    <xf numFmtId="0" fontId="15" fillId="0" borderId="52" xfId="0" applyNumberFormat="1" applyFont="1" applyBorder="1" applyAlignment="1">
      <alignment horizontal="center"/>
    </xf>
    <xf numFmtId="0" fontId="15" fillId="0" borderId="20" xfId="0" applyNumberFormat="1" applyFont="1" applyBorder="1" applyAlignment="1">
      <alignment horizontal="center"/>
    </xf>
    <xf numFmtId="0" fontId="15" fillId="0" borderId="21" xfId="0" applyNumberFormat="1" applyFont="1" applyBorder="1" applyAlignment="1">
      <alignment horizontal="center"/>
    </xf>
    <xf numFmtId="0" fontId="14" fillId="8" borderId="54" xfId="0" applyNumberFormat="1" applyFont="1" applyFill="1" applyBorder="1" applyAlignment="1">
      <alignment horizontal="center"/>
    </xf>
    <xf numFmtId="0" fontId="15" fillId="8" borderId="41" xfId="0" applyNumberFormat="1" applyFont="1" applyFill="1" applyBorder="1" applyAlignment="1">
      <alignment horizontal="center"/>
    </xf>
    <xf numFmtId="0" fontId="15" fillId="8" borderId="54" xfId="0" applyNumberFormat="1" applyFont="1" applyFill="1" applyBorder="1" applyAlignment="1">
      <alignment horizontal="center"/>
    </xf>
    <xf numFmtId="0" fontId="14" fillId="8" borderId="41" xfId="0" applyNumberFormat="1" applyFont="1" applyFill="1" applyBorder="1" applyAlignment="1">
      <alignment horizontal="center"/>
    </xf>
    <xf numFmtId="0" fontId="14" fillId="8" borderId="56" xfId="0" applyNumberFormat="1" applyFont="1" applyFill="1" applyBorder="1" applyAlignment="1">
      <alignment horizontal="center"/>
    </xf>
    <xf numFmtId="0" fontId="15" fillId="8" borderId="55" xfId="0" applyNumberFormat="1" applyFont="1" applyFill="1" applyBorder="1" applyAlignment="1">
      <alignment horizontal="center"/>
    </xf>
    <xf numFmtId="0" fontId="15" fillId="8" borderId="56" xfId="0" applyNumberFormat="1" applyFont="1" applyFill="1" applyBorder="1" applyAlignment="1">
      <alignment horizontal="center"/>
    </xf>
    <xf numFmtId="0" fontId="14" fillId="8" borderId="55" xfId="0" applyNumberFormat="1" applyFont="1" applyFill="1" applyBorder="1" applyAlignment="1">
      <alignment horizontal="center"/>
    </xf>
    <xf numFmtId="0" fontId="15" fillId="8" borderId="0" xfId="0" applyNumberFormat="1" applyFont="1" applyFill="1" applyAlignment="1">
      <alignment horizontal="center"/>
    </xf>
    <xf numFmtId="0" fontId="15" fillId="8" borderId="21" xfId="0" applyNumberFormat="1" applyFont="1" applyFill="1" applyBorder="1" applyAlignment="1">
      <alignment horizontal="center"/>
    </xf>
    <xf numFmtId="0" fontId="14" fillId="8" borderId="0" xfId="0" applyNumberFormat="1" applyFont="1" applyFill="1" applyAlignment="1">
      <alignment horizontal="center"/>
    </xf>
    <xf numFmtId="0" fontId="19" fillId="0" borderId="57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0" borderId="0" xfId="0" applyFont="1"/>
    <xf numFmtId="166" fontId="0" fillId="0" borderId="0" xfId="0" applyNumberFormat="1" applyFont="1"/>
    <xf numFmtId="0" fontId="19" fillId="0" borderId="58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16" fontId="19" fillId="0" borderId="58" xfId="0" applyNumberFormat="1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16" fontId="19" fillId="0" borderId="59" xfId="0" applyNumberFormat="1" applyFont="1" applyBorder="1" applyAlignment="1">
      <alignment horizontal="center" vertical="center"/>
    </xf>
    <xf numFmtId="0" fontId="20" fillId="0" borderId="59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Border="1"/>
    <xf numFmtId="164" fontId="3" fillId="3" borderId="57" xfId="0" applyNumberFormat="1" applyFont="1" applyFill="1" applyBorder="1" applyAlignment="1">
      <alignment horizontal="center" vertical="center"/>
    </xf>
    <xf numFmtId="164" fontId="3" fillId="3" borderId="46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5" xfId="1" applyFont="1" applyBorder="1" applyAlignment="1">
      <alignment horizontal="center"/>
    </xf>
    <xf numFmtId="0" fontId="0" fillId="0" borderId="11" xfId="1" applyFont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2" xfId="1" applyFont="1" applyBorder="1" applyAlignment="1">
      <alignment horizontal="center"/>
    </xf>
    <xf numFmtId="0" fontId="0" fillId="0" borderId="10" xfId="1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" fillId="0" borderId="10" xfId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9" fillId="4" borderId="24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4" fontId="21" fillId="0" borderId="8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4" fontId="21" fillId="0" borderId="12" xfId="0" applyNumberFormat="1" applyFont="1" applyBorder="1" applyAlignment="1">
      <alignment horizontal="center" vertical="center"/>
    </xf>
    <xf numFmtId="14" fontId="21" fillId="0" borderId="13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14" fontId="21" fillId="0" borderId="24" xfId="0" applyNumberFormat="1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4" fillId="4" borderId="23" xfId="0" quotePrefix="1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1" fillId="0" borderId="26" xfId="0" applyNumberFormat="1" applyFont="1" applyBorder="1" applyAlignment="1">
      <alignment horizontal="center" vertical="center"/>
    </xf>
    <xf numFmtId="14" fontId="21" fillId="0" borderId="11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61" xfId="0" applyFont="1" applyBorder="1" applyAlignment="1">
      <alignment horizontal="center" vertical="center"/>
    </xf>
    <xf numFmtId="0" fontId="2" fillId="4" borderId="60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4" fillId="4" borderId="62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/>
    </xf>
    <xf numFmtId="0" fontId="2" fillId="4" borderId="8" xfId="0" quotePrefix="1" applyFont="1" applyFill="1" applyBorder="1" applyAlignment="1">
      <alignment horizontal="center" vertical="center"/>
    </xf>
    <xf numFmtId="0" fontId="14" fillId="2" borderId="0" xfId="0" applyNumberFormat="1" applyFont="1" applyFill="1" applyAlignment="1">
      <alignment horizontal="center"/>
    </xf>
    <xf numFmtId="0" fontId="15" fillId="0" borderId="0" xfId="0" pivotButton="1" applyFont="1" applyAlignment="1">
      <alignment horizontal="center"/>
    </xf>
    <xf numFmtId="0" fontId="15" fillId="0" borderId="17" xfId="0" applyFont="1" applyBorder="1" applyAlignment="1">
      <alignment horizontal="center"/>
    </xf>
    <xf numFmtId="0" fontId="14" fillId="0" borderId="0" xfId="0" applyNumberFormat="1" applyFont="1" applyFill="1" applyAlignment="1">
      <alignment horizontal="center"/>
    </xf>
    <xf numFmtId="0" fontId="14" fillId="11" borderId="0" xfId="0" applyNumberFormat="1" applyFont="1" applyFill="1" applyAlignment="1">
      <alignment horizontal="center"/>
    </xf>
    <xf numFmtId="0" fontId="15" fillId="0" borderId="0" xfId="0" applyNumberFormat="1" applyFont="1" applyFill="1" applyAlignment="1">
      <alignment horizontal="center"/>
    </xf>
    <xf numFmtId="0" fontId="14" fillId="0" borderId="41" xfId="0" pivotButton="1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0" fontId="15" fillId="0" borderId="35" xfId="0" applyNumberFormat="1" applyFont="1" applyBorder="1" applyAlignment="1">
      <alignment horizontal="center"/>
    </xf>
    <xf numFmtId="0" fontId="15" fillId="0" borderId="41" xfId="0" applyNumberFormat="1" applyFont="1" applyBorder="1" applyAlignment="1">
      <alignment horizontal="center"/>
    </xf>
    <xf numFmtId="0" fontId="15" fillId="0" borderId="41" xfId="0" applyFont="1" applyBorder="1" applyAlignment="1">
      <alignment horizontal="center"/>
    </xf>
    <xf numFmtId="0" fontId="14" fillId="0" borderId="41" xfId="0" applyNumberFormat="1" applyFont="1" applyBorder="1" applyAlignment="1">
      <alignment horizontal="center"/>
    </xf>
    <xf numFmtId="0" fontId="15" fillId="0" borderId="41" xfId="0" applyNumberFormat="1" applyFont="1" applyFill="1" applyBorder="1" applyAlignment="1">
      <alignment horizontal="center"/>
    </xf>
    <xf numFmtId="0" fontId="14" fillId="0" borderId="41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22" fontId="17" fillId="0" borderId="0" xfId="0" applyNumberFormat="1" applyFont="1" applyFill="1" applyAlignment="1" applyProtection="1">
      <alignment horizontal="center" vertical="center"/>
    </xf>
    <xf numFmtId="0" fontId="17" fillId="0" borderId="0" xfId="0" applyFont="1" applyFill="1" applyAlignment="1" applyProtection="1">
      <alignment horizontal="center" vertical="center"/>
    </xf>
    <xf numFmtId="0" fontId="17" fillId="0" borderId="0" xfId="0" applyFont="1" applyFill="1" applyAlignment="1" applyProtection="1">
      <alignment horizontal="left" vertical="center"/>
    </xf>
    <xf numFmtId="0" fontId="18" fillId="0" borderId="17" xfId="0" applyFont="1" applyBorder="1" applyAlignment="1" applyProtection="1">
      <alignment horizontal="center" vertical="center"/>
      <protection locked="0"/>
    </xf>
    <xf numFmtId="0" fontId="18" fillId="0" borderId="18" xfId="0" applyFont="1" applyBorder="1" applyAlignment="1" applyProtection="1">
      <alignment horizontal="center" vertical="center"/>
      <protection locked="0"/>
    </xf>
    <xf numFmtId="0" fontId="18" fillId="0" borderId="19" xfId="0" applyFont="1" applyBorder="1" applyAlignment="1" applyProtection="1">
      <alignment horizontal="center" vertical="center"/>
      <protection locked="0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</cellXfs>
  <cellStyles count="2">
    <cellStyle name="Normal" xfId="0" builtinId="0"/>
    <cellStyle name="Normal 3" xfId="1"/>
  </cellStyles>
  <dxfs count="22691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ill>
        <patternFill patternType="solid">
          <bgColor theme="4" tint="0.39997558519241921"/>
        </patternFill>
      </fill>
    </dxf>
    <dxf>
      <alignment wrapText="1" readingOrder="0"/>
    </dxf>
    <dxf>
      <alignment wrapText="1" readingOrder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ill>
        <patternFill patternType="solid">
          <bgColor theme="4" tint="0.39997558519241921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rgb="FFFFCCFF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color auto="1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ill>
        <patternFill patternType="none">
          <fgColor indexed="64"/>
          <bgColor indexed="65"/>
        </patternFill>
      </fill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z val="15"/>
      </font>
    </dxf>
    <dxf>
      <font>
        <sz val="15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/>
        <top/>
        <bottom/>
        <horizontal/>
      </border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color auto="1"/>
      </font>
      <numFmt numFmtId="0" formatCode="General"/>
    </dxf>
    <dxf>
      <font>
        <color auto="1"/>
      </font>
      <numFmt numFmtId="0" formatCode="General"/>
    </dxf>
    <dxf>
      <font>
        <sz val="26"/>
      </font>
    </dxf>
    <dxf>
      <font>
        <sz val="26"/>
      </font>
    </dxf>
    <dxf>
      <font>
        <sz val="26"/>
      </font>
    </dxf>
    <dxf>
      <font>
        <sz val="26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18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sz val="15"/>
      </font>
    </dxf>
    <dxf>
      <font>
        <sz val="15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D6009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33.752202314812" createdVersion="5" refreshedVersion="5" minRefreshableVersion="3" recordCount="83">
  <cacheSource type="worksheet">
    <worksheetSource ref="A2:N66" sheet="Programme Globale"/>
  </cacheSource>
  <cacheFields count="14">
    <cacheField name="Produit" numFmtId="0">
      <sharedItems count="6">
        <s v="Tom Ronde"/>
        <s v="Tom Allongée"/>
        <s v="TCA"/>
        <s v="TCR"/>
        <s v="Tom Grappe"/>
        <s v="Cock Ronde"/>
      </sharedItems>
    </cacheField>
    <cacheField name="Client" numFmtId="0">
      <sharedItems count="16">
        <s v="COMARKET"/>
        <s v="IPL"/>
        <s v="MORRISONS"/>
        <s v="Gomez"/>
        <s v="RED STAR"/>
        <s v="RAINBOWE"/>
        <s v="Valstar"/>
        <s v="STC"/>
        <s v="Chainn"/>
        <s v="TNI"/>
        <s v="TOMSPRING"/>
        <s v="HORTIFUL"/>
        <s v="PRODIVEC"/>
        <s v="EUROGROUP"/>
        <s v="COMARKET " u="1"/>
        <s v="COMARKET  " u="1"/>
      </sharedItems>
    </cacheField>
    <cacheField name="Article" numFmtId="0">
      <sharedItems count="35">
        <s v="TR Vrac C1 47/52 6kg"/>
        <s v="TR Vrac C1 52/57 6kg"/>
        <s v="TR Vrac C1 57/62 6kg"/>
        <s v="TR Vrac C1 62/67 6kg"/>
        <s v="TR 6PACK C1 47/52 30x6PC"/>
        <s v="TR 6PACK C1 57/62 30x6PC"/>
        <s v="TR 6PACK C1 52/57 30x6PC"/>
        <s v="TR Vrac C1 47/57 6kg"/>
        <s v="TR Vrac C1 57/67 6kg"/>
        <s v="TR Vrac C1 57/67 6kg "/>
        <s v="TR Vrac C1 47/57 6kg "/>
        <s v="TR 6PACK C1 52/57 15x6PC"/>
        <s v="TR Vrac C1 40/47 10x500G"/>
        <s v="TA C1 47/57 BQFP 10x500g"/>
        <s v="TA Vrac C1 57/67 6kg"/>
        <s v="TA C1 40/47 BQFP 10x500g"/>
        <s v="TCA C1 Vrac 10 kg"/>
        <s v="TCA C1 Vrac 6 kg"/>
        <s v="TCA C1 Vrac 4 kg"/>
        <s v="TCA C1 Vrac 5 kg"/>
        <s v="TCA C1 BQ TRG 12x250g"/>
        <s v="TCA C1 Vrac 6kg"/>
        <s v="TCA C1 Vrac 4kg"/>
        <s v="TCR C1 Vrac 10 kg"/>
        <s v="TCR C1 Vrac 4 kg"/>
        <s v="TCR C1 BQCV 9x250g"/>
        <s v="TCR C1 9x250G"/>
        <s v="TCR C1 Vrac 5 kg"/>
        <s v="TOM GRAPPE C1 Vrac 10 kg"/>
        <s v="TOM GRAPPE C1 Vrac 5 kg ST"/>
        <s v="TOM GRAPPE C1 Vrac 5 kg "/>
        <s v="TOM COCK C1 Vrac 3 kg"/>
        <s v="TOM COCK C1 BQFP 12x200g "/>
        <s v="TOM COCK C1 BQFP 10x500g "/>
        <s v="TR Vrac C1 57/67 6kg euro" u="1"/>
      </sharedItems>
    </cacheField>
    <cacheField name="Emb" numFmtId="0">
      <sharedItems containsBlank="1"/>
    </cacheField>
    <cacheField name="Pal" numFmtId="0">
      <sharedItems containsBlank="1"/>
    </cacheField>
    <cacheField name="Calibre" numFmtId="0">
      <sharedItems containsBlank="1"/>
    </cacheField>
    <cacheField name="Poids Palette" numFmtId="0">
      <sharedItems containsString="0" containsBlank="1" containsNumber="1" containsInteger="1" minValue="360" maxValue="936"/>
    </cacheField>
    <cacheField name="30/12" numFmtId="0">
      <sharedItems containsString="0" containsBlank="1" containsNumber="1" containsInteger="1" minValue="1" maxValue="17"/>
    </cacheField>
    <cacheField name="31/12" numFmtId="0">
      <sharedItems containsString="0" containsBlank="1" containsNumber="1" containsInteger="1" minValue="2" maxValue="26"/>
    </cacheField>
    <cacheField name="1/1" numFmtId="0">
      <sharedItems containsString="0" containsBlank="1" containsNumber="1" containsInteger="1" minValue="3" maxValue="22"/>
    </cacheField>
    <cacheField name="2/1" numFmtId="0">
      <sharedItems containsString="0" containsBlank="1" containsNumber="1" containsInteger="1" minValue="2" maxValue="33"/>
    </cacheField>
    <cacheField name="3/1" numFmtId="0">
      <sharedItems containsString="0" containsBlank="1" containsNumber="1" containsInteger="1" minValue="3" maxValue="13"/>
    </cacheField>
    <cacheField name="4/1" numFmtId="0">
      <sharedItems containsString="0" containsBlank="1" containsNumber="1" containsInteger="1" minValue="3" maxValue="21"/>
    </cacheField>
    <cacheField name="5/1" numFmtId="0">
      <sharedItems containsString="0" containsBlank="1" containsNumber="1" containsInteger="1" minValue="2" maxValue="24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SUS" refreshedDate="43924.508778935182" createdVersion="5" refreshedVersion="6" minRefreshableVersion="3" recordCount="111">
  <cacheSource type="worksheet">
    <worksheetSource ref="A3:N997" sheet="Programme Globale"/>
  </cacheSource>
  <cacheFields count="14">
    <cacheField name="Produit" numFmtId="0">
      <sharedItems containsBlank="1"/>
    </cacheField>
    <cacheField name="Client" numFmtId="0">
      <sharedItems containsBlank="1" count="18">
        <s v="Chainn"/>
        <s v="COMARKET"/>
        <s v="COMARKET "/>
        <s v="EUROGROUP"/>
        <s v="Gomez"/>
        <s v="HORTIFUL"/>
        <s v="IPL"/>
        <s v="MORRISONS"/>
        <s v="PRODIVEC"/>
        <s v="RAINBOWE"/>
        <s v="RED STAR"/>
        <s v="STC"/>
        <s v="TNI"/>
        <s v="TOMSPRING"/>
        <s v="Valstar"/>
        <m/>
        <s v="Fresh2You" u="1"/>
        <s v="RED STAR " u="1"/>
      </sharedItems>
    </cacheField>
    <cacheField name="Article" numFmtId="0">
      <sharedItems containsBlank="1"/>
    </cacheField>
    <cacheField name="Emb" numFmtId="0">
      <sharedItems containsBlank="1"/>
    </cacheField>
    <cacheField name="Pal" numFmtId="0">
      <sharedItems containsBlank="1"/>
    </cacheField>
    <cacheField name="Calibre" numFmtId="0">
      <sharedItems containsBlank="1"/>
    </cacheField>
    <cacheField name="Poids Palette" numFmtId="0">
      <sharedItems containsString="0" containsBlank="1" containsNumber="1" containsInteger="1" minValue="360" maxValue="936"/>
    </cacheField>
    <cacheField name="LUN." numFmtId="0">
      <sharedItems containsString="0" containsBlank="1" containsNumber="1" containsInteger="1" minValue="0" maxValue="13"/>
    </cacheField>
    <cacheField name="MAR." numFmtId="0">
      <sharedItems containsString="0" containsBlank="1" containsNumber="1" containsInteger="1" minValue="0" maxValue="16"/>
    </cacheField>
    <cacheField name="MER." numFmtId="0">
      <sharedItems containsString="0" containsBlank="1" containsNumber="1" containsInteger="1" minValue="0" maxValue="11"/>
    </cacheField>
    <cacheField name="JEU." numFmtId="0">
      <sharedItems containsString="0" containsBlank="1" containsNumber="1" containsInteger="1" minValue="0" maxValue="33"/>
    </cacheField>
    <cacheField name="VEN." numFmtId="0">
      <sharedItems containsString="0" containsBlank="1" containsNumber="1" containsInteger="1" minValue="0" maxValue="18"/>
    </cacheField>
    <cacheField name="SAM." numFmtId="0">
      <sharedItems containsString="0" containsBlank="1" containsNumber="1" containsInteger="1" minValue="0" maxValue="10"/>
    </cacheField>
    <cacheField name="DIM." numFmtId="0">
      <sharedItems containsString="0" containsBlank="1" containsNumber="1" containsInteger="1" minValue="4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SUS" refreshedDate="43924.508817824077" createdVersion="6" refreshedVersion="6" minRefreshableVersion="3" recordCount="91">
  <cacheSource type="worksheet">
    <worksheetSource ref="A3:N94" sheet="Programme Globale"/>
  </cacheSource>
  <cacheFields count="14">
    <cacheField name="Produit" numFmtId="0">
      <sharedItems count="6">
        <s v="Tom Ronde"/>
        <s v="TCA"/>
        <s v="TCR"/>
        <s v="Tom Grappe"/>
        <s v="Cock Ronde"/>
        <s v="Tom Allongée"/>
      </sharedItems>
    </cacheField>
    <cacheField name="Client" numFmtId="0">
      <sharedItems count="16">
        <s v="Chainn"/>
        <s v="COMARKET"/>
        <s v="COMARKET "/>
        <s v="EUROGROUP"/>
        <s v="Gomez"/>
        <s v="HORTIFUL"/>
        <s v="IPL"/>
        <s v="MORRISONS"/>
        <s v="PRODIVEC"/>
        <s v="RAINBOWE"/>
        <s v="RED STAR"/>
        <s v="STC"/>
        <s v="TNI"/>
        <s v="TOMSPRING"/>
        <s v="Valstar"/>
        <s v="RED STAR " u="1"/>
      </sharedItems>
    </cacheField>
    <cacheField name="Article" numFmtId="0">
      <sharedItems count="35">
        <s v="TR Vrac C1 57/67 6kg "/>
        <s v="TR Vrac C1 47/57 6kg "/>
        <s v="TCA C1 Vrac 6kg"/>
        <s v="TCR C1 Vrac 4 kg"/>
        <s v="TOM GRAPPE C1 Vrac 5 kg "/>
        <s v="TR Vrac C1 47/52 6kg"/>
        <s v="TR Vrac C1 52/57 6kg"/>
        <s v="TR Vrac C1 57/62 6kg"/>
        <s v="TR Vrac C1 62/67 6kg"/>
        <s v="TCA C1 Vrac 10 kg"/>
        <s v="TCR C1 Vrac 10 kg"/>
        <s v="TOM GRAPPE C1 Vrac 10 kg"/>
        <s v="TOM GRAPPE C1 BQ 18x500G"/>
        <s v="TOM COCK C1 Vrac 3 kg"/>
        <s v="TCA C1 BQ TRG 12x250g"/>
        <s v="TA C1 47/57 BQFP 10x500g"/>
        <s v="TR 6PACK C1 47/52 30x6PC"/>
        <s v="TR 6PACK C1 57/62 30x6PC"/>
        <s v="TR 6PACK C1 52/57 30x6PC"/>
        <s v="TA Vrac C1 57/67 6kg"/>
        <s v="TOM COCK C1 BQFP 10x500g "/>
        <s v="TCA C1 Vrac 4kg"/>
        <s v="TCR C1 BQCV 9x250g"/>
        <s v="TCA C1 Vrac 6 kg"/>
        <s v="TOM GRAPPE C1 Vrac 5 kg ST"/>
        <s v="TR Vrac C1 57/67 6kg"/>
        <s v="TCA C1 Vrac 4 kg"/>
        <s v="TCR C1 9x250G"/>
        <s v="TR 6PACK C1 52/57 15x6PC"/>
        <s v="TR Vrac C1 40/47 10x500G"/>
        <s v="TA C1 40/47 BQFP 10x500g"/>
        <s v="TCA C1 Vrac 5 kg"/>
        <s v="TCR C1 Vrac 5 kg"/>
        <s v="TOM COCK C1 BQFP 12x200g "/>
        <s v="TR Vrac C1 47/57 6kg"/>
      </sharedItems>
    </cacheField>
    <cacheField name="Emb" numFmtId="0">
      <sharedItems containsBlank="1" count="14">
        <s v="PCB215 Salad time"/>
        <m/>
        <s v="PCB 215 Salad Time"/>
        <s v="PC524 Noir"/>
        <s v="PCB528 NOIR"/>
        <s v="PCB215 noir"/>
        <s v="PCB210 Noir"/>
        <s v="PCB520 Lidl"/>
        <s v="PR535 NOIR"/>
        <s v="PCB 215 noir"/>
        <s v="PC210 NOIR"/>
        <s v="PCB212 Noir"/>
        <s v="PCB217 NOIR"/>
        <s v="PCB520 NOIR"/>
      </sharedItems>
    </cacheField>
    <cacheField name="Pal" numFmtId="0">
      <sharedItems containsBlank="1" count="14">
        <s v="Inter"/>
        <s v="Angelle"/>
        <m/>
        <s v="INTER 80"/>
        <s v="Europal"/>
        <s v="Europalette 176"/>
        <s v="92Colis/pal"/>
        <s v="Vitorino"/>
        <s v="Europalette"/>
        <s v="Europallet 92"/>
        <s v="Flow Pack"/>
        <s v="Europallet 120"/>
        <s v="Europallet 144"/>
        <s v="4 Pallet Vitorino" u="1"/>
      </sharedItems>
    </cacheField>
    <cacheField name="Calibre" numFmtId="0">
      <sharedItems containsBlank="1" count="8">
        <s v="3P"/>
        <s v="4G"/>
        <m/>
        <s v="4P"/>
        <s v="3G"/>
        <s v="25/30"/>
        <s v="20/25"/>
        <s v="Flow Pack" u="1"/>
      </sharedItems>
    </cacheField>
    <cacheField name="Poids Palette" numFmtId="0">
      <sharedItems containsString="0" containsBlank="1" containsNumber="1" containsInteger="1" minValue="360" maxValue="936"/>
    </cacheField>
    <cacheField name="LUN." numFmtId="0">
      <sharedItems containsString="0" containsBlank="1" containsNumber="1" containsInteger="1" minValue="0" maxValue="13"/>
    </cacheField>
    <cacheField name="MAR." numFmtId="0">
      <sharedItems containsString="0" containsBlank="1" containsNumber="1" containsInteger="1" minValue="0" maxValue="16"/>
    </cacheField>
    <cacheField name="MER." numFmtId="0">
      <sharedItems containsString="0" containsBlank="1" containsNumber="1" containsInteger="1" minValue="0" maxValue="11"/>
    </cacheField>
    <cacheField name="JEU." numFmtId="0">
      <sharedItems containsString="0" containsBlank="1" containsNumber="1" containsInteger="1" minValue="0" maxValue="33"/>
    </cacheField>
    <cacheField name="VEN." numFmtId="0">
      <sharedItems containsString="0" containsBlank="1" containsNumber="1" containsInteger="1" minValue="0" maxValue="18"/>
    </cacheField>
    <cacheField name="SAM." numFmtId="0">
      <sharedItems containsString="0" containsBlank="1" containsNumber="1" containsInteger="1" minValue="0" maxValue="10"/>
    </cacheField>
    <cacheField name="DIM." numFmtId="0">
      <sharedItems containsString="0" containsBlank="1" containsNumber="1" containsInteger="1" minValue="4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">
  <r>
    <x v="0"/>
    <x v="0"/>
    <x v="0"/>
    <m/>
    <m/>
    <s v="4P"/>
    <n v="840"/>
    <m/>
    <m/>
    <m/>
    <m/>
    <m/>
    <m/>
    <m/>
  </r>
  <r>
    <x v="0"/>
    <x v="0"/>
    <x v="1"/>
    <m/>
    <m/>
    <s v="4G"/>
    <n v="840"/>
    <m/>
    <n v="10"/>
    <m/>
    <n v="10"/>
    <m/>
    <n v="10"/>
    <m/>
  </r>
  <r>
    <x v="0"/>
    <x v="0"/>
    <x v="2"/>
    <m/>
    <m/>
    <s v="3P"/>
    <n v="840"/>
    <m/>
    <n v="2"/>
    <m/>
    <n v="2"/>
    <m/>
    <m/>
    <m/>
  </r>
  <r>
    <x v="0"/>
    <x v="0"/>
    <x v="3"/>
    <m/>
    <m/>
    <s v="3G"/>
    <n v="840"/>
    <m/>
    <m/>
    <m/>
    <m/>
    <m/>
    <m/>
    <m/>
  </r>
  <r>
    <x v="0"/>
    <x v="1"/>
    <x v="2"/>
    <m/>
    <m/>
    <s v="3P"/>
    <n v="840"/>
    <m/>
    <n v="3"/>
    <m/>
    <n v="2"/>
    <m/>
    <m/>
    <m/>
  </r>
  <r>
    <x v="0"/>
    <x v="1"/>
    <x v="0"/>
    <m/>
    <m/>
    <s v="4P"/>
    <n v="840"/>
    <n v="2"/>
    <n v="5"/>
    <n v="3"/>
    <n v="4"/>
    <m/>
    <n v="3"/>
    <m/>
  </r>
  <r>
    <x v="0"/>
    <x v="1"/>
    <x v="1"/>
    <m/>
    <m/>
    <s v="4G"/>
    <n v="840"/>
    <n v="2"/>
    <n v="5"/>
    <n v="3"/>
    <n v="4"/>
    <m/>
    <m/>
    <m/>
  </r>
  <r>
    <x v="0"/>
    <x v="1"/>
    <x v="4"/>
    <m/>
    <m/>
    <s v="4P"/>
    <n v="900"/>
    <m/>
    <m/>
    <m/>
    <m/>
    <m/>
    <m/>
    <m/>
  </r>
  <r>
    <x v="0"/>
    <x v="1"/>
    <x v="5"/>
    <m/>
    <m/>
    <s v="3P"/>
    <n v="900"/>
    <m/>
    <m/>
    <m/>
    <m/>
    <m/>
    <m/>
    <m/>
  </r>
  <r>
    <x v="0"/>
    <x v="1"/>
    <x v="6"/>
    <m/>
    <m/>
    <s v="4G"/>
    <n v="900"/>
    <n v="8"/>
    <m/>
    <n v="8"/>
    <m/>
    <m/>
    <n v="8"/>
    <m/>
  </r>
  <r>
    <x v="0"/>
    <x v="2"/>
    <x v="2"/>
    <m/>
    <m/>
    <s v="3P"/>
    <n v="840"/>
    <n v="1"/>
    <m/>
    <m/>
    <m/>
    <n v="4"/>
    <m/>
    <n v="2"/>
  </r>
  <r>
    <x v="0"/>
    <x v="2"/>
    <x v="3"/>
    <m/>
    <m/>
    <s v="3G"/>
    <n v="840"/>
    <m/>
    <m/>
    <m/>
    <m/>
    <m/>
    <m/>
    <m/>
  </r>
  <r>
    <x v="0"/>
    <x v="2"/>
    <x v="1"/>
    <m/>
    <m/>
    <s v="4G"/>
    <n v="840"/>
    <n v="17"/>
    <m/>
    <n v="20"/>
    <m/>
    <n v="13"/>
    <m/>
    <n v="24"/>
  </r>
  <r>
    <x v="0"/>
    <x v="3"/>
    <x v="1"/>
    <m/>
    <s v="Europal"/>
    <s v="4G"/>
    <n v="720"/>
    <m/>
    <m/>
    <m/>
    <m/>
    <m/>
    <m/>
    <m/>
  </r>
  <r>
    <x v="0"/>
    <x v="3"/>
    <x v="2"/>
    <m/>
    <s v="Europal"/>
    <s v="3P"/>
    <n v="720"/>
    <m/>
    <m/>
    <m/>
    <m/>
    <m/>
    <m/>
    <m/>
  </r>
  <r>
    <x v="0"/>
    <x v="4"/>
    <x v="3"/>
    <m/>
    <m/>
    <s v="3G"/>
    <n v="840"/>
    <m/>
    <m/>
    <m/>
    <m/>
    <m/>
    <m/>
    <m/>
  </r>
  <r>
    <x v="0"/>
    <x v="4"/>
    <x v="2"/>
    <m/>
    <m/>
    <s v="3P"/>
    <n v="840"/>
    <m/>
    <m/>
    <m/>
    <m/>
    <m/>
    <m/>
    <m/>
  </r>
  <r>
    <x v="0"/>
    <x v="5"/>
    <x v="2"/>
    <m/>
    <m/>
    <s v="3P"/>
    <n v="840"/>
    <m/>
    <m/>
    <m/>
    <m/>
    <m/>
    <m/>
    <m/>
  </r>
  <r>
    <x v="0"/>
    <x v="6"/>
    <x v="7"/>
    <m/>
    <m/>
    <s v="4G"/>
    <n v="840"/>
    <m/>
    <m/>
    <m/>
    <m/>
    <m/>
    <m/>
    <m/>
  </r>
  <r>
    <x v="0"/>
    <x v="6"/>
    <x v="8"/>
    <m/>
    <m/>
    <s v="3P"/>
    <m/>
    <m/>
    <m/>
    <m/>
    <m/>
    <m/>
    <m/>
    <m/>
  </r>
  <r>
    <x v="0"/>
    <x v="7"/>
    <x v="8"/>
    <m/>
    <m/>
    <s v="3P"/>
    <n v="840"/>
    <m/>
    <m/>
    <m/>
    <m/>
    <m/>
    <m/>
    <m/>
  </r>
  <r>
    <x v="0"/>
    <x v="8"/>
    <x v="9"/>
    <s v="PCB215 Salad time"/>
    <s v="Inter"/>
    <s v="3P"/>
    <n v="840"/>
    <m/>
    <m/>
    <m/>
    <m/>
    <m/>
    <m/>
    <m/>
  </r>
  <r>
    <x v="0"/>
    <x v="8"/>
    <x v="9"/>
    <s v="PCB215 noir"/>
    <s v="Inter"/>
    <s v="3P"/>
    <n v="840"/>
    <m/>
    <m/>
    <n v="22"/>
    <m/>
    <m/>
    <m/>
    <m/>
  </r>
  <r>
    <x v="0"/>
    <x v="8"/>
    <x v="10"/>
    <s v="PCB215 Salad time"/>
    <s v="Inter"/>
    <s v="4G"/>
    <n v="840"/>
    <m/>
    <m/>
    <n v="4"/>
    <m/>
    <m/>
    <m/>
    <m/>
  </r>
  <r>
    <x v="0"/>
    <x v="9"/>
    <x v="6"/>
    <m/>
    <m/>
    <s v="4G"/>
    <n v="900"/>
    <m/>
    <m/>
    <n v="8"/>
    <m/>
    <n v="11"/>
    <m/>
    <n v="10"/>
  </r>
  <r>
    <x v="0"/>
    <x v="9"/>
    <x v="5"/>
    <m/>
    <m/>
    <s v="3P"/>
    <n v="900"/>
    <m/>
    <m/>
    <m/>
    <m/>
    <m/>
    <m/>
    <m/>
  </r>
  <r>
    <x v="0"/>
    <x v="9"/>
    <x v="11"/>
    <m/>
    <m/>
    <s v="4G"/>
    <n v="900"/>
    <m/>
    <m/>
    <n v="4"/>
    <m/>
    <n v="4"/>
    <m/>
    <n v="2"/>
  </r>
  <r>
    <x v="0"/>
    <x v="9"/>
    <x v="11"/>
    <m/>
    <m/>
    <s v="3P"/>
    <n v="900"/>
    <m/>
    <m/>
    <m/>
    <m/>
    <m/>
    <m/>
    <m/>
  </r>
  <r>
    <x v="0"/>
    <x v="9"/>
    <x v="2"/>
    <m/>
    <m/>
    <s v="3P"/>
    <n v="840"/>
    <m/>
    <m/>
    <m/>
    <m/>
    <m/>
    <m/>
    <m/>
  </r>
  <r>
    <x v="0"/>
    <x v="9"/>
    <x v="1"/>
    <m/>
    <m/>
    <s v="4G"/>
    <n v="840"/>
    <m/>
    <m/>
    <n v="5"/>
    <m/>
    <n v="3"/>
    <m/>
    <n v="3"/>
  </r>
  <r>
    <x v="0"/>
    <x v="10"/>
    <x v="12"/>
    <m/>
    <s v="Europallet 92"/>
    <s v="4P"/>
    <n v="550"/>
    <n v="2"/>
    <m/>
    <m/>
    <n v="3"/>
    <m/>
    <m/>
    <n v="3"/>
  </r>
  <r>
    <x v="0"/>
    <x v="10"/>
    <x v="8"/>
    <m/>
    <m/>
    <s v="3P"/>
    <n v="720"/>
    <n v="7"/>
    <n v="4"/>
    <m/>
    <n v="7"/>
    <m/>
    <m/>
    <n v="5"/>
  </r>
  <r>
    <x v="0"/>
    <x v="10"/>
    <x v="1"/>
    <m/>
    <m/>
    <s v="4G"/>
    <n v="900"/>
    <n v="3"/>
    <n v="5"/>
    <m/>
    <n v="7"/>
    <m/>
    <m/>
    <n v="2"/>
  </r>
  <r>
    <x v="1"/>
    <x v="11"/>
    <x v="13"/>
    <s v="Flowpack Obligatoire"/>
    <s v="92Colis/pal"/>
    <m/>
    <n v="460"/>
    <m/>
    <m/>
    <m/>
    <n v="33"/>
    <m/>
    <m/>
    <m/>
  </r>
  <r>
    <x v="1"/>
    <x v="12"/>
    <x v="14"/>
    <m/>
    <m/>
    <m/>
    <n v="936"/>
    <m/>
    <m/>
    <m/>
    <m/>
    <m/>
    <n v="21"/>
    <m/>
  </r>
  <r>
    <x v="1"/>
    <x v="4"/>
    <x v="14"/>
    <m/>
    <m/>
    <m/>
    <n v="840"/>
    <m/>
    <m/>
    <m/>
    <m/>
    <m/>
    <m/>
    <m/>
  </r>
  <r>
    <x v="1"/>
    <x v="6"/>
    <x v="14"/>
    <m/>
    <m/>
    <m/>
    <n v="840"/>
    <m/>
    <m/>
    <m/>
    <m/>
    <m/>
    <m/>
    <m/>
  </r>
  <r>
    <x v="1"/>
    <x v="7"/>
    <x v="14"/>
    <m/>
    <m/>
    <m/>
    <n v="840"/>
    <m/>
    <m/>
    <m/>
    <m/>
    <m/>
    <m/>
    <m/>
  </r>
  <r>
    <x v="1"/>
    <x v="5"/>
    <x v="14"/>
    <m/>
    <m/>
    <m/>
    <n v="840"/>
    <m/>
    <m/>
    <m/>
    <m/>
    <m/>
    <m/>
    <m/>
  </r>
  <r>
    <x v="1"/>
    <x v="9"/>
    <x v="14"/>
    <m/>
    <m/>
    <m/>
    <n v="840"/>
    <m/>
    <m/>
    <m/>
    <m/>
    <m/>
    <m/>
    <m/>
  </r>
  <r>
    <x v="1"/>
    <x v="10"/>
    <x v="15"/>
    <m/>
    <m/>
    <m/>
    <n v="550"/>
    <n v="2"/>
    <n v="6"/>
    <m/>
    <n v="2"/>
    <m/>
    <m/>
    <m/>
  </r>
  <r>
    <x v="2"/>
    <x v="0"/>
    <x v="16"/>
    <m/>
    <m/>
    <m/>
    <n v="850"/>
    <m/>
    <n v="5"/>
    <m/>
    <n v="5"/>
    <m/>
    <n v="7"/>
    <m/>
  </r>
  <r>
    <x v="2"/>
    <x v="1"/>
    <x v="16"/>
    <m/>
    <m/>
    <m/>
    <n v="850"/>
    <n v="6"/>
    <n v="8"/>
    <n v="7"/>
    <n v="6"/>
    <m/>
    <n v="5"/>
    <m/>
  </r>
  <r>
    <x v="2"/>
    <x v="2"/>
    <x v="16"/>
    <m/>
    <m/>
    <m/>
    <n v="850"/>
    <n v="3"/>
    <m/>
    <m/>
    <m/>
    <m/>
    <m/>
    <m/>
  </r>
  <r>
    <x v="2"/>
    <x v="3"/>
    <x v="16"/>
    <m/>
    <s v="Europal"/>
    <m/>
    <n v="800"/>
    <m/>
    <m/>
    <m/>
    <m/>
    <m/>
    <m/>
    <m/>
  </r>
  <r>
    <x v="2"/>
    <x v="4"/>
    <x v="17"/>
    <m/>
    <m/>
    <m/>
    <n v="900"/>
    <m/>
    <n v="26"/>
    <n v="9"/>
    <n v="6"/>
    <n v="6"/>
    <m/>
    <n v="7"/>
  </r>
  <r>
    <x v="2"/>
    <x v="7"/>
    <x v="18"/>
    <m/>
    <m/>
    <m/>
    <n v="880"/>
    <m/>
    <m/>
    <m/>
    <m/>
    <m/>
    <m/>
    <m/>
  </r>
  <r>
    <x v="2"/>
    <x v="10"/>
    <x v="19"/>
    <m/>
    <m/>
    <m/>
    <n v="800"/>
    <n v="4"/>
    <n v="5"/>
    <m/>
    <n v="6"/>
    <m/>
    <m/>
    <n v="4"/>
  </r>
  <r>
    <x v="2"/>
    <x v="6"/>
    <x v="20"/>
    <m/>
    <s v="Europallet 144"/>
    <m/>
    <n v="432"/>
    <m/>
    <m/>
    <m/>
    <m/>
    <m/>
    <m/>
    <m/>
  </r>
  <r>
    <x v="2"/>
    <x v="6"/>
    <x v="21"/>
    <m/>
    <m/>
    <m/>
    <n v="840"/>
    <m/>
    <m/>
    <m/>
    <m/>
    <m/>
    <m/>
    <m/>
  </r>
  <r>
    <x v="2"/>
    <x v="6"/>
    <x v="22"/>
    <m/>
    <m/>
    <m/>
    <m/>
    <m/>
    <m/>
    <m/>
    <m/>
    <m/>
    <m/>
    <m/>
  </r>
  <r>
    <x v="2"/>
    <x v="13"/>
    <x v="20"/>
    <m/>
    <m/>
    <m/>
    <n v="432"/>
    <m/>
    <m/>
    <m/>
    <m/>
    <m/>
    <m/>
    <m/>
  </r>
  <r>
    <x v="2"/>
    <x v="8"/>
    <x v="22"/>
    <m/>
    <m/>
    <m/>
    <m/>
    <m/>
    <m/>
    <m/>
    <m/>
    <m/>
    <m/>
    <m/>
  </r>
  <r>
    <x v="2"/>
    <x v="5"/>
    <x v="22"/>
    <m/>
    <m/>
    <m/>
    <n v="880"/>
    <m/>
    <m/>
    <m/>
    <m/>
    <m/>
    <m/>
    <m/>
  </r>
  <r>
    <x v="2"/>
    <x v="5"/>
    <x v="21"/>
    <m/>
    <m/>
    <m/>
    <n v="840"/>
    <m/>
    <m/>
    <m/>
    <m/>
    <m/>
    <m/>
    <m/>
  </r>
  <r>
    <x v="2"/>
    <x v="5"/>
    <x v="20"/>
    <m/>
    <m/>
    <m/>
    <n v="570"/>
    <m/>
    <m/>
    <m/>
    <m/>
    <m/>
    <m/>
    <m/>
  </r>
  <r>
    <x v="3"/>
    <x v="0"/>
    <x v="23"/>
    <m/>
    <m/>
    <m/>
    <n v="850"/>
    <m/>
    <n v="4"/>
    <m/>
    <n v="4"/>
    <m/>
    <n v="5"/>
    <m/>
  </r>
  <r>
    <x v="3"/>
    <x v="1"/>
    <x v="23"/>
    <m/>
    <m/>
    <m/>
    <n v="850"/>
    <n v="8"/>
    <n v="5"/>
    <n v="5"/>
    <n v="10"/>
    <m/>
    <n v="10"/>
    <m/>
  </r>
  <r>
    <x v="3"/>
    <x v="2"/>
    <x v="23"/>
    <m/>
    <m/>
    <m/>
    <n v="850"/>
    <n v="5"/>
    <m/>
    <n v="6"/>
    <m/>
    <n v="9"/>
    <m/>
    <m/>
  </r>
  <r>
    <x v="3"/>
    <x v="3"/>
    <x v="16"/>
    <m/>
    <s v="Europal"/>
    <m/>
    <n v="800"/>
    <m/>
    <m/>
    <m/>
    <m/>
    <m/>
    <m/>
    <m/>
  </r>
  <r>
    <x v="3"/>
    <x v="8"/>
    <x v="24"/>
    <m/>
    <m/>
    <m/>
    <m/>
    <m/>
    <m/>
    <m/>
    <m/>
    <m/>
    <m/>
    <m/>
  </r>
  <r>
    <x v="3"/>
    <x v="5"/>
    <x v="24"/>
    <m/>
    <m/>
    <m/>
    <n v="880"/>
    <m/>
    <m/>
    <m/>
    <m/>
    <m/>
    <m/>
    <m/>
  </r>
  <r>
    <x v="3"/>
    <x v="5"/>
    <x v="25"/>
    <m/>
    <m/>
    <m/>
    <n v="630"/>
    <m/>
    <m/>
    <m/>
    <m/>
    <m/>
    <m/>
    <m/>
  </r>
  <r>
    <x v="3"/>
    <x v="6"/>
    <x v="24"/>
    <m/>
    <m/>
    <m/>
    <n v="880"/>
    <m/>
    <m/>
    <m/>
    <m/>
    <m/>
    <m/>
    <m/>
  </r>
  <r>
    <x v="3"/>
    <x v="6"/>
    <x v="25"/>
    <m/>
    <m/>
    <m/>
    <n v="630"/>
    <m/>
    <m/>
    <m/>
    <m/>
    <m/>
    <m/>
    <m/>
  </r>
  <r>
    <x v="3"/>
    <x v="7"/>
    <x v="24"/>
    <m/>
    <m/>
    <m/>
    <n v="880"/>
    <m/>
    <m/>
    <m/>
    <m/>
    <m/>
    <n v="4"/>
    <m/>
  </r>
  <r>
    <x v="3"/>
    <x v="7"/>
    <x v="26"/>
    <m/>
    <m/>
    <m/>
    <n v="880"/>
    <m/>
    <m/>
    <m/>
    <m/>
    <m/>
    <n v="14"/>
    <m/>
  </r>
  <r>
    <x v="3"/>
    <x v="4"/>
    <x v="25"/>
    <m/>
    <m/>
    <m/>
    <n v="630"/>
    <m/>
    <m/>
    <m/>
    <n v="10"/>
    <m/>
    <m/>
    <m/>
  </r>
  <r>
    <x v="3"/>
    <x v="4"/>
    <x v="24"/>
    <m/>
    <m/>
    <m/>
    <n v="880"/>
    <m/>
    <m/>
    <m/>
    <m/>
    <m/>
    <m/>
    <m/>
  </r>
  <r>
    <x v="3"/>
    <x v="10"/>
    <x v="27"/>
    <m/>
    <m/>
    <m/>
    <n v="800"/>
    <n v="3"/>
    <n v="2"/>
    <m/>
    <m/>
    <m/>
    <m/>
    <n v="4"/>
  </r>
  <r>
    <x v="4"/>
    <x v="0"/>
    <x v="28"/>
    <m/>
    <m/>
    <m/>
    <n v="800"/>
    <m/>
    <n v="5"/>
    <m/>
    <n v="5"/>
    <m/>
    <n v="4"/>
    <m/>
  </r>
  <r>
    <x v="4"/>
    <x v="6"/>
    <x v="29"/>
    <m/>
    <m/>
    <m/>
    <n v="750"/>
    <m/>
    <m/>
    <m/>
    <m/>
    <m/>
    <m/>
    <m/>
  </r>
  <r>
    <x v="4"/>
    <x v="5"/>
    <x v="28"/>
    <m/>
    <m/>
    <m/>
    <n v="800"/>
    <m/>
    <m/>
    <m/>
    <m/>
    <m/>
    <m/>
    <m/>
  </r>
  <r>
    <x v="4"/>
    <x v="8"/>
    <x v="30"/>
    <s v="PCB 215 Salad Time"/>
    <m/>
    <m/>
    <m/>
    <m/>
    <m/>
    <m/>
    <m/>
    <m/>
    <m/>
    <m/>
  </r>
  <r>
    <x v="4"/>
    <x v="4"/>
    <x v="29"/>
    <s v="PCB215 Salad time"/>
    <s v="Inter"/>
    <m/>
    <n v="750"/>
    <m/>
    <m/>
    <m/>
    <n v="10"/>
    <m/>
    <m/>
    <n v="4"/>
  </r>
  <r>
    <x v="4"/>
    <x v="7"/>
    <x v="29"/>
    <m/>
    <m/>
    <m/>
    <n v="900"/>
    <m/>
    <m/>
    <m/>
    <m/>
    <m/>
    <n v="3"/>
    <m/>
  </r>
  <r>
    <x v="5"/>
    <x v="0"/>
    <x v="31"/>
    <m/>
    <m/>
    <m/>
    <n v="660"/>
    <m/>
    <m/>
    <m/>
    <m/>
    <m/>
    <m/>
    <m/>
  </r>
  <r>
    <x v="5"/>
    <x v="10"/>
    <x v="32"/>
    <m/>
    <m/>
    <m/>
    <n v="360"/>
    <m/>
    <m/>
    <m/>
    <m/>
    <m/>
    <m/>
    <m/>
  </r>
  <r>
    <x v="5"/>
    <x v="6"/>
    <x v="31"/>
    <s v="PCB212 Noir"/>
    <s v="Inter"/>
    <m/>
    <n v="510"/>
    <m/>
    <m/>
    <m/>
    <m/>
    <m/>
    <m/>
    <m/>
  </r>
  <r>
    <x v="5"/>
    <x v="7"/>
    <x v="31"/>
    <s v="PCB212 Noir"/>
    <s v="Inter"/>
    <m/>
    <n v="510"/>
    <m/>
    <m/>
    <m/>
    <m/>
    <m/>
    <m/>
    <m/>
  </r>
  <r>
    <x v="5"/>
    <x v="7"/>
    <x v="33"/>
    <m/>
    <s v="Europaletes"/>
    <m/>
    <m/>
    <m/>
    <m/>
    <m/>
    <m/>
    <m/>
    <n v="5"/>
    <m/>
  </r>
  <r>
    <x v="5"/>
    <x v="4"/>
    <x v="31"/>
    <s v="PCB212 Noir"/>
    <s v="Inter"/>
    <m/>
    <n v="510"/>
    <m/>
    <m/>
    <m/>
    <m/>
    <m/>
    <m/>
    <m/>
  </r>
  <r>
    <x v="5"/>
    <x v="10"/>
    <x v="33"/>
    <m/>
    <m/>
    <m/>
    <n v="550"/>
    <n v="6"/>
    <m/>
    <m/>
    <m/>
    <m/>
    <m/>
    <n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s v="Tom Ronde"/>
    <x v="0"/>
    <s v="TR Vrac C1 57/67 6kg "/>
    <s v="PCB215 Salad time"/>
    <s v="Inter"/>
    <s v="3P"/>
    <n v="840"/>
    <m/>
    <m/>
    <m/>
    <m/>
    <m/>
    <m/>
    <m/>
  </r>
  <r>
    <s v="Tom Ronde"/>
    <x v="0"/>
    <s v="TR Vrac C1 57/67 6kg "/>
    <s v="PCB215 Salad time"/>
    <s v="Inter"/>
    <s v="3P"/>
    <n v="840"/>
    <m/>
    <n v="0"/>
    <m/>
    <n v="8"/>
    <m/>
    <m/>
    <m/>
  </r>
  <r>
    <s v="Tom Ronde"/>
    <x v="0"/>
    <s v="TR Vrac C1 47/57 6kg "/>
    <s v="PCB215 Salad time"/>
    <s v="Inter"/>
    <s v="4G"/>
    <n v="840"/>
    <m/>
    <n v="0"/>
    <m/>
    <n v="2"/>
    <m/>
    <m/>
    <m/>
  </r>
  <r>
    <s v="TCA"/>
    <x v="0"/>
    <s v="TCA C1 Vrac 6kg"/>
    <m/>
    <s v="Angelle"/>
    <m/>
    <n v="840"/>
    <m/>
    <m/>
    <m/>
    <m/>
    <m/>
    <m/>
    <m/>
  </r>
  <r>
    <s v="TCR"/>
    <x v="0"/>
    <s v="TCR C1 Vrac 4 kg"/>
    <m/>
    <m/>
    <m/>
    <m/>
    <m/>
    <m/>
    <m/>
    <m/>
    <m/>
    <m/>
    <m/>
  </r>
  <r>
    <s v="Tom Grappe"/>
    <x v="0"/>
    <s v="TOM GRAPPE C1 Vrac 5 kg "/>
    <s v="PCB 215 Salad Time"/>
    <m/>
    <m/>
    <m/>
    <m/>
    <m/>
    <m/>
    <m/>
    <m/>
    <m/>
    <m/>
  </r>
  <r>
    <s v="Tom Ronde"/>
    <x v="1"/>
    <s v="TR Vrac C1 47/52 6kg"/>
    <s v="PCB 215 Salad Time"/>
    <m/>
    <s v="4P"/>
    <n v="840"/>
    <n v="7"/>
    <m/>
    <m/>
    <n v="13"/>
    <m/>
    <n v="0"/>
    <m/>
  </r>
  <r>
    <s v="Tom Ronde"/>
    <x v="2"/>
    <s v="TR Vrac C1 47/52 6kg"/>
    <s v="PCB 215 Salad Time"/>
    <m/>
    <s v="4P"/>
    <n v="840"/>
    <m/>
    <m/>
    <m/>
    <m/>
    <m/>
    <m/>
    <m/>
  </r>
  <r>
    <s v="Tom Ronde"/>
    <x v="1"/>
    <s v="TR Vrac C1 52/57 6kg"/>
    <s v="PCB 215 Salad Time"/>
    <m/>
    <s v="4G"/>
    <n v="840"/>
    <m/>
    <m/>
    <m/>
    <m/>
    <m/>
    <m/>
    <m/>
  </r>
  <r>
    <s v="Tom Ronde"/>
    <x v="1"/>
    <s v="TR Vrac C1 57/62 6kg"/>
    <s v="PCB 215 Salad Time"/>
    <m/>
    <s v="3P"/>
    <n v="840"/>
    <m/>
    <m/>
    <m/>
    <m/>
    <m/>
    <m/>
    <m/>
  </r>
  <r>
    <s v="Tom Ronde"/>
    <x v="1"/>
    <s v="TR Vrac C1 62/67 6kg"/>
    <s v="PCB 215 Salad Time"/>
    <m/>
    <s v="3G"/>
    <n v="840"/>
    <m/>
    <m/>
    <m/>
    <m/>
    <m/>
    <m/>
    <m/>
  </r>
  <r>
    <s v="TCA"/>
    <x v="1"/>
    <s v="TCA C1 Vrac 10 kg"/>
    <s v="PC524 Noir"/>
    <m/>
    <m/>
    <n v="850"/>
    <n v="4"/>
    <m/>
    <m/>
    <n v="5"/>
    <m/>
    <m/>
    <m/>
  </r>
  <r>
    <s v="TCR"/>
    <x v="1"/>
    <s v="TCR C1 Vrac 10 kg"/>
    <m/>
    <m/>
    <m/>
    <n v="850"/>
    <n v="9"/>
    <m/>
    <m/>
    <n v="4"/>
    <m/>
    <n v="0"/>
    <m/>
  </r>
  <r>
    <s v="TCR"/>
    <x v="1"/>
    <s v="TCR C1 Vrac 4 kg"/>
    <m/>
    <m/>
    <s v="25/30"/>
    <n v="880"/>
    <m/>
    <m/>
    <m/>
    <m/>
    <m/>
    <m/>
    <m/>
  </r>
  <r>
    <s v="Tom Grappe"/>
    <x v="1"/>
    <s v="TOM GRAPPE C1 Vrac 10 kg"/>
    <m/>
    <m/>
    <m/>
    <n v="800"/>
    <m/>
    <m/>
    <m/>
    <m/>
    <m/>
    <m/>
    <m/>
  </r>
  <r>
    <s v="Tom Grappe"/>
    <x v="1"/>
    <s v="TOM GRAPPE C1 BQ 18x500G"/>
    <s v="PCB528 NOIR"/>
    <s v="INTER 80"/>
    <m/>
    <n v="720"/>
    <n v="6"/>
    <m/>
    <m/>
    <n v="4"/>
    <m/>
    <n v="0"/>
    <m/>
  </r>
  <r>
    <s v="Cock Ronde"/>
    <x v="1"/>
    <s v="TOM COCK C1 Vrac 3 kg"/>
    <m/>
    <m/>
    <m/>
    <n v="660"/>
    <m/>
    <m/>
    <m/>
    <m/>
    <m/>
    <m/>
    <m/>
  </r>
  <r>
    <s v="TCA"/>
    <x v="3"/>
    <s v="TCA C1 BQ TRG 12x250g"/>
    <m/>
    <m/>
    <m/>
    <n v="432"/>
    <m/>
    <m/>
    <m/>
    <m/>
    <m/>
    <m/>
    <m/>
  </r>
  <r>
    <s v="Tom Ronde"/>
    <x v="4"/>
    <s v="TR Vrac C1 52/57 6kg"/>
    <s v="PCB215 noir"/>
    <s v="Europal"/>
    <s v="4G"/>
    <n v="720"/>
    <m/>
    <m/>
    <m/>
    <m/>
    <m/>
    <m/>
    <m/>
  </r>
  <r>
    <s v="Tom Ronde"/>
    <x v="4"/>
    <s v="TR Vrac C1 47/52 6kg"/>
    <s v="PCB215 noir"/>
    <s v="Europal"/>
    <s v="4P"/>
    <n v="720"/>
    <m/>
    <m/>
    <m/>
    <m/>
    <m/>
    <m/>
    <m/>
  </r>
  <r>
    <s v="Tom Ronde"/>
    <x v="4"/>
    <s v="TR Vrac C1 57/62 6kg"/>
    <s v="PCB215 noir"/>
    <s v="Europal"/>
    <s v="3P"/>
    <n v="720"/>
    <m/>
    <m/>
    <m/>
    <m/>
    <m/>
    <m/>
    <m/>
  </r>
  <r>
    <s v="TCA"/>
    <x v="4"/>
    <s v="TCA C1 Vrac 10 kg"/>
    <s v="PC524 Noir"/>
    <s v="Europal"/>
    <m/>
    <n v="800"/>
    <m/>
    <m/>
    <m/>
    <m/>
    <m/>
    <m/>
    <m/>
  </r>
  <r>
    <s v="TCR"/>
    <x v="4"/>
    <s v="TCR C1 Vrac 10 kg"/>
    <m/>
    <s v="Europal"/>
    <m/>
    <n v="800"/>
    <m/>
    <m/>
    <m/>
    <m/>
    <m/>
    <m/>
    <m/>
  </r>
  <r>
    <s v="Cock Ronde"/>
    <x v="4"/>
    <s v="TOM COCK C1 Vrac 3 kg"/>
    <s v="PCB210 Noir"/>
    <s v="Europalette 176"/>
    <m/>
    <n v="528"/>
    <m/>
    <m/>
    <m/>
    <m/>
    <m/>
    <m/>
    <m/>
  </r>
  <r>
    <s v="Tom Allongée"/>
    <x v="5"/>
    <s v="TA C1 47/57 BQFP 10x500g"/>
    <s v="PCB520 Lidl"/>
    <s v="92Colis/pal"/>
    <m/>
    <n v="460"/>
    <m/>
    <m/>
    <m/>
    <n v="33"/>
    <m/>
    <m/>
    <m/>
  </r>
  <r>
    <s v="Tom Ronde"/>
    <x v="6"/>
    <s v="TR Vrac C1 57/62 6kg"/>
    <s v="PCB215 noir"/>
    <m/>
    <s v="3P"/>
    <n v="840"/>
    <m/>
    <m/>
    <m/>
    <m/>
    <m/>
    <m/>
    <m/>
  </r>
  <r>
    <s v="Tom Ronde"/>
    <x v="6"/>
    <s v="TR Vrac C1 47/52 6kg"/>
    <s v="PCB215 noir"/>
    <m/>
    <s v="4P"/>
    <n v="840"/>
    <m/>
    <m/>
    <m/>
    <m/>
    <m/>
    <m/>
    <m/>
  </r>
  <r>
    <s v="Tom Ronde"/>
    <x v="6"/>
    <s v="TR Vrac C1 52/57 6kg"/>
    <s v="PCB215 noir"/>
    <m/>
    <s v="4G"/>
    <n v="840"/>
    <n v="9"/>
    <n v="9"/>
    <n v="8"/>
    <n v="8"/>
    <n v="9"/>
    <n v="9"/>
    <m/>
  </r>
  <r>
    <s v="Tom Ronde"/>
    <x v="6"/>
    <s v="TR 6PACK C1 47/52 30x6PC"/>
    <s v="PR535 NOIR"/>
    <m/>
    <s v="4P"/>
    <n v="900"/>
    <m/>
    <m/>
    <m/>
    <m/>
    <m/>
    <m/>
    <m/>
  </r>
  <r>
    <s v="Tom Ronde"/>
    <x v="6"/>
    <s v="TR 6PACK C1 57/62 30x6PC"/>
    <s v="PR535 NOIR"/>
    <m/>
    <s v="3P"/>
    <n v="900"/>
    <m/>
    <m/>
    <m/>
    <m/>
    <m/>
    <m/>
    <m/>
  </r>
  <r>
    <s v="Tom Ronde"/>
    <x v="6"/>
    <s v="TR 6PACK C1 52/57 30x6PC"/>
    <s v="PR535 NOIR"/>
    <m/>
    <s v="4G"/>
    <n v="900"/>
    <n v="4"/>
    <n v="4"/>
    <n v="8"/>
    <n v="9"/>
    <n v="4"/>
    <n v="4"/>
    <m/>
  </r>
  <r>
    <s v="TCA"/>
    <x v="6"/>
    <s v="TCA C1 Vrac 10 kg"/>
    <s v="PC524 Noir"/>
    <m/>
    <m/>
    <n v="850"/>
    <n v="7"/>
    <n v="6"/>
    <n v="10"/>
    <n v="9"/>
    <n v="8"/>
    <n v="7"/>
    <m/>
  </r>
  <r>
    <s v="TCR"/>
    <x v="6"/>
    <s v="TCR C1 Vrac 10 kg"/>
    <m/>
    <m/>
    <m/>
    <n v="850"/>
    <n v="6"/>
    <n v="7"/>
    <n v="0"/>
    <n v="0"/>
    <n v="5"/>
    <n v="6"/>
    <m/>
  </r>
  <r>
    <s v="Tom Ronde"/>
    <x v="7"/>
    <s v="TR Vrac C1 57/62 6kg"/>
    <s v="PCB215 noir"/>
    <m/>
    <s v="3P"/>
    <n v="840"/>
    <m/>
    <m/>
    <m/>
    <m/>
    <m/>
    <m/>
    <m/>
  </r>
  <r>
    <s v="Tom Ronde"/>
    <x v="7"/>
    <s v="TR Vrac C1 62/67 6kg"/>
    <s v="PCB215 noir"/>
    <m/>
    <s v="3G"/>
    <n v="840"/>
    <m/>
    <m/>
    <m/>
    <m/>
    <m/>
    <m/>
    <m/>
  </r>
  <r>
    <s v="Tom Ronde"/>
    <x v="7"/>
    <s v="TR Vrac C1 52/57 6kg"/>
    <s v="PCB215 noir"/>
    <m/>
    <s v="4G"/>
    <n v="840"/>
    <n v="12"/>
    <n v="10"/>
    <m/>
    <m/>
    <n v="18"/>
    <m/>
    <m/>
  </r>
  <r>
    <s v="Tom Ronde"/>
    <x v="7"/>
    <s v="TR Vrac C1 47/52 6kg"/>
    <s v="PCB215 noir"/>
    <m/>
    <s v="4P"/>
    <n v="840"/>
    <m/>
    <m/>
    <m/>
    <m/>
    <m/>
    <m/>
    <n v="22"/>
  </r>
  <r>
    <s v="TCA"/>
    <x v="7"/>
    <s v="TCA C1 Vrac 10 kg"/>
    <s v="PC524 Noir"/>
    <m/>
    <m/>
    <n v="850"/>
    <n v="1"/>
    <m/>
    <m/>
    <m/>
    <m/>
    <m/>
    <n v="4"/>
  </r>
  <r>
    <s v="TCR"/>
    <x v="7"/>
    <s v="TCR C1 Vrac 10 kg"/>
    <m/>
    <m/>
    <m/>
    <n v="850"/>
    <n v="13"/>
    <n v="16"/>
    <m/>
    <m/>
    <n v="8"/>
    <m/>
    <m/>
  </r>
  <r>
    <s v="Tom Allongée"/>
    <x v="8"/>
    <s v="TA Vrac C1 57/67 6kg"/>
    <s v="PCB 215 Salad Time"/>
    <m/>
    <m/>
    <n v="936"/>
    <m/>
    <m/>
    <m/>
    <m/>
    <m/>
    <m/>
    <m/>
  </r>
  <r>
    <s v="Cock Ronde"/>
    <x v="8"/>
    <s v="TOM COCK C1 BQFP 10x500g "/>
    <m/>
    <m/>
    <m/>
    <m/>
    <m/>
    <m/>
    <m/>
    <m/>
    <m/>
    <m/>
    <m/>
  </r>
  <r>
    <s v="Tom Ronde"/>
    <x v="9"/>
    <s v="TR Vrac C1 57/62 6kg"/>
    <m/>
    <m/>
    <s v="3P"/>
    <n v="840"/>
    <m/>
    <m/>
    <m/>
    <m/>
    <m/>
    <m/>
    <m/>
  </r>
  <r>
    <s v="Tom Allongée"/>
    <x v="9"/>
    <s v="TA Vrac C1 57/67 6kg"/>
    <s v="PCB 215 Salad Time"/>
    <m/>
    <m/>
    <n v="840"/>
    <m/>
    <m/>
    <m/>
    <m/>
    <m/>
    <m/>
    <m/>
  </r>
  <r>
    <s v="TCA"/>
    <x v="9"/>
    <s v="TCA C1 Vrac 4kg"/>
    <m/>
    <m/>
    <m/>
    <n v="880"/>
    <m/>
    <m/>
    <m/>
    <m/>
    <m/>
    <m/>
    <m/>
  </r>
  <r>
    <s v="TCA"/>
    <x v="9"/>
    <s v="TCA C1 Vrac 6kg"/>
    <m/>
    <m/>
    <m/>
    <n v="840"/>
    <m/>
    <m/>
    <m/>
    <m/>
    <m/>
    <m/>
    <m/>
  </r>
  <r>
    <s v="TCA"/>
    <x v="9"/>
    <s v="TCA C1 BQ TRG 12x250g"/>
    <m/>
    <m/>
    <m/>
    <n v="570"/>
    <m/>
    <m/>
    <m/>
    <m/>
    <m/>
    <m/>
    <m/>
  </r>
  <r>
    <s v="TCR"/>
    <x v="9"/>
    <s v="TCR C1 Vrac 4 kg"/>
    <m/>
    <m/>
    <m/>
    <n v="880"/>
    <m/>
    <m/>
    <m/>
    <m/>
    <m/>
    <m/>
    <m/>
  </r>
  <r>
    <s v="TCR"/>
    <x v="9"/>
    <s v="TCR C1 BQCV 9x250g"/>
    <m/>
    <m/>
    <m/>
    <n v="630"/>
    <m/>
    <m/>
    <m/>
    <m/>
    <m/>
    <m/>
    <m/>
  </r>
  <r>
    <s v="Tom Grappe"/>
    <x v="9"/>
    <s v="TOM GRAPPE C1 Vrac 10 kg"/>
    <m/>
    <m/>
    <m/>
    <n v="800"/>
    <m/>
    <m/>
    <m/>
    <m/>
    <m/>
    <m/>
    <m/>
  </r>
  <r>
    <s v="Tom Ronde"/>
    <x v="10"/>
    <s v="TR Vrac C1 62/67 6kg"/>
    <m/>
    <m/>
    <s v="3G"/>
    <n v="840"/>
    <m/>
    <m/>
    <m/>
    <m/>
    <m/>
    <m/>
    <m/>
  </r>
  <r>
    <s v="Tom Ronde"/>
    <x v="10"/>
    <s v="TR Vrac C1 57/62 6kg"/>
    <m/>
    <m/>
    <s v="3P"/>
    <n v="840"/>
    <m/>
    <m/>
    <m/>
    <m/>
    <m/>
    <m/>
    <m/>
  </r>
  <r>
    <s v="Tom Allongée"/>
    <x v="10"/>
    <s v="TA Vrac C1 57/67 6kg"/>
    <s v="PCB 215 Salad Time"/>
    <m/>
    <m/>
    <n v="840"/>
    <m/>
    <m/>
    <m/>
    <m/>
    <m/>
    <m/>
    <m/>
  </r>
  <r>
    <s v="TCA"/>
    <x v="10"/>
    <s v="TCA C1 Vrac 6 kg"/>
    <s v="PCB 215 noir"/>
    <s v="Angelle"/>
    <m/>
    <n v="840"/>
    <m/>
    <n v="0"/>
    <n v="7"/>
    <n v="10"/>
    <n v="8"/>
    <m/>
    <m/>
  </r>
  <r>
    <s v="TCA"/>
    <x v="10"/>
    <s v="TCA C1 Vrac 6 kg"/>
    <s v="PCB 215 noir"/>
    <s v="Vitorino"/>
    <s v="20/25"/>
    <n v="840"/>
    <n v="1"/>
    <n v="0"/>
    <n v="2"/>
    <n v="4"/>
    <n v="3"/>
    <m/>
    <m/>
  </r>
  <r>
    <s v="TCR"/>
    <x v="10"/>
    <s v="TCR C1 BQCV 9x250g"/>
    <m/>
    <m/>
    <s v="25/30"/>
    <n v="630"/>
    <n v="6"/>
    <n v="0"/>
    <n v="2"/>
    <m/>
    <n v="3"/>
    <m/>
    <m/>
  </r>
  <r>
    <s v="Tom Grappe"/>
    <x v="10"/>
    <s v="TOM GRAPPE C1 Vrac 5 kg ST"/>
    <s v="PCB215 Salad time"/>
    <s v="Inter"/>
    <m/>
    <n v="750"/>
    <n v="4"/>
    <m/>
    <m/>
    <n v="2"/>
    <m/>
    <m/>
    <m/>
  </r>
  <r>
    <s v="Cock Ronde"/>
    <x v="10"/>
    <s v="TOM COCK C1 Vrac 3 kg"/>
    <s v="PCB210 Noir"/>
    <s v="Inter"/>
    <m/>
    <n v="510"/>
    <m/>
    <m/>
    <m/>
    <m/>
    <m/>
    <m/>
    <m/>
  </r>
  <r>
    <s v="Cock Ronde"/>
    <x v="10"/>
    <s v="TOM COCK C1 BQFP 10x500g "/>
    <m/>
    <m/>
    <m/>
    <m/>
    <m/>
    <m/>
    <m/>
    <m/>
    <m/>
    <m/>
    <m/>
  </r>
  <r>
    <s v="Tom Ronde"/>
    <x v="11"/>
    <s v="TR Vrac C1 57/67 6kg"/>
    <s v="PCB 215 Salad Time"/>
    <m/>
    <s v="3P"/>
    <n v="840"/>
    <m/>
    <m/>
    <m/>
    <m/>
    <m/>
    <m/>
    <m/>
  </r>
  <r>
    <s v="Tom Allongée"/>
    <x v="11"/>
    <s v="TA Vrac C1 57/67 6kg"/>
    <s v="PCB 215 Salad Time"/>
    <m/>
    <m/>
    <n v="840"/>
    <m/>
    <m/>
    <m/>
    <m/>
    <m/>
    <m/>
    <m/>
  </r>
  <r>
    <s v="TCA"/>
    <x v="11"/>
    <s v="TCA C1 Vrac 4 kg"/>
    <s v="PC210 NOIR"/>
    <m/>
    <m/>
    <n v="880"/>
    <m/>
    <m/>
    <m/>
    <m/>
    <m/>
    <m/>
    <m/>
  </r>
  <r>
    <s v="TCR"/>
    <x v="11"/>
    <s v="TCR C1 Vrac 4 kg"/>
    <m/>
    <m/>
    <m/>
    <n v="880"/>
    <m/>
    <m/>
    <m/>
    <m/>
    <m/>
    <m/>
    <m/>
  </r>
  <r>
    <s v="TCR"/>
    <x v="11"/>
    <s v="TCR C1 9x250G"/>
    <m/>
    <m/>
    <m/>
    <n v="880"/>
    <m/>
    <m/>
    <m/>
    <m/>
    <m/>
    <m/>
    <m/>
  </r>
  <r>
    <s v="Tom Grappe"/>
    <x v="11"/>
    <s v="TOM GRAPPE C1 Vrac 5 kg ST"/>
    <m/>
    <m/>
    <m/>
    <n v="900"/>
    <m/>
    <m/>
    <m/>
    <m/>
    <m/>
    <m/>
    <m/>
  </r>
  <r>
    <s v="Cock Ronde"/>
    <x v="11"/>
    <s v="TOM COCK C1 Vrac 3 kg"/>
    <s v="PCB212 Noir"/>
    <s v="Inter"/>
    <m/>
    <n v="510"/>
    <m/>
    <m/>
    <m/>
    <m/>
    <m/>
    <m/>
    <m/>
  </r>
  <r>
    <s v="Cock Ronde"/>
    <x v="11"/>
    <s v="TOM COCK C1 BQFP 10x500g "/>
    <m/>
    <s v="Europalette"/>
    <m/>
    <m/>
    <m/>
    <m/>
    <m/>
    <m/>
    <m/>
    <m/>
    <m/>
  </r>
  <r>
    <s v="Tom Ronde"/>
    <x v="12"/>
    <s v="TR 6PACK C1 52/57 30x6PC"/>
    <s v="PR535 NOIR"/>
    <m/>
    <s v="4G"/>
    <n v="900"/>
    <n v="12"/>
    <m/>
    <n v="11"/>
    <m/>
    <n v="10"/>
    <m/>
    <m/>
  </r>
  <r>
    <s v="Tom Ronde"/>
    <x v="12"/>
    <s v="TR 6PACK C1 57/62 30x6PC"/>
    <s v="PR535 NOIR"/>
    <m/>
    <s v="3P"/>
    <n v="900"/>
    <m/>
    <m/>
    <m/>
    <m/>
    <m/>
    <m/>
    <m/>
  </r>
  <r>
    <s v="Tom Ronde"/>
    <x v="12"/>
    <s v="TR 6PACK C1 52/57 15x6PC"/>
    <s v="PCB217 NOIR"/>
    <m/>
    <s v="4G"/>
    <n v="900"/>
    <n v="3"/>
    <m/>
    <n v="4"/>
    <m/>
    <n v="2"/>
    <m/>
    <m/>
  </r>
  <r>
    <s v="Tom Ronde"/>
    <x v="12"/>
    <s v="TR 6PACK C1 52/57 15x6PC"/>
    <s v="PCB217 NOIR"/>
    <m/>
    <s v="3P"/>
    <n v="900"/>
    <m/>
    <m/>
    <m/>
    <m/>
    <m/>
    <m/>
    <m/>
  </r>
  <r>
    <s v="Tom Ronde"/>
    <x v="12"/>
    <s v="TR Vrac C1 57/62 6kg"/>
    <s v="PCB215 noir"/>
    <m/>
    <s v="3P"/>
    <n v="840"/>
    <m/>
    <m/>
    <m/>
    <m/>
    <m/>
    <m/>
    <m/>
  </r>
  <r>
    <s v="Tom Ronde"/>
    <x v="12"/>
    <s v="TR Vrac C1 52/57 6kg"/>
    <s v="PCB215 noir"/>
    <m/>
    <s v="4G"/>
    <n v="840"/>
    <n v="0"/>
    <m/>
    <n v="0"/>
    <m/>
    <n v="0"/>
    <m/>
    <m/>
  </r>
  <r>
    <s v="Tom Allongée"/>
    <x v="12"/>
    <s v="TA Vrac C1 57/67 6kg"/>
    <m/>
    <m/>
    <m/>
    <n v="840"/>
    <m/>
    <m/>
    <m/>
    <m/>
    <m/>
    <m/>
    <m/>
  </r>
  <r>
    <s v="Tom Ronde"/>
    <x v="13"/>
    <s v="TR Vrac C1 40/47 10x500G"/>
    <s v="PCB520 NOIR"/>
    <s v="Europallet 92"/>
    <s v="4P"/>
    <n v="550"/>
    <n v="2"/>
    <m/>
    <m/>
    <m/>
    <m/>
    <m/>
    <m/>
  </r>
  <r>
    <s v="Tom Ronde"/>
    <x v="13"/>
    <s v="TR Vrac C1 57/67 6kg"/>
    <s v="PCB 215 Salad Time"/>
    <m/>
    <s v="3P"/>
    <n v="720"/>
    <n v="2"/>
    <m/>
    <m/>
    <m/>
    <m/>
    <m/>
    <m/>
  </r>
  <r>
    <s v="Tom Ronde"/>
    <x v="13"/>
    <s v="TR Vrac C1 52/57 6kg"/>
    <s v="PCB215 noir"/>
    <m/>
    <s v="4G"/>
    <n v="900"/>
    <n v="9"/>
    <m/>
    <m/>
    <m/>
    <m/>
    <n v="8"/>
    <m/>
  </r>
  <r>
    <s v="Tom Allongée"/>
    <x v="13"/>
    <s v="TA C1 40/47 BQFP 10x500g"/>
    <s v="PCB520 NOIR"/>
    <s v="Europallet 92"/>
    <m/>
    <n v="550"/>
    <n v="7"/>
    <m/>
    <m/>
    <m/>
    <m/>
    <n v="10"/>
    <m/>
  </r>
  <r>
    <s v="TCA"/>
    <x v="13"/>
    <s v="TCA C1 Vrac 5 kg"/>
    <s v="PCB 215 noir"/>
    <m/>
    <m/>
    <n v="800"/>
    <m/>
    <m/>
    <m/>
    <m/>
    <m/>
    <m/>
    <m/>
  </r>
  <r>
    <s v="TCR"/>
    <x v="13"/>
    <s v="TCR C1 Vrac 5 kg"/>
    <m/>
    <m/>
    <m/>
    <n v="800"/>
    <m/>
    <m/>
    <m/>
    <m/>
    <m/>
    <m/>
    <m/>
  </r>
  <r>
    <s v="Cock Ronde"/>
    <x v="13"/>
    <s v="TOM COCK C1 BQFP 12x200g "/>
    <m/>
    <s v="Flow Pack"/>
    <m/>
    <n v="360"/>
    <n v="6"/>
    <m/>
    <m/>
    <m/>
    <m/>
    <n v="5"/>
    <m/>
  </r>
  <r>
    <s v="Cock Ronde"/>
    <x v="13"/>
    <s v="TOM COCK C1 BQFP 10x500g "/>
    <m/>
    <s v="Flow Pack"/>
    <m/>
    <n v="550"/>
    <m/>
    <m/>
    <m/>
    <m/>
    <m/>
    <m/>
    <m/>
  </r>
  <r>
    <s v="Tom Ronde"/>
    <x v="14"/>
    <s v="TR Vrac C1 47/57 6kg"/>
    <s v="PCB 215 Salad Time"/>
    <m/>
    <s v="4G"/>
    <n v="840"/>
    <m/>
    <m/>
    <m/>
    <m/>
    <m/>
    <m/>
    <m/>
  </r>
  <r>
    <s v="Tom Ronde"/>
    <x v="14"/>
    <s v="TR Vrac C1 57/67 6kg"/>
    <s v="PCB 215 Salad Time"/>
    <s v="Europallet 120"/>
    <s v="3P"/>
    <n v="840"/>
    <m/>
    <m/>
    <m/>
    <m/>
    <m/>
    <m/>
    <m/>
  </r>
  <r>
    <s v="Tom Allongée"/>
    <x v="14"/>
    <s v="TA Vrac C1 57/67 6kg"/>
    <s v="PCB 215 Salad Time"/>
    <m/>
    <m/>
    <n v="840"/>
    <m/>
    <m/>
    <m/>
    <m/>
    <m/>
    <m/>
    <m/>
  </r>
  <r>
    <s v="TCA"/>
    <x v="14"/>
    <s v="TCA C1 BQ TRG 12x250g"/>
    <m/>
    <s v="Europallet 144"/>
    <m/>
    <n v="432"/>
    <m/>
    <m/>
    <m/>
    <m/>
    <m/>
    <m/>
    <m/>
  </r>
  <r>
    <s v="TCA"/>
    <x v="14"/>
    <s v="TCA C1 Vrac 6kg"/>
    <m/>
    <m/>
    <m/>
    <n v="840"/>
    <m/>
    <m/>
    <m/>
    <m/>
    <m/>
    <m/>
    <m/>
  </r>
  <r>
    <s v="TCA"/>
    <x v="14"/>
    <s v="TCA C1 Vrac 4kg"/>
    <m/>
    <s v="Vitorino"/>
    <m/>
    <n v="880"/>
    <m/>
    <m/>
    <m/>
    <m/>
    <m/>
    <m/>
    <m/>
  </r>
  <r>
    <s v="TCR"/>
    <x v="14"/>
    <s v="TCR C1 Vrac 4 kg"/>
    <m/>
    <m/>
    <m/>
    <n v="880"/>
    <m/>
    <m/>
    <m/>
    <m/>
    <m/>
    <m/>
    <m/>
  </r>
  <r>
    <s v="TCR"/>
    <x v="14"/>
    <s v="TCR C1 BQCV 9x250g"/>
    <m/>
    <m/>
    <m/>
    <n v="630"/>
    <m/>
    <m/>
    <m/>
    <m/>
    <m/>
    <m/>
    <m/>
  </r>
  <r>
    <s v="Tom Grappe"/>
    <x v="14"/>
    <s v="TOM GRAPPE C1 Vrac 5 kg ST"/>
    <m/>
    <m/>
    <m/>
    <n v="750"/>
    <m/>
    <m/>
    <m/>
    <m/>
    <m/>
    <m/>
    <m/>
  </r>
  <r>
    <s v="Cock Ronde"/>
    <x v="14"/>
    <s v="TOM COCK C1 Vrac 3 kg"/>
    <s v="PCB210 Noir"/>
    <s v="Inter"/>
    <m/>
    <n v="510"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  <r>
    <m/>
    <x v="15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  <x v="0"/>
    <x v="0"/>
    <x v="0"/>
    <x v="0"/>
    <x v="0"/>
    <n v="840"/>
    <m/>
    <m/>
    <m/>
    <m/>
    <m/>
    <m/>
    <m/>
  </r>
  <r>
    <x v="0"/>
    <x v="0"/>
    <x v="0"/>
    <x v="0"/>
    <x v="0"/>
    <x v="0"/>
    <n v="840"/>
    <m/>
    <n v="0"/>
    <m/>
    <n v="8"/>
    <m/>
    <m/>
    <m/>
  </r>
  <r>
    <x v="0"/>
    <x v="0"/>
    <x v="1"/>
    <x v="0"/>
    <x v="0"/>
    <x v="1"/>
    <n v="840"/>
    <m/>
    <n v="0"/>
    <m/>
    <n v="2"/>
    <m/>
    <m/>
    <m/>
  </r>
  <r>
    <x v="1"/>
    <x v="0"/>
    <x v="2"/>
    <x v="1"/>
    <x v="1"/>
    <x v="2"/>
    <n v="840"/>
    <m/>
    <m/>
    <m/>
    <m/>
    <m/>
    <m/>
    <m/>
  </r>
  <r>
    <x v="2"/>
    <x v="0"/>
    <x v="3"/>
    <x v="1"/>
    <x v="2"/>
    <x v="2"/>
    <m/>
    <m/>
    <m/>
    <m/>
    <m/>
    <m/>
    <m/>
    <m/>
  </r>
  <r>
    <x v="3"/>
    <x v="0"/>
    <x v="4"/>
    <x v="2"/>
    <x v="2"/>
    <x v="2"/>
    <m/>
    <m/>
    <m/>
    <m/>
    <m/>
    <m/>
    <m/>
    <m/>
  </r>
  <r>
    <x v="0"/>
    <x v="1"/>
    <x v="5"/>
    <x v="2"/>
    <x v="2"/>
    <x v="3"/>
    <n v="840"/>
    <n v="7"/>
    <m/>
    <m/>
    <n v="13"/>
    <m/>
    <n v="0"/>
    <m/>
  </r>
  <r>
    <x v="0"/>
    <x v="2"/>
    <x v="5"/>
    <x v="2"/>
    <x v="2"/>
    <x v="3"/>
    <n v="840"/>
    <m/>
    <m/>
    <m/>
    <m/>
    <m/>
    <m/>
    <m/>
  </r>
  <r>
    <x v="0"/>
    <x v="1"/>
    <x v="6"/>
    <x v="2"/>
    <x v="2"/>
    <x v="1"/>
    <n v="840"/>
    <m/>
    <m/>
    <m/>
    <m/>
    <m/>
    <m/>
    <m/>
  </r>
  <r>
    <x v="0"/>
    <x v="1"/>
    <x v="7"/>
    <x v="2"/>
    <x v="2"/>
    <x v="0"/>
    <n v="840"/>
    <m/>
    <m/>
    <m/>
    <m/>
    <m/>
    <m/>
    <m/>
  </r>
  <r>
    <x v="0"/>
    <x v="1"/>
    <x v="8"/>
    <x v="2"/>
    <x v="2"/>
    <x v="4"/>
    <n v="840"/>
    <m/>
    <m/>
    <m/>
    <m/>
    <m/>
    <m/>
    <m/>
  </r>
  <r>
    <x v="1"/>
    <x v="1"/>
    <x v="9"/>
    <x v="3"/>
    <x v="2"/>
    <x v="2"/>
    <n v="850"/>
    <n v="4"/>
    <m/>
    <m/>
    <n v="5"/>
    <m/>
    <m/>
    <m/>
  </r>
  <r>
    <x v="2"/>
    <x v="1"/>
    <x v="10"/>
    <x v="1"/>
    <x v="2"/>
    <x v="2"/>
    <n v="850"/>
    <n v="9"/>
    <m/>
    <m/>
    <n v="4"/>
    <m/>
    <n v="0"/>
    <m/>
  </r>
  <r>
    <x v="2"/>
    <x v="1"/>
    <x v="3"/>
    <x v="1"/>
    <x v="2"/>
    <x v="5"/>
    <n v="880"/>
    <m/>
    <m/>
    <m/>
    <m/>
    <m/>
    <m/>
    <m/>
  </r>
  <r>
    <x v="3"/>
    <x v="1"/>
    <x v="11"/>
    <x v="1"/>
    <x v="2"/>
    <x v="2"/>
    <n v="800"/>
    <m/>
    <m/>
    <m/>
    <m/>
    <m/>
    <m/>
    <m/>
  </r>
  <r>
    <x v="3"/>
    <x v="1"/>
    <x v="12"/>
    <x v="4"/>
    <x v="3"/>
    <x v="2"/>
    <n v="720"/>
    <n v="6"/>
    <m/>
    <m/>
    <n v="4"/>
    <m/>
    <n v="0"/>
    <m/>
  </r>
  <r>
    <x v="4"/>
    <x v="1"/>
    <x v="13"/>
    <x v="1"/>
    <x v="2"/>
    <x v="2"/>
    <n v="660"/>
    <m/>
    <m/>
    <m/>
    <m/>
    <m/>
    <m/>
    <m/>
  </r>
  <r>
    <x v="1"/>
    <x v="3"/>
    <x v="14"/>
    <x v="1"/>
    <x v="2"/>
    <x v="2"/>
    <n v="432"/>
    <m/>
    <m/>
    <m/>
    <m/>
    <m/>
    <m/>
    <m/>
  </r>
  <r>
    <x v="0"/>
    <x v="4"/>
    <x v="6"/>
    <x v="5"/>
    <x v="4"/>
    <x v="1"/>
    <n v="720"/>
    <m/>
    <m/>
    <m/>
    <m/>
    <m/>
    <m/>
    <m/>
  </r>
  <r>
    <x v="0"/>
    <x v="4"/>
    <x v="5"/>
    <x v="5"/>
    <x v="4"/>
    <x v="3"/>
    <n v="720"/>
    <m/>
    <m/>
    <m/>
    <m/>
    <m/>
    <m/>
    <m/>
  </r>
  <r>
    <x v="0"/>
    <x v="4"/>
    <x v="7"/>
    <x v="5"/>
    <x v="4"/>
    <x v="0"/>
    <n v="720"/>
    <m/>
    <m/>
    <m/>
    <m/>
    <m/>
    <m/>
    <m/>
  </r>
  <r>
    <x v="1"/>
    <x v="4"/>
    <x v="9"/>
    <x v="3"/>
    <x v="4"/>
    <x v="2"/>
    <n v="800"/>
    <m/>
    <m/>
    <m/>
    <m/>
    <m/>
    <m/>
    <m/>
  </r>
  <r>
    <x v="2"/>
    <x v="4"/>
    <x v="10"/>
    <x v="1"/>
    <x v="4"/>
    <x v="2"/>
    <n v="800"/>
    <m/>
    <m/>
    <m/>
    <m/>
    <m/>
    <m/>
    <m/>
  </r>
  <r>
    <x v="4"/>
    <x v="4"/>
    <x v="13"/>
    <x v="6"/>
    <x v="5"/>
    <x v="2"/>
    <n v="528"/>
    <m/>
    <m/>
    <m/>
    <m/>
    <m/>
    <m/>
    <m/>
  </r>
  <r>
    <x v="5"/>
    <x v="5"/>
    <x v="15"/>
    <x v="7"/>
    <x v="6"/>
    <x v="2"/>
    <n v="460"/>
    <m/>
    <m/>
    <m/>
    <n v="33"/>
    <m/>
    <m/>
    <m/>
  </r>
  <r>
    <x v="0"/>
    <x v="6"/>
    <x v="7"/>
    <x v="5"/>
    <x v="2"/>
    <x v="0"/>
    <n v="840"/>
    <m/>
    <m/>
    <m/>
    <m/>
    <m/>
    <m/>
    <m/>
  </r>
  <r>
    <x v="0"/>
    <x v="6"/>
    <x v="5"/>
    <x v="5"/>
    <x v="2"/>
    <x v="3"/>
    <n v="840"/>
    <m/>
    <m/>
    <m/>
    <m/>
    <m/>
    <m/>
    <m/>
  </r>
  <r>
    <x v="0"/>
    <x v="6"/>
    <x v="6"/>
    <x v="5"/>
    <x v="2"/>
    <x v="1"/>
    <n v="840"/>
    <n v="9"/>
    <n v="9"/>
    <n v="8"/>
    <n v="8"/>
    <n v="9"/>
    <n v="9"/>
    <m/>
  </r>
  <r>
    <x v="0"/>
    <x v="6"/>
    <x v="16"/>
    <x v="8"/>
    <x v="2"/>
    <x v="3"/>
    <n v="900"/>
    <m/>
    <m/>
    <m/>
    <m/>
    <m/>
    <m/>
    <m/>
  </r>
  <r>
    <x v="0"/>
    <x v="6"/>
    <x v="17"/>
    <x v="8"/>
    <x v="2"/>
    <x v="0"/>
    <n v="900"/>
    <m/>
    <m/>
    <m/>
    <m/>
    <m/>
    <m/>
    <m/>
  </r>
  <r>
    <x v="0"/>
    <x v="6"/>
    <x v="18"/>
    <x v="8"/>
    <x v="2"/>
    <x v="1"/>
    <n v="900"/>
    <n v="4"/>
    <n v="4"/>
    <n v="8"/>
    <n v="9"/>
    <n v="4"/>
    <n v="4"/>
    <m/>
  </r>
  <r>
    <x v="1"/>
    <x v="6"/>
    <x v="9"/>
    <x v="3"/>
    <x v="2"/>
    <x v="2"/>
    <n v="850"/>
    <n v="7"/>
    <n v="6"/>
    <n v="10"/>
    <n v="9"/>
    <n v="8"/>
    <n v="7"/>
    <m/>
  </r>
  <r>
    <x v="2"/>
    <x v="6"/>
    <x v="10"/>
    <x v="1"/>
    <x v="2"/>
    <x v="2"/>
    <n v="850"/>
    <n v="6"/>
    <n v="7"/>
    <n v="0"/>
    <n v="0"/>
    <n v="5"/>
    <n v="6"/>
    <m/>
  </r>
  <r>
    <x v="0"/>
    <x v="7"/>
    <x v="7"/>
    <x v="5"/>
    <x v="2"/>
    <x v="0"/>
    <n v="840"/>
    <m/>
    <m/>
    <m/>
    <m/>
    <m/>
    <m/>
    <m/>
  </r>
  <r>
    <x v="0"/>
    <x v="7"/>
    <x v="8"/>
    <x v="5"/>
    <x v="2"/>
    <x v="4"/>
    <n v="840"/>
    <m/>
    <m/>
    <m/>
    <m/>
    <m/>
    <m/>
    <m/>
  </r>
  <r>
    <x v="0"/>
    <x v="7"/>
    <x v="6"/>
    <x v="5"/>
    <x v="2"/>
    <x v="1"/>
    <n v="840"/>
    <n v="12"/>
    <n v="10"/>
    <m/>
    <m/>
    <n v="18"/>
    <m/>
    <m/>
  </r>
  <r>
    <x v="0"/>
    <x v="7"/>
    <x v="5"/>
    <x v="5"/>
    <x v="2"/>
    <x v="3"/>
    <n v="840"/>
    <m/>
    <m/>
    <m/>
    <m/>
    <m/>
    <m/>
    <n v="22"/>
  </r>
  <r>
    <x v="1"/>
    <x v="7"/>
    <x v="9"/>
    <x v="3"/>
    <x v="2"/>
    <x v="2"/>
    <n v="850"/>
    <n v="1"/>
    <m/>
    <m/>
    <m/>
    <m/>
    <m/>
    <n v="4"/>
  </r>
  <r>
    <x v="2"/>
    <x v="7"/>
    <x v="10"/>
    <x v="1"/>
    <x v="2"/>
    <x v="2"/>
    <n v="850"/>
    <n v="13"/>
    <n v="16"/>
    <m/>
    <m/>
    <n v="8"/>
    <m/>
    <m/>
  </r>
  <r>
    <x v="5"/>
    <x v="8"/>
    <x v="19"/>
    <x v="2"/>
    <x v="2"/>
    <x v="2"/>
    <n v="936"/>
    <m/>
    <m/>
    <m/>
    <m/>
    <m/>
    <m/>
    <m/>
  </r>
  <r>
    <x v="4"/>
    <x v="8"/>
    <x v="20"/>
    <x v="1"/>
    <x v="2"/>
    <x v="2"/>
    <m/>
    <m/>
    <m/>
    <m/>
    <m/>
    <m/>
    <m/>
    <m/>
  </r>
  <r>
    <x v="0"/>
    <x v="9"/>
    <x v="7"/>
    <x v="1"/>
    <x v="2"/>
    <x v="0"/>
    <n v="840"/>
    <m/>
    <m/>
    <m/>
    <m/>
    <m/>
    <m/>
    <m/>
  </r>
  <r>
    <x v="5"/>
    <x v="9"/>
    <x v="19"/>
    <x v="2"/>
    <x v="2"/>
    <x v="2"/>
    <n v="840"/>
    <m/>
    <m/>
    <m/>
    <m/>
    <m/>
    <m/>
    <m/>
  </r>
  <r>
    <x v="1"/>
    <x v="9"/>
    <x v="21"/>
    <x v="1"/>
    <x v="2"/>
    <x v="2"/>
    <n v="880"/>
    <m/>
    <m/>
    <m/>
    <m/>
    <m/>
    <m/>
    <m/>
  </r>
  <r>
    <x v="1"/>
    <x v="9"/>
    <x v="2"/>
    <x v="1"/>
    <x v="2"/>
    <x v="2"/>
    <n v="840"/>
    <m/>
    <m/>
    <m/>
    <m/>
    <m/>
    <m/>
    <m/>
  </r>
  <r>
    <x v="1"/>
    <x v="9"/>
    <x v="14"/>
    <x v="1"/>
    <x v="2"/>
    <x v="2"/>
    <n v="570"/>
    <m/>
    <m/>
    <m/>
    <m/>
    <m/>
    <m/>
    <m/>
  </r>
  <r>
    <x v="2"/>
    <x v="9"/>
    <x v="3"/>
    <x v="1"/>
    <x v="2"/>
    <x v="2"/>
    <n v="880"/>
    <m/>
    <m/>
    <m/>
    <m/>
    <m/>
    <m/>
    <m/>
  </r>
  <r>
    <x v="2"/>
    <x v="9"/>
    <x v="22"/>
    <x v="1"/>
    <x v="2"/>
    <x v="2"/>
    <n v="630"/>
    <m/>
    <m/>
    <m/>
    <m/>
    <m/>
    <m/>
    <m/>
  </r>
  <r>
    <x v="3"/>
    <x v="9"/>
    <x v="11"/>
    <x v="1"/>
    <x v="2"/>
    <x v="2"/>
    <n v="800"/>
    <m/>
    <m/>
    <m/>
    <m/>
    <m/>
    <m/>
    <m/>
  </r>
  <r>
    <x v="0"/>
    <x v="10"/>
    <x v="8"/>
    <x v="1"/>
    <x v="2"/>
    <x v="4"/>
    <n v="840"/>
    <m/>
    <m/>
    <m/>
    <m/>
    <m/>
    <m/>
    <m/>
  </r>
  <r>
    <x v="0"/>
    <x v="10"/>
    <x v="7"/>
    <x v="1"/>
    <x v="2"/>
    <x v="0"/>
    <n v="840"/>
    <m/>
    <m/>
    <m/>
    <m/>
    <m/>
    <m/>
    <m/>
  </r>
  <r>
    <x v="5"/>
    <x v="10"/>
    <x v="19"/>
    <x v="2"/>
    <x v="2"/>
    <x v="2"/>
    <n v="840"/>
    <m/>
    <m/>
    <m/>
    <m/>
    <m/>
    <m/>
    <m/>
  </r>
  <r>
    <x v="1"/>
    <x v="10"/>
    <x v="23"/>
    <x v="9"/>
    <x v="1"/>
    <x v="2"/>
    <n v="840"/>
    <m/>
    <n v="0"/>
    <n v="7"/>
    <n v="10"/>
    <n v="8"/>
    <m/>
    <m/>
  </r>
  <r>
    <x v="1"/>
    <x v="10"/>
    <x v="23"/>
    <x v="9"/>
    <x v="7"/>
    <x v="6"/>
    <n v="840"/>
    <n v="1"/>
    <n v="0"/>
    <n v="2"/>
    <n v="4"/>
    <n v="3"/>
    <m/>
    <m/>
  </r>
  <r>
    <x v="2"/>
    <x v="10"/>
    <x v="22"/>
    <x v="1"/>
    <x v="2"/>
    <x v="5"/>
    <n v="630"/>
    <n v="6"/>
    <n v="0"/>
    <n v="2"/>
    <m/>
    <n v="3"/>
    <m/>
    <m/>
  </r>
  <r>
    <x v="3"/>
    <x v="10"/>
    <x v="24"/>
    <x v="0"/>
    <x v="0"/>
    <x v="2"/>
    <n v="750"/>
    <n v="4"/>
    <m/>
    <m/>
    <n v="2"/>
    <m/>
    <m/>
    <m/>
  </r>
  <r>
    <x v="4"/>
    <x v="10"/>
    <x v="13"/>
    <x v="6"/>
    <x v="0"/>
    <x v="2"/>
    <n v="510"/>
    <m/>
    <m/>
    <m/>
    <m/>
    <m/>
    <m/>
    <m/>
  </r>
  <r>
    <x v="4"/>
    <x v="10"/>
    <x v="20"/>
    <x v="1"/>
    <x v="2"/>
    <x v="2"/>
    <m/>
    <m/>
    <m/>
    <m/>
    <m/>
    <m/>
    <m/>
    <m/>
  </r>
  <r>
    <x v="0"/>
    <x v="11"/>
    <x v="25"/>
    <x v="2"/>
    <x v="2"/>
    <x v="0"/>
    <n v="840"/>
    <m/>
    <m/>
    <m/>
    <m/>
    <m/>
    <m/>
    <m/>
  </r>
  <r>
    <x v="5"/>
    <x v="11"/>
    <x v="19"/>
    <x v="2"/>
    <x v="2"/>
    <x v="2"/>
    <n v="840"/>
    <m/>
    <m/>
    <m/>
    <m/>
    <m/>
    <m/>
    <m/>
  </r>
  <r>
    <x v="1"/>
    <x v="11"/>
    <x v="26"/>
    <x v="10"/>
    <x v="2"/>
    <x v="2"/>
    <n v="880"/>
    <m/>
    <m/>
    <m/>
    <m/>
    <m/>
    <m/>
    <m/>
  </r>
  <r>
    <x v="2"/>
    <x v="11"/>
    <x v="3"/>
    <x v="1"/>
    <x v="2"/>
    <x v="2"/>
    <n v="880"/>
    <m/>
    <m/>
    <m/>
    <m/>
    <m/>
    <m/>
    <m/>
  </r>
  <r>
    <x v="2"/>
    <x v="11"/>
    <x v="27"/>
    <x v="1"/>
    <x v="2"/>
    <x v="2"/>
    <n v="880"/>
    <m/>
    <m/>
    <m/>
    <m/>
    <m/>
    <m/>
    <m/>
  </r>
  <r>
    <x v="3"/>
    <x v="11"/>
    <x v="24"/>
    <x v="1"/>
    <x v="2"/>
    <x v="2"/>
    <n v="900"/>
    <m/>
    <m/>
    <m/>
    <m/>
    <m/>
    <m/>
    <m/>
  </r>
  <r>
    <x v="4"/>
    <x v="11"/>
    <x v="13"/>
    <x v="11"/>
    <x v="0"/>
    <x v="2"/>
    <n v="510"/>
    <m/>
    <m/>
    <m/>
    <m/>
    <m/>
    <m/>
    <m/>
  </r>
  <r>
    <x v="4"/>
    <x v="11"/>
    <x v="20"/>
    <x v="1"/>
    <x v="8"/>
    <x v="2"/>
    <m/>
    <m/>
    <m/>
    <m/>
    <m/>
    <m/>
    <m/>
    <m/>
  </r>
  <r>
    <x v="0"/>
    <x v="12"/>
    <x v="18"/>
    <x v="8"/>
    <x v="2"/>
    <x v="1"/>
    <n v="900"/>
    <n v="12"/>
    <m/>
    <n v="11"/>
    <m/>
    <n v="10"/>
    <m/>
    <m/>
  </r>
  <r>
    <x v="0"/>
    <x v="12"/>
    <x v="17"/>
    <x v="8"/>
    <x v="2"/>
    <x v="0"/>
    <n v="900"/>
    <m/>
    <m/>
    <m/>
    <m/>
    <m/>
    <m/>
    <m/>
  </r>
  <r>
    <x v="0"/>
    <x v="12"/>
    <x v="28"/>
    <x v="12"/>
    <x v="2"/>
    <x v="1"/>
    <n v="900"/>
    <n v="3"/>
    <m/>
    <n v="4"/>
    <m/>
    <n v="2"/>
    <m/>
    <m/>
  </r>
  <r>
    <x v="0"/>
    <x v="12"/>
    <x v="28"/>
    <x v="12"/>
    <x v="2"/>
    <x v="0"/>
    <n v="900"/>
    <m/>
    <m/>
    <m/>
    <m/>
    <m/>
    <m/>
    <m/>
  </r>
  <r>
    <x v="0"/>
    <x v="12"/>
    <x v="7"/>
    <x v="5"/>
    <x v="2"/>
    <x v="0"/>
    <n v="840"/>
    <m/>
    <m/>
    <m/>
    <m/>
    <m/>
    <m/>
    <m/>
  </r>
  <r>
    <x v="0"/>
    <x v="12"/>
    <x v="6"/>
    <x v="5"/>
    <x v="2"/>
    <x v="1"/>
    <n v="840"/>
    <n v="0"/>
    <m/>
    <n v="0"/>
    <m/>
    <n v="0"/>
    <m/>
    <m/>
  </r>
  <r>
    <x v="5"/>
    <x v="12"/>
    <x v="19"/>
    <x v="1"/>
    <x v="2"/>
    <x v="2"/>
    <n v="840"/>
    <m/>
    <m/>
    <m/>
    <m/>
    <m/>
    <m/>
    <m/>
  </r>
  <r>
    <x v="0"/>
    <x v="13"/>
    <x v="29"/>
    <x v="13"/>
    <x v="9"/>
    <x v="3"/>
    <n v="550"/>
    <n v="2"/>
    <m/>
    <m/>
    <m/>
    <m/>
    <m/>
    <m/>
  </r>
  <r>
    <x v="0"/>
    <x v="13"/>
    <x v="25"/>
    <x v="2"/>
    <x v="2"/>
    <x v="0"/>
    <n v="720"/>
    <n v="2"/>
    <m/>
    <m/>
    <m/>
    <m/>
    <m/>
    <m/>
  </r>
  <r>
    <x v="0"/>
    <x v="13"/>
    <x v="6"/>
    <x v="5"/>
    <x v="2"/>
    <x v="1"/>
    <n v="900"/>
    <n v="9"/>
    <m/>
    <m/>
    <m/>
    <m/>
    <n v="8"/>
    <m/>
  </r>
  <r>
    <x v="5"/>
    <x v="13"/>
    <x v="30"/>
    <x v="13"/>
    <x v="9"/>
    <x v="2"/>
    <n v="550"/>
    <n v="7"/>
    <m/>
    <m/>
    <m/>
    <m/>
    <n v="10"/>
    <m/>
  </r>
  <r>
    <x v="1"/>
    <x v="13"/>
    <x v="31"/>
    <x v="9"/>
    <x v="2"/>
    <x v="2"/>
    <n v="800"/>
    <m/>
    <m/>
    <m/>
    <m/>
    <m/>
    <m/>
    <m/>
  </r>
  <r>
    <x v="2"/>
    <x v="13"/>
    <x v="32"/>
    <x v="1"/>
    <x v="2"/>
    <x v="2"/>
    <n v="800"/>
    <m/>
    <m/>
    <m/>
    <m/>
    <m/>
    <m/>
    <m/>
  </r>
  <r>
    <x v="4"/>
    <x v="13"/>
    <x v="33"/>
    <x v="1"/>
    <x v="10"/>
    <x v="2"/>
    <n v="360"/>
    <n v="6"/>
    <m/>
    <m/>
    <m/>
    <m/>
    <n v="5"/>
    <m/>
  </r>
  <r>
    <x v="4"/>
    <x v="13"/>
    <x v="20"/>
    <x v="1"/>
    <x v="10"/>
    <x v="2"/>
    <n v="550"/>
    <m/>
    <m/>
    <m/>
    <m/>
    <m/>
    <m/>
    <m/>
  </r>
  <r>
    <x v="0"/>
    <x v="14"/>
    <x v="34"/>
    <x v="2"/>
    <x v="2"/>
    <x v="1"/>
    <n v="840"/>
    <m/>
    <m/>
    <m/>
    <m/>
    <m/>
    <m/>
    <m/>
  </r>
  <r>
    <x v="0"/>
    <x v="14"/>
    <x v="25"/>
    <x v="2"/>
    <x v="11"/>
    <x v="0"/>
    <n v="840"/>
    <m/>
    <m/>
    <m/>
    <m/>
    <m/>
    <m/>
    <m/>
  </r>
  <r>
    <x v="5"/>
    <x v="14"/>
    <x v="19"/>
    <x v="2"/>
    <x v="2"/>
    <x v="2"/>
    <n v="840"/>
    <m/>
    <m/>
    <m/>
    <m/>
    <m/>
    <m/>
    <m/>
  </r>
  <r>
    <x v="1"/>
    <x v="14"/>
    <x v="14"/>
    <x v="1"/>
    <x v="12"/>
    <x v="2"/>
    <n v="432"/>
    <m/>
    <m/>
    <m/>
    <m/>
    <m/>
    <m/>
    <m/>
  </r>
  <r>
    <x v="1"/>
    <x v="14"/>
    <x v="2"/>
    <x v="1"/>
    <x v="2"/>
    <x v="2"/>
    <n v="840"/>
    <m/>
    <m/>
    <m/>
    <m/>
    <m/>
    <m/>
    <m/>
  </r>
  <r>
    <x v="1"/>
    <x v="14"/>
    <x v="21"/>
    <x v="1"/>
    <x v="7"/>
    <x v="2"/>
    <n v="880"/>
    <m/>
    <m/>
    <m/>
    <m/>
    <m/>
    <m/>
    <m/>
  </r>
  <r>
    <x v="2"/>
    <x v="14"/>
    <x v="3"/>
    <x v="1"/>
    <x v="2"/>
    <x v="2"/>
    <n v="880"/>
    <m/>
    <m/>
    <m/>
    <m/>
    <m/>
    <m/>
    <m/>
  </r>
  <r>
    <x v="2"/>
    <x v="14"/>
    <x v="22"/>
    <x v="1"/>
    <x v="2"/>
    <x v="2"/>
    <n v="630"/>
    <m/>
    <m/>
    <m/>
    <m/>
    <m/>
    <m/>
    <m/>
  </r>
  <r>
    <x v="3"/>
    <x v="14"/>
    <x v="24"/>
    <x v="1"/>
    <x v="2"/>
    <x v="2"/>
    <n v="750"/>
    <m/>
    <m/>
    <m/>
    <m/>
    <m/>
    <m/>
    <m/>
  </r>
  <r>
    <x v="4"/>
    <x v="14"/>
    <x v="13"/>
    <x v="6"/>
    <x v="0"/>
    <x v="2"/>
    <n v="51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" cacheId="7" applyNumberFormats="0" applyBorderFormats="0" applyFontFormats="0" applyPatternFormats="0" applyAlignmentFormats="0" applyWidthHeightFormats="1" dataCaption="Valeurs" updatedVersion="6" minRefreshableVersion="3" showDrill="0" useAutoFormatting="1" rowGrandTotals="0" itemPrintTitles="1" createdVersion="5" indent="0" compact="0" compactData="0" multipleFieldFilters="0">
  <location ref="G4:N20" firstHeaderRow="0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9"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m="1" x="16"/>
        <item x="15"/>
        <item m="1" x="17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Ps/ Pa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7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LUN." fld="7" baseField="1" baseItem="0"/>
    <dataField name="  MAR." fld="8" baseField="6" baseItem="14"/>
    <dataField name="  MER." fld="9" baseField="6" baseItem="14"/>
    <dataField name="   JEU." fld="10" baseField="6" baseItem="14"/>
    <dataField name="  VEN." fld="11" baseField="6" baseItem="14"/>
    <dataField name="  SAM." fld="12" baseField="6" baseItem="14"/>
    <dataField name="  DIM." fld="13" baseField="6" baseItem="14"/>
  </dataFields>
  <formats count="580">
    <format dxfId="606">
      <pivotArea type="all" dataOnly="0" outline="0" fieldPosition="0"/>
    </format>
    <format dxfId="605">
      <pivotArea outline="0" collapsedLevelsAreSubtotals="1" fieldPosition="0"/>
    </format>
    <format dxfId="604">
      <pivotArea dataOnly="0" labelOnly="1" outline="0" fieldPosition="0">
        <references count="1">
          <reference field="1" count="0"/>
        </references>
      </pivotArea>
    </format>
    <format dxfId="603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602">
      <pivotArea type="all" dataOnly="0" outline="0" fieldPosition="0"/>
    </format>
    <format dxfId="60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60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99">
      <pivotArea field="1" type="button" dataOnly="0" labelOnly="1" outline="0" axis="axisRow" fieldPosition="0"/>
    </format>
    <format dxfId="59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97">
      <pivotArea type="all" dataOnly="0" outline="0" fieldPosition="0"/>
    </format>
    <format dxfId="596">
      <pivotArea outline="0" collapsedLevelsAreSubtotals="1" fieldPosition="0"/>
    </format>
    <format dxfId="595">
      <pivotArea field="1" type="button" dataOnly="0" labelOnly="1" outline="0" axis="axisRow" fieldPosition="0"/>
    </format>
    <format dxfId="594">
      <pivotArea dataOnly="0" labelOnly="1" outline="0" fieldPosition="0">
        <references count="1">
          <reference field="1" count="0"/>
        </references>
      </pivotArea>
    </format>
    <format dxfId="593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92">
      <pivotArea type="all" dataOnly="0" outline="0" fieldPosition="0"/>
    </format>
    <format dxfId="591">
      <pivotArea outline="0" collapsedLevelsAreSubtotals="1" fieldPosition="0"/>
    </format>
    <format dxfId="590">
      <pivotArea dataOnly="0" labelOnly="1" outline="0" fieldPosition="0">
        <references count="1">
          <reference field="1" count="0"/>
        </references>
      </pivotArea>
    </format>
    <format dxfId="589">
      <pivotArea type="all" dataOnly="0" outline="0" fieldPosition="0"/>
    </format>
    <format dxfId="588">
      <pivotArea outline="0" collapsedLevelsAreSubtotals="1" fieldPosition="0"/>
    </format>
    <format dxfId="587">
      <pivotArea dataOnly="0" labelOnly="1" outline="0" fieldPosition="0">
        <references count="1">
          <reference field="1" count="0"/>
        </references>
      </pivotArea>
    </format>
    <format dxfId="586">
      <pivotArea type="all" dataOnly="0" outline="0" fieldPosition="0"/>
    </format>
    <format dxfId="585">
      <pivotArea outline="0" collapsedLevelsAreSubtotals="1" fieldPosition="0"/>
    </format>
    <format dxfId="584">
      <pivotArea field="1" type="button" dataOnly="0" labelOnly="1" outline="0" axis="axisRow" fieldPosition="0"/>
    </format>
    <format dxfId="583">
      <pivotArea dataOnly="0" labelOnly="1" outline="0" fieldPosition="0">
        <references count="1">
          <reference field="1" count="0"/>
        </references>
      </pivotArea>
    </format>
    <format dxfId="58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81">
      <pivotArea type="all" dataOnly="0" outline="0" fieldPosition="0"/>
    </format>
    <format dxfId="580">
      <pivotArea outline="0" collapsedLevelsAreSubtotals="1" fieldPosition="0"/>
    </format>
    <format dxfId="579">
      <pivotArea dataOnly="0" labelOnly="1" outline="0" fieldPosition="0">
        <references count="1">
          <reference field="1" count="0"/>
        </references>
      </pivotArea>
    </format>
    <format dxfId="578">
      <pivotArea type="all" dataOnly="0" outline="0" fieldPosition="0"/>
    </format>
    <format dxfId="577">
      <pivotArea outline="0" collapsedLevelsAreSubtotals="1" fieldPosition="0"/>
    </format>
    <format dxfId="576">
      <pivotArea dataOnly="0" labelOnly="1" outline="0" fieldPosition="0">
        <references count="1">
          <reference field="1" count="0"/>
        </references>
      </pivotArea>
    </format>
    <format dxfId="575">
      <pivotArea type="all" dataOnly="0" outline="0" fieldPosition="0"/>
    </format>
    <format dxfId="574">
      <pivotArea outline="0" collapsedLevelsAreSubtotals="1" fieldPosition="0"/>
    </format>
    <format dxfId="573">
      <pivotArea field="1" type="button" dataOnly="0" labelOnly="1" outline="0" axis="axisRow" fieldPosition="0"/>
    </format>
    <format dxfId="572">
      <pivotArea dataOnly="0" labelOnly="1" outline="0" fieldPosition="0">
        <references count="1">
          <reference field="1" count="0"/>
        </references>
      </pivotArea>
    </format>
    <format dxfId="57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70">
      <pivotArea type="all" dataOnly="0" outline="0" fieldPosition="0"/>
    </format>
    <format dxfId="569">
      <pivotArea outline="0" collapsedLevelsAreSubtotals="1" fieldPosition="0"/>
    </format>
    <format dxfId="568">
      <pivotArea field="1" type="button" dataOnly="0" labelOnly="1" outline="0" axis="axisRow" fieldPosition="0"/>
    </format>
    <format dxfId="567">
      <pivotArea dataOnly="0" labelOnly="1" outline="0" fieldPosition="0">
        <references count="1">
          <reference field="1" count="0"/>
        </references>
      </pivotArea>
    </format>
    <format dxfId="56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65">
      <pivotArea type="all" dataOnly="0" outline="0" fieldPosition="0"/>
    </format>
    <format dxfId="564">
      <pivotArea outline="0" collapsedLevelsAreSubtotals="1" fieldPosition="0"/>
    </format>
    <format dxfId="563">
      <pivotArea dataOnly="0" labelOnly="1" outline="0" fieldPosition="0">
        <references count="1">
          <reference field="1" count="0"/>
        </references>
      </pivotArea>
    </format>
    <format dxfId="562">
      <pivotArea type="all" dataOnly="0" outline="0" fieldPosition="0"/>
    </format>
    <format dxfId="561">
      <pivotArea outline="0" collapsedLevelsAreSubtotals="1" fieldPosition="0"/>
    </format>
    <format dxfId="560">
      <pivotArea dataOnly="0" labelOnly="1" outline="0" fieldPosition="0">
        <references count="1">
          <reference field="1" count="0"/>
        </references>
      </pivotArea>
    </format>
    <format dxfId="559">
      <pivotArea type="all" dataOnly="0" outline="0" fieldPosition="0"/>
    </format>
    <format dxfId="558">
      <pivotArea outline="0" collapsedLevelsAreSubtotals="1" fieldPosition="0"/>
    </format>
    <format dxfId="557">
      <pivotArea field="1" type="button" dataOnly="0" labelOnly="1" outline="0" axis="axisRow" fieldPosition="0"/>
    </format>
    <format dxfId="556">
      <pivotArea dataOnly="0" labelOnly="1" outline="0" fieldPosition="0">
        <references count="1">
          <reference field="1" count="0"/>
        </references>
      </pivotArea>
    </format>
    <format dxfId="55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54">
      <pivotArea type="all" dataOnly="0" outline="0" fieldPosition="0"/>
    </format>
    <format dxfId="553">
      <pivotArea outline="0" collapsedLevelsAreSubtotals="1" fieldPosition="0"/>
    </format>
    <format dxfId="552">
      <pivotArea dataOnly="0" labelOnly="1" outline="0" fieldPosition="0">
        <references count="1">
          <reference field="1" count="0"/>
        </references>
      </pivotArea>
    </format>
    <format dxfId="551">
      <pivotArea type="all" dataOnly="0" outline="0" fieldPosition="0"/>
    </format>
    <format dxfId="550">
      <pivotArea outline="0" collapsedLevelsAreSubtotals="1" fieldPosition="0"/>
    </format>
    <format dxfId="549">
      <pivotArea dataOnly="0" labelOnly="1" outline="0" fieldPosition="0">
        <references count="1">
          <reference field="1" count="0"/>
        </references>
      </pivotArea>
    </format>
    <format dxfId="548">
      <pivotArea type="all" dataOnly="0" outline="0" fieldPosition="0"/>
    </format>
    <format dxfId="547">
      <pivotArea outline="0" collapsedLevelsAreSubtotals="1" fieldPosition="0"/>
    </format>
    <format dxfId="546">
      <pivotArea field="1" type="button" dataOnly="0" labelOnly="1" outline="0" axis="axisRow" fieldPosition="0"/>
    </format>
    <format dxfId="545">
      <pivotArea dataOnly="0" labelOnly="1" outline="0" fieldPosition="0">
        <references count="1">
          <reference field="1" count="0"/>
        </references>
      </pivotArea>
    </format>
    <format dxfId="54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43">
      <pivotArea type="all" dataOnly="0" outline="0" fieldPosition="0"/>
    </format>
    <format dxfId="542">
      <pivotArea outline="0" collapsedLevelsAreSubtotals="1" fieldPosition="0"/>
    </format>
    <format dxfId="541">
      <pivotArea dataOnly="0" labelOnly="1" outline="0" fieldPosition="0">
        <references count="1">
          <reference field="1" count="0"/>
        </references>
      </pivotArea>
    </format>
    <format dxfId="540">
      <pivotArea type="all" dataOnly="0" outline="0" fieldPosition="0"/>
    </format>
    <format dxfId="539">
      <pivotArea outline="0" collapsedLevelsAreSubtotals="1" fieldPosition="0"/>
    </format>
    <format dxfId="538">
      <pivotArea dataOnly="0" labelOnly="1" outline="0" fieldPosition="0">
        <references count="1">
          <reference field="1" count="0"/>
        </references>
      </pivotArea>
    </format>
    <format dxfId="537">
      <pivotArea type="all" dataOnly="0" outline="0" fieldPosition="0"/>
    </format>
    <format dxfId="536">
      <pivotArea outline="0" collapsedLevelsAreSubtotals="1" fieldPosition="0"/>
    </format>
    <format dxfId="535">
      <pivotArea field="1" type="button" dataOnly="0" labelOnly="1" outline="0" axis="axisRow" fieldPosition="0"/>
    </format>
    <format dxfId="534">
      <pivotArea dataOnly="0" labelOnly="1" outline="0" fieldPosition="0">
        <references count="1">
          <reference field="1" count="0"/>
        </references>
      </pivotArea>
    </format>
    <format dxfId="533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32">
      <pivotArea type="all" dataOnly="0" outline="0" fieldPosition="0"/>
    </format>
    <format dxfId="531">
      <pivotArea outline="0" collapsedLevelsAreSubtotals="1" fieldPosition="0"/>
    </format>
    <format dxfId="530">
      <pivotArea dataOnly="0" labelOnly="1" outline="0" fieldPosition="0">
        <references count="1">
          <reference field="1" count="0"/>
        </references>
      </pivotArea>
    </format>
    <format dxfId="529">
      <pivotArea type="all" dataOnly="0" outline="0" fieldPosition="0"/>
    </format>
    <format dxfId="528">
      <pivotArea outline="0" collapsedLevelsAreSubtotals="1" fieldPosition="0"/>
    </format>
    <format dxfId="527">
      <pivotArea dataOnly="0" labelOnly="1" outline="0" fieldPosition="0">
        <references count="1">
          <reference field="1" count="0"/>
        </references>
      </pivotArea>
    </format>
    <format dxfId="526">
      <pivotArea type="all" dataOnly="0" outline="0" fieldPosition="0"/>
    </format>
    <format dxfId="525">
      <pivotArea outline="0" collapsedLevelsAreSubtotals="1" fieldPosition="0"/>
    </format>
    <format dxfId="524">
      <pivotArea field="1" type="button" dataOnly="0" labelOnly="1" outline="0" axis="axisRow" fieldPosition="0"/>
    </format>
    <format dxfId="523">
      <pivotArea dataOnly="0" labelOnly="1" outline="0" fieldPosition="0">
        <references count="1">
          <reference field="1" count="0"/>
        </references>
      </pivotArea>
    </format>
    <format dxfId="52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21">
      <pivotArea type="all" dataOnly="0" outline="0" fieldPosition="0"/>
    </format>
    <format dxfId="520">
      <pivotArea outline="0" collapsedLevelsAreSubtotals="1" fieldPosition="0"/>
    </format>
    <format dxfId="519">
      <pivotArea dataOnly="0" labelOnly="1" outline="0" fieldPosition="0">
        <references count="1">
          <reference field="1" count="0"/>
        </references>
      </pivotArea>
    </format>
    <format dxfId="518">
      <pivotArea type="all" dataOnly="0" outline="0" fieldPosition="0"/>
    </format>
    <format dxfId="517">
      <pivotArea outline="0" collapsedLevelsAreSubtotals="1" fieldPosition="0"/>
    </format>
    <format dxfId="516">
      <pivotArea dataOnly="0" labelOnly="1" outline="0" fieldPosition="0">
        <references count="1">
          <reference field="1" count="0"/>
        </references>
      </pivotArea>
    </format>
    <format dxfId="515">
      <pivotArea type="all" dataOnly="0" outline="0" fieldPosition="0"/>
    </format>
    <format dxfId="514">
      <pivotArea outline="0" collapsedLevelsAreSubtotals="1" fieldPosition="0"/>
    </format>
    <format dxfId="513">
      <pivotArea field="1" type="button" dataOnly="0" labelOnly="1" outline="0" axis="axisRow" fieldPosition="0"/>
    </format>
    <format dxfId="512">
      <pivotArea dataOnly="0" labelOnly="1" outline="0" fieldPosition="0">
        <references count="1">
          <reference field="1" count="0"/>
        </references>
      </pivotArea>
    </format>
    <format dxfId="51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10">
      <pivotArea type="all" dataOnly="0" outline="0" fieldPosition="0"/>
    </format>
    <format dxfId="509">
      <pivotArea outline="0" collapsedLevelsAreSubtotals="1" fieldPosition="0"/>
    </format>
    <format dxfId="508">
      <pivotArea dataOnly="0" labelOnly="1" outline="0" fieldPosition="0">
        <references count="1">
          <reference field="1" count="0"/>
        </references>
      </pivotArea>
    </format>
    <format dxfId="507">
      <pivotArea type="all" dataOnly="0" outline="0" fieldPosition="0"/>
    </format>
    <format dxfId="506">
      <pivotArea outline="0" collapsedLevelsAreSubtotals="1" fieldPosition="0"/>
    </format>
    <format dxfId="505">
      <pivotArea dataOnly="0" labelOnly="1" outline="0" fieldPosition="0">
        <references count="1">
          <reference field="1" count="0"/>
        </references>
      </pivotArea>
    </format>
    <format dxfId="504">
      <pivotArea type="all" dataOnly="0" outline="0" fieldPosition="0"/>
    </format>
    <format dxfId="503">
      <pivotArea outline="0" collapsedLevelsAreSubtotals="1" fieldPosition="0"/>
    </format>
    <format dxfId="502">
      <pivotArea field="1" type="button" dataOnly="0" labelOnly="1" outline="0" axis="axisRow" fieldPosition="0"/>
    </format>
    <format dxfId="501">
      <pivotArea dataOnly="0" labelOnly="1" outline="0" fieldPosition="0">
        <references count="1">
          <reference field="1" count="0"/>
        </references>
      </pivotArea>
    </format>
    <format dxfId="50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99">
      <pivotArea type="all" dataOnly="0" outline="0" fieldPosition="0"/>
    </format>
    <format dxfId="498">
      <pivotArea outline="0" collapsedLevelsAreSubtotals="1" fieldPosition="0"/>
    </format>
    <format dxfId="497">
      <pivotArea dataOnly="0" labelOnly="1" outline="0" fieldPosition="0">
        <references count="1">
          <reference field="1" count="0"/>
        </references>
      </pivotArea>
    </format>
    <format dxfId="496">
      <pivotArea type="all" dataOnly="0" outline="0" fieldPosition="0"/>
    </format>
    <format dxfId="495">
      <pivotArea outline="0" collapsedLevelsAreSubtotals="1" fieldPosition="0"/>
    </format>
    <format dxfId="494">
      <pivotArea dataOnly="0" labelOnly="1" outline="0" fieldPosition="0">
        <references count="1">
          <reference field="1" count="0"/>
        </references>
      </pivotArea>
    </format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1" type="button" dataOnly="0" labelOnly="1" outline="0" axis="axisRow" fieldPosition="0"/>
    </format>
    <format dxfId="490">
      <pivotArea dataOnly="0" labelOnly="1" outline="0" fieldPosition="0">
        <references count="1">
          <reference field="1" count="0"/>
        </references>
      </pivotArea>
    </format>
    <format dxfId="48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88">
      <pivotArea type="all" dataOnly="0" outline="0" fieldPosition="0"/>
    </format>
    <format dxfId="487">
      <pivotArea outline="0" collapsedLevelsAreSubtotals="1" fieldPosition="0"/>
    </format>
    <format dxfId="486">
      <pivotArea dataOnly="0" labelOnly="1" outline="0" fieldPosition="0">
        <references count="1">
          <reference field="1" count="0"/>
        </references>
      </pivotArea>
    </format>
    <format dxfId="485">
      <pivotArea type="all" dataOnly="0" outline="0" fieldPosition="0"/>
    </format>
    <format dxfId="484">
      <pivotArea outline="0" collapsedLevelsAreSubtotals="1" fieldPosition="0"/>
    </format>
    <format dxfId="483">
      <pivotArea dataOnly="0" labelOnly="1" outline="0" fieldPosition="0">
        <references count="1">
          <reference field="1" count="0"/>
        </references>
      </pivotArea>
    </format>
    <format dxfId="482">
      <pivotArea type="all" dataOnly="0" outline="0" fieldPosition="0"/>
    </format>
    <format dxfId="481">
      <pivotArea outline="0" collapsedLevelsAreSubtotals="1" fieldPosition="0"/>
    </format>
    <format dxfId="480">
      <pivotArea field="1" type="button" dataOnly="0" labelOnly="1" outline="0" axis="axisRow" fieldPosition="0"/>
    </format>
    <format dxfId="479">
      <pivotArea dataOnly="0" labelOnly="1" outline="0" fieldPosition="0">
        <references count="1">
          <reference field="1" count="0"/>
        </references>
      </pivotArea>
    </format>
    <format dxfId="47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77">
      <pivotArea type="all" dataOnly="0" outline="0" fieldPosition="0"/>
    </format>
    <format dxfId="476">
      <pivotArea outline="0" collapsedLevelsAreSubtotals="1" fieldPosition="0"/>
    </format>
    <format dxfId="475">
      <pivotArea dataOnly="0" labelOnly="1" outline="0" fieldPosition="0">
        <references count="1">
          <reference field="1" count="0"/>
        </references>
      </pivotArea>
    </format>
    <format dxfId="474">
      <pivotArea type="all" dataOnly="0" outline="0" fieldPosition="0"/>
    </format>
    <format dxfId="473">
      <pivotArea outline="0" collapsedLevelsAreSubtotals="1" fieldPosition="0"/>
    </format>
    <format dxfId="472">
      <pivotArea dataOnly="0" labelOnly="1" outline="0" fieldPosition="0">
        <references count="1">
          <reference field="1" count="0"/>
        </references>
      </pivotArea>
    </format>
    <format dxfId="471">
      <pivotArea type="all" dataOnly="0" outline="0" fieldPosition="0"/>
    </format>
    <format dxfId="470">
      <pivotArea outline="0" collapsedLevelsAreSubtotals="1" fieldPosition="0"/>
    </format>
    <format dxfId="469">
      <pivotArea field="1" type="button" dataOnly="0" labelOnly="1" outline="0" axis="axisRow" fieldPosition="0"/>
    </format>
    <format dxfId="468">
      <pivotArea dataOnly="0" labelOnly="1" outline="0" fieldPosition="0">
        <references count="1">
          <reference field="1" count="0"/>
        </references>
      </pivotArea>
    </format>
    <format dxfId="46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66">
      <pivotArea type="all" dataOnly="0" outline="0" fieldPosition="0"/>
    </format>
    <format dxfId="465">
      <pivotArea outline="0" collapsedLevelsAreSubtotals="1" fieldPosition="0"/>
    </format>
    <format dxfId="464">
      <pivotArea dataOnly="0" labelOnly="1" outline="0" fieldPosition="0">
        <references count="1">
          <reference field="1" count="0"/>
        </references>
      </pivotArea>
    </format>
    <format dxfId="463">
      <pivotArea type="all" dataOnly="0" outline="0" fieldPosition="0"/>
    </format>
    <format dxfId="462">
      <pivotArea outline="0" collapsedLevelsAreSubtotals="1" fieldPosition="0"/>
    </format>
    <format dxfId="461">
      <pivotArea dataOnly="0" labelOnly="1" outline="0" fieldPosition="0">
        <references count="1">
          <reference field="1" count="0"/>
        </references>
      </pivotArea>
    </format>
    <format dxfId="460">
      <pivotArea type="all" dataOnly="0" outline="0" fieldPosition="0"/>
    </format>
    <format dxfId="459">
      <pivotArea outline="0" collapsedLevelsAreSubtotals="1" fieldPosition="0"/>
    </format>
    <format dxfId="458">
      <pivotArea field="1" type="button" dataOnly="0" labelOnly="1" outline="0" axis="axisRow" fieldPosition="0"/>
    </format>
    <format dxfId="457">
      <pivotArea dataOnly="0" labelOnly="1" outline="0" fieldPosition="0">
        <references count="1">
          <reference field="1" count="0"/>
        </references>
      </pivotArea>
    </format>
    <format dxfId="45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55">
      <pivotArea type="all" dataOnly="0" outline="0" fieldPosition="0"/>
    </format>
    <format dxfId="454">
      <pivotArea outline="0" collapsedLevelsAreSubtotals="1" fieldPosition="0"/>
    </format>
    <format dxfId="453">
      <pivotArea dataOnly="0" labelOnly="1" outline="0" fieldPosition="0">
        <references count="1">
          <reference field="1" count="0"/>
        </references>
      </pivotArea>
    </format>
    <format dxfId="452">
      <pivotArea type="all" dataOnly="0" outline="0" fieldPosition="0"/>
    </format>
    <format dxfId="451">
      <pivotArea outline="0" collapsedLevelsAreSubtotals="1" fieldPosition="0"/>
    </format>
    <format dxfId="450">
      <pivotArea dataOnly="0" labelOnly="1" outline="0" fieldPosition="0">
        <references count="1">
          <reference field="1" count="0"/>
        </references>
      </pivotArea>
    </format>
    <format dxfId="449">
      <pivotArea type="all" dataOnly="0" outline="0" fieldPosition="0"/>
    </format>
    <format dxfId="448">
      <pivotArea outline="0" collapsedLevelsAreSubtotals="1" fieldPosition="0"/>
    </format>
    <format dxfId="447">
      <pivotArea field="1" type="button" dataOnly="0" labelOnly="1" outline="0" axis="axisRow" fieldPosition="0"/>
    </format>
    <format dxfId="446">
      <pivotArea dataOnly="0" labelOnly="1" outline="0" fieldPosition="0">
        <references count="1">
          <reference field="1" count="0"/>
        </references>
      </pivotArea>
    </format>
    <format dxfId="44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44">
      <pivotArea type="all" dataOnly="0" outline="0" fieldPosition="0"/>
    </format>
    <format dxfId="443">
      <pivotArea outline="0" collapsedLevelsAreSubtotals="1" fieldPosition="0"/>
    </format>
    <format dxfId="442">
      <pivotArea dataOnly="0" labelOnly="1" outline="0" fieldPosition="0">
        <references count="1">
          <reference field="1" count="0"/>
        </references>
      </pivotArea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dataOnly="0" labelOnly="1" outline="0" fieldPosition="0">
        <references count="1">
          <reference field="1" count="0"/>
        </references>
      </pivotArea>
    </format>
    <format dxfId="438">
      <pivotArea type="all" dataOnly="0" outline="0" fieldPosition="0"/>
    </format>
    <format dxfId="437">
      <pivotArea outline="0" collapsedLevelsAreSubtotals="1" fieldPosition="0"/>
    </format>
    <format dxfId="436">
      <pivotArea field="1" type="button" dataOnly="0" labelOnly="1" outline="0" axis="axisRow" fieldPosition="0"/>
    </format>
    <format dxfId="435">
      <pivotArea dataOnly="0" labelOnly="1" outline="0" fieldPosition="0">
        <references count="1">
          <reference field="1" count="0"/>
        </references>
      </pivotArea>
    </format>
    <format dxfId="43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33">
      <pivotArea type="all" dataOnly="0" outline="0" fieldPosition="0"/>
    </format>
    <format dxfId="432">
      <pivotArea outline="0" collapsedLevelsAreSubtotals="1" fieldPosition="0"/>
    </format>
    <format dxfId="431">
      <pivotArea dataOnly="0" labelOnly="1" outline="0" fieldPosition="0">
        <references count="1">
          <reference field="1" count="0"/>
        </references>
      </pivotArea>
    </format>
    <format dxfId="430">
      <pivotArea type="all" dataOnly="0" outline="0" fieldPosition="0"/>
    </format>
    <format dxfId="429">
      <pivotArea outline="0" collapsedLevelsAreSubtotals="1" fieldPosition="0"/>
    </format>
    <format dxfId="428">
      <pivotArea dataOnly="0" labelOnly="1" outline="0" fieldPosition="0">
        <references count="1">
          <reference field="1" count="0"/>
        </references>
      </pivotArea>
    </format>
    <format dxfId="427">
      <pivotArea type="all" dataOnly="0" outline="0" fieldPosition="0"/>
    </format>
    <format dxfId="426">
      <pivotArea outline="0" collapsedLevelsAreSubtotals="1" fieldPosition="0"/>
    </format>
    <format dxfId="425">
      <pivotArea field="1" type="button" dataOnly="0" labelOnly="1" outline="0" axis="axisRow" fieldPosition="0"/>
    </format>
    <format dxfId="424">
      <pivotArea dataOnly="0" labelOnly="1" outline="0" fieldPosition="0">
        <references count="1">
          <reference field="1" count="0"/>
        </references>
      </pivotArea>
    </format>
    <format dxfId="423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22">
      <pivotArea type="all" dataOnly="0" outline="0" fieldPosition="0"/>
    </format>
    <format dxfId="421">
      <pivotArea outline="0" collapsedLevelsAreSubtotals="1" fieldPosition="0"/>
    </format>
    <format dxfId="420">
      <pivotArea dataOnly="0" labelOnly="1" outline="0" fieldPosition="0">
        <references count="1">
          <reference field="1" count="0"/>
        </references>
      </pivotArea>
    </format>
    <format dxfId="419">
      <pivotArea type="all" dataOnly="0" outline="0" fieldPosition="0"/>
    </format>
    <format dxfId="418">
      <pivotArea outline="0" collapsedLevelsAreSubtotals="1" fieldPosition="0"/>
    </format>
    <format dxfId="417">
      <pivotArea dataOnly="0" labelOnly="1" outline="0" fieldPosition="0">
        <references count="1">
          <reference field="1" count="0"/>
        </references>
      </pivotArea>
    </format>
    <format dxfId="416">
      <pivotArea type="all" dataOnly="0" outline="0" fieldPosition="0"/>
    </format>
    <format dxfId="415">
      <pivotArea outline="0" collapsedLevelsAreSubtotals="1" fieldPosition="0"/>
    </format>
    <format dxfId="414">
      <pivotArea field="1" type="button" dataOnly="0" labelOnly="1" outline="0" axis="axisRow" fieldPosition="0"/>
    </format>
    <format dxfId="413">
      <pivotArea dataOnly="0" labelOnly="1" outline="0" fieldPosition="0">
        <references count="1">
          <reference field="1" count="0"/>
        </references>
      </pivotArea>
    </format>
    <format dxfId="41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11">
      <pivotArea type="all" dataOnly="0" outline="0" fieldPosition="0"/>
    </format>
    <format dxfId="410">
      <pivotArea outline="0" collapsedLevelsAreSubtotals="1" fieldPosition="0"/>
    </format>
    <format dxfId="409">
      <pivotArea dataOnly="0" labelOnly="1" outline="0" fieldPosition="0">
        <references count="1">
          <reference field="1" count="0"/>
        </references>
      </pivotArea>
    </format>
    <format dxfId="408">
      <pivotArea type="all" dataOnly="0" outline="0" fieldPosition="0"/>
    </format>
    <format dxfId="407">
      <pivotArea outline="0" collapsedLevelsAreSubtotals="1" fieldPosition="0"/>
    </format>
    <format dxfId="406">
      <pivotArea dataOnly="0" labelOnly="1" outline="0" fieldPosition="0">
        <references count="1">
          <reference field="1" count="0"/>
        </references>
      </pivotArea>
    </format>
    <format dxfId="405">
      <pivotArea type="all" dataOnly="0" outline="0" fieldPosition="0"/>
    </format>
    <format dxfId="404">
      <pivotArea outline="0" collapsedLevelsAreSubtotals="1" fieldPosition="0"/>
    </format>
    <format dxfId="403">
      <pivotArea field="1" type="button" dataOnly="0" labelOnly="1" outline="0" axis="axisRow" fieldPosition="0"/>
    </format>
    <format dxfId="402">
      <pivotArea dataOnly="0" labelOnly="1" outline="0" fieldPosition="0">
        <references count="1">
          <reference field="1" count="0"/>
        </references>
      </pivotArea>
    </format>
    <format dxfId="40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00">
      <pivotArea type="all" dataOnly="0" outline="0" fieldPosition="0"/>
    </format>
    <format dxfId="399">
      <pivotArea outline="0" collapsedLevelsAreSubtotals="1" fieldPosition="0"/>
    </format>
    <format dxfId="398">
      <pivotArea dataOnly="0" labelOnly="1" outline="0" fieldPosition="0">
        <references count="1">
          <reference field="1" count="0"/>
        </references>
      </pivotArea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dataOnly="0" labelOnly="1" outline="0" fieldPosition="0">
        <references count="1">
          <reference field="1" count="0"/>
        </references>
      </pivotArea>
    </format>
    <format dxfId="394">
      <pivotArea type="all" dataOnly="0" outline="0" fieldPosition="0"/>
    </format>
    <format dxfId="393">
      <pivotArea outline="0" collapsedLevelsAreSubtotals="1" fieldPosition="0"/>
    </format>
    <format dxfId="392">
      <pivotArea field="1" type="button" dataOnly="0" labelOnly="1" outline="0" axis="axisRow" fieldPosition="0"/>
    </format>
    <format dxfId="391">
      <pivotArea dataOnly="0" labelOnly="1" outline="0" fieldPosition="0">
        <references count="1">
          <reference field="1" count="0"/>
        </references>
      </pivotArea>
    </format>
    <format dxfId="39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89">
      <pivotArea type="all" dataOnly="0" outline="0" fieldPosition="0"/>
    </format>
    <format dxfId="388">
      <pivotArea outline="0" collapsedLevelsAreSubtotals="1" fieldPosition="0"/>
    </format>
    <format dxfId="387">
      <pivotArea dataOnly="0" labelOnly="1" outline="0" fieldPosition="0">
        <references count="1">
          <reference field="1" count="0"/>
        </references>
      </pivotArea>
    </format>
    <format dxfId="386">
      <pivotArea type="all" dataOnly="0" outline="0" fieldPosition="0"/>
    </format>
    <format dxfId="385">
      <pivotArea outline="0" collapsedLevelsAreSubtotals="1" fieldPosition="0"/>
    </format>
    <format dxfId="384">
      <pivotArea dataOnly="0" labelOnly="1" outline="0" fieldPosition="0">
        <references count="1">
          <reference field="1" count="0"/>
        </references>
      </pivotArea>
    </format>
    <format dxfId="383">
      <pivotArea type="all" dataOnly="0" outline="0" fieldPosition="0"/>
    </format>
    <format dxfId="382">
      <pivotArea outline="0" collapsedLevelsAreSubtotals="1" fieldPosition="0"/>
    </format>
    <format dxfId="381">
      <pivotArea field="1" type="button" dataOnly="0" labelOnly="1" outline="0" axis="axisRow" fieldPosition="0"/>
    </format>
    <format dxfId="380">
      <pivotArea dataOnly="0" labelOnly="1" outline="0" fieldPosition="0">
        <references count="1">
          <reference field="1" count="0"/>
        </references>
      </pivotArea>
    </format>
    <format dxfId="37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78">
      <pivotArea type="all" dataOnly="0" outline="0" fieldPosition="0"/>
    </format>
    <format dxfId="377">
      <pivotArea outline="0" collapsedLevelsAreSubtotals="1" fieldPosition="0"/>
    </format>
    <format dxfId="376">
      <pivotArea dataOnly="0" labelOnly="1" outline="0" fieldPosition="0">
        <references count="1">
          <reference field="1" count="0"/>
        </references>
      </pivotArea>
    </format>
    <format dxfId="375">
      <pivotArea type="all" dataOnly="0" outline="0" fieldPosition="0"/>
    </format>
    <format dxfId="374">
      <pivotArea outline="0" collapsedLevelsAreSubtotals="1" fieldPosition="0"/>
    </format>
    <format dxfId="373">
      <pivotArea dataOnly="0" labelOnly="1" outline="0" fieldPosition="0">
        <references count="1">
          <reference field="1" count="0"/>
        </references>
      </pivotArea>
    </format>
    <format dxfId="372">
      <pivotArea type="all" dataOnly="0" outline="0" fieldPosition="0"/>
    </format>
    <format dxfId="371">
      <pivotArea outline="0" collapsedLevelsAreSubtotals="1" fieldPosition="0"/>
    </format>
    <format dxfId="370">
      <pivotArea field="1" type="button" dataOnly="0" labelOnly="1" outline="0" axis="axisRow" fieldPosition="0"/>
    </format>
    <format dxfId="369">
      <pivotArea dataOnly="0" labelOnly="1" outline="0" fieldPosition="0">
        <references count="1">
          <reference field="1" count="0"/>
        </references>
      </pivotArea>
    </format>
    <format dxfId="36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67">
      <pivotArea type="all" dataOnly="0" outline="0" fieldPosition="0"/>
    </format>
    <format dxfId="366">
      <pivotArea outline="0" collapsedLevelsAreSubtotals="1" fieldPosition="0"/>
    </format>
    <format dxfId="365">
      <pivotArea dataOnly="0" labelOnly="1" outline="0" fieldPosition="0">
        <references count="1">
          <reference field="1" count="0"/>
        </references>
      </pivotArea>
    </format>
    <format dxfId="364">
      <pivotArea type="all" dataOnly="0" outline="0" fieldPosition="0"/>
    </format>
    <format dxfId="363">
      <pivotArea outline="0" collapsedLevelsAreSubtotals="1" fieldPosition="0"/>
    </format>
    <format dxfId="362">
      <pivotArea dataOnly="0" labelOnly="1" outline="0" fieldPosition="0">
        <references count="1">
          <reference field="1" count="0"/>
        </references>
      </pivotArea>
    </format>
    <format dxfId="361">
      <pivotArea type="all" dataOnly="0" outline="0" fieldPosition="0"/>
    </format>
    <format dxfId="360">
      <pivotArea outline="0" collapsedLevelsAreSubtotals="1" fieldPosition="0"/>
    </format>
    <format dxfId="359">
      <pivotArea field="1" type="button" dataOnly="0" labelOnly="1" outline="0" axis="axisRow" fieldPosition="0"/>
    </format>
    <format dxfId="358">
      <pivotArea dataOnly="0" labelOnly="1" outline="0" fieldPosition="0">
        <references count="1">
          <reference field="1" count="0"/>
        </references>
      </pivotArea>
    </format>
    <format dxfId="35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56">
      <pivotArea type="all" dataOnly="0" outline="0" fieldPosition="0"/>
    </format>
    <format dxfId="355">
      <pivotArea outline="0" collapsedLevelsAreSubtotals="1" fieldPosition="0"/>
    </format>
    <format dxfId="354">
      <pivotArea dataOnly="0" labelOnly="1" outline="0" fieldPosition="0">
        <references count="1">
          <reference field="1" count="0"/>
        </references>
      </pivotArea>
    </format>
    <format dxfId="353">
      <pivotArea type="all" dataOnly="0" outline="0" fieldPosition="0"/>
    </format>
    <format dxfId="352">
      <pivotArea outline="0" collapsedLevelsAreSubtotals="1" fieldPosition="0"/>
    </format>
    <format dxfId="351">
      <pivotArea dataOnly="0" labelOnly="1" outline="0" fieldPosition="0">
        <references count="1">
          <reference field="1" count="0"/>
        </references>
      </pivotArea>
    </format>
    <format dxfId="350">
      <pivotArea type="all" dataOnly="0" outline="0" fieldPosition="0"/>
    </format>
    <format dxfId="349">
      <pivotArea outline="0" collapsedLevelsAreSubtotals="1" fieldPosition="0"/>
    </format>
    <format dxfId="348">
      <pivotArea field="1" type="button" dataOnly="0" labelOnly="1" outline="0" axis="axisRow" fieldPosition="0"/>
    </format>
    <format dxfId="347">
      <pivotArea dataOnly="0" labelOnly="1" outline="0" fieldPosition="0">
        <references count="1">
          <reference field="1" count="0"/>
        </references>
      </pivotArea>
    </format>
    <format dxfId="34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45">
      <pivotArea type="all" dataOnly="0" outline="0" fieldPosition="0"/>
    </format>
    <format dxfId="344">
      <pivotArea outline="0" collapsedLevelsAreSubtotals="1" fieldPosition="0"/>
    </format>
    <format dxfId="343">
      <pivotArea dataOnly="0" labelOnly="1" outline="0" fieldPosition="0">
        <references count="1">
          <reference field="1" count="0"/>
        </references>
      </pivotArea>
    </format>
    <format dxfId="342">
      <pivotArea type="all" dataOnly="0" outline="0" fieldPosition="0"/>
    </format>
    <format dxfId="341">
      <pivotArea outline="0" collapsedLevelsAreSubtotals="1" fieldPosition="0"/>
    </format>
    <format dxfId="340">
      <pivotArea dataOnly="0" labelOnly="1" outline="0" fieldPosition="0">
        <references count="1">
          <reference field="1" count="0"/>
        </references>
      </pivotArea>
    </format>
    <format dxfId="339">
      <pivotArea type="all" dataOnly="0" outline="0" fieldPosition="0"/>
    </format>
    <format dxfId="338">
      <pivotArea outline="0" collapsedLevelsAreSubtotals="1" fieldPosition="0"/>
    </format>
    <format dxfId="337">
      <pivotArea field="1" type="button" dataOnly="0" labelOnly="1" outline="0" axis="axisRow" fieldPosition="0"/>
    </format>
    <format dxfId="336">
      <pivotArea dataOnly="0" labelOnly="1" outline="0" fieldPosition="0">
        <references count="1">
          <reference field="1" count="0"/>
        </references>
      </pivotArea>
    </format>
    <format dxfId="33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34">
      <pivotArea type="all" dataOnly="0" outline="0" fieldPosition="0"/>
    </format>
    <format dxfId="333">
      <pivotArea outline="0" collapsedLevelsAreSubtotals="1" fieldPosition="0"/>
    </format>
    <format dxfId="332">
      <pivotArea dataOnly="0" labelOnly="1" outline="0" fieldPosition="0">
        <references count="1">
          <reference field="1" count="0"/>
        </references>
      </pivotArea>
    </format>
    <format dxfId="331">
      <pivotArea outline="0" collapsedLevelsAreSubtotals="1" fieldPosition="0">
        <references count="1">
          <reference field="1" count="2" selected="0">
            <x v="0"/>
            <x v="1"/>
          </reference>
        </references>
      </pivotArea>
    </format>
    <format dxfId="330">
      <pivotArea field="1" type="button" dataOnly="0" labelOnly="1" outline="0" axis="axisRow" fieldPosition="0"/>
    </format>
    <format dxfId="329">
      <pivotArea dataOnly="0" labelOnly="1" outline="0" fieldPosition="0">
        <references count="1">
          <reference field="1" count="2">
            <x v="0"/>
            <x v="1"/>
          </reference>
        </references>
      </pivotArea>
    </format>
    <format dxfId="32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27">
      <pivotArea outline="0" collapsedLevelsAreSubtotals="1" fieldPosition="0">
        <references count="1">
          <reference field="1" count="5" selected="0">
            <x v="3"/>
            <x v="4"/>
            <x v="5"/>
            <x v="6"/>
            <x v="7"/>
          </reference>
        </references>
      </pivotArea>
    </format>
    <format dxfId="326">
      <pivotArea dataOnly="0" labelOnly="1" outline="0" fieldPosition="0">
        <references count="1">
          <reference field="1" count="5">
            <x v="3"/>
            <x v="4"/>
            <x v="5"/>
            <x v="6"/>
            <x v="7"/>
          </reference>
        </references>
      </pivotArea>
    </format>
    <format dxfId="325">
      <pivotArea outline="0" collapsedLevelsAreSubtotals="1" fieldPosition="0">
        <references count="1">
          <reference field="1" count="1" selected="0">
            <x v="9"/>
          </reference>
        </references>
      </pivotArea>
    </format>
    <format dxfId="324">
      <pivotArea dataOnly="0" labelOnly="1" outline="0" fieldPosition="0">
        <references count="1">
          <reference field="1" count="1">
            <x v="9"/>
          </reference>
        </references>
      </pivotArea>
    </format>
    <format dxfId="323">
      <pivotArea outline="0" collapsedLevelsAreSubtotals="1" fieldPosition="0">
        <references count="1">
          <reference field="1" count="3" selected="0">
            <x v="11"/>
            <x v="12"/>
            <x v="13"/>
          </reference>
        </references>
      </pivotArea>
    </format>
    <format dxfId="322">
      <pivotArea dataOnly="0" labelOnly="1" outline="0" fieldPosition="0">
        <references count="1">
          <reference field="1" count="3">
            <x v="11"/>
            <x v="12"/>
            <x v="13"/>
          </reference>
        </references>
      </pivotArea>
    </format>
    <format dxfId="321">
      <pivotArea outline="0" collapsedLevelsAreSubtotals="1" fieldPosition="0">
        <references count="2">
          <reference field="4294967294" count="2" selected="0">
            <x v="1"/>
            <x v="2"/>
          </reference>
          <reference field="1" count="3" selected="0">
            <x v="11"/>
            <x v="12"/>
            <x v="13"/>
          </reference>
        </references>
      </pivotArea>
    </format>
    <format dxfId="320">
      <pivotArea type="all" dataOnly="0" outline="0" fieldPosition="0"/>
    </format>
    <format dxfId="319">
      <pivotArea outline="0" collapsedLevelsAreSubtotals="1" fieldPosition="0"/>
    </format>
    <format dxfId="318">
      <pivotArea field="1" type="button" dataOnly="0" labelOnly="1" outline="0" axis="axisRow" fieldPosition="0"/>
    </format>
    <format dxfId="317">
      <pivotArea dataOnly="0" labelOnly="1" outline="0" fieldPosition="0">
        <references count="1">
          <reference field="1" count="0"/>
        </references>
      </pivotArea>
    </format>
    <format dxfId="31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field="1" type="button" dataOnly="0" labelOnly="1" outline="0" axis="axisRow" fieldPosition="0"/>
    </format>
    <format dxfId="312">
      <pivotArea dataOnly="0" labelOnly="1" outline="0" fieldPosition="0">
        <references count="1">
          <reference field="1" count="0"/>
        </references>
      </pivotArea>
    </format>
    <format dxfId="31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10">
      <pivotArea type="all" dataOnly="0" outline="0" fieldPosition="0"/>
    </format>
    <format dxfId="309">
      <pivotArea outline="0" collapsedLevelsAreSubtotals="1" fieldPosition="0"/>
    </format>
    <format dxfId="308">
      <pivotArea field="1" type="button" dataOnly="0" labelOnly="1" outline="0" axis="axisRow" fieldPosition="0"/>
    </format>
    <format dxfId="307">
      <pivotArea dataOnly="0" labelOnly="1" outline="0" fieldPosition="0">
        <references count="1">
          <reference field="1" count="0"/>
        </references>
      </pivotArea>
    </format>
    <format dxfId="30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05">
      <pivotArea type="all" dataOnly="0" outline="0" fieldPosition="0"/>
    </format>
    <format dxfId="304">
      <pivotArea outline="0" collapsedLevelsAreSubtotals="1" fieldPosition="0"/>
    </format>
    <format dxfId="303">
      <pivotArea field="1" type="button" dataOnly="0" labelOnly="1" outline="0" axis="axisRow" fieldPosition="0"/>
    </format>
    <format dxfId="302">
      <pivotArea dataOnly="0" labelOnly="1" outline="0" fieldPosition="0">
        <references count="1">
          <reference field="1" count="0"/>
        </references>
      </pivotArea>
    </format>
    <format dxfId="30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00">
      <pivotArea type="all" dataOnly="0" outline="0" fieldPosition="0"/>
    </format>
    <format dxfId="299">
      <pivotArea outline="0" collapsedLevelsAreSubtotals="1" fieldPosition="0"/>
    </format>
    <format dxfId="298">
      <pivotArea field="1" type="button" dataOnly="0" labelOnly="1" outline="0" axis="axisRow" fieldPosition="0"/>
    </format>
    <format dxfId="297">
      <pivotArea dataOnly="0" labelOnly="1" outline="0" fieldPosition="0">
        <references count="1">
          <reference field="1" count="0"/>
        </references>
      </pivotArea>
    </format>
    <format dxfId="29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field="1" type="button" dataOnly="0" labelOnly="1" outline="0" axis="axisRow" fieldPosition="0"/>
    </format>
    <format dxfId="292">
      <pivotArea dataOnly="0" labelOnly="1" outline="0" fieldPosition="0">
        <references count="1">
          <reference field="1" count="0"/>
        </references>
      </pivotArea>
    </format>
    <format dxfId="29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90">
      <pivotArea type="all" dataOnly="0" outline="0" fieldPosition="0"/>
    </format>
    <format dxfId="289">
      <pivotArea outline="0" collapsedLevelsAreSubtotals="1" fieldPosition="0"/>
    </format>
    <format dxfId="288">
      <pivotArea field="1" type="button" dataOnly="0" labelOnly="1" outline="0" axis="axisRow" fieldPosition="0"/>
    </format>
    <format dxfId="287">
      <pivotArea dataOnly="0" labelOnly="1" outline="0" fieldPosition="0">
        <references count="1">
          <reference field="1" count="0"/>
        </references>
      </pivotArea>
    </format>
    <format dxfId="28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85">
      <pivotArea type="all" dataOnly="0" outline="0" fieldPosition="0"/>
    </format>
    <format dxfId="284">
      <pivotArea outline="0" collapsedLevelsAreSubtotals="1" fieldPosition="0"/>
    </format>
    <format dxfId="283">
      <pivotArea field="1" type="button" dataOnly="0" labelOnly="1" outline="0" axis="axisRow" fieldPosition="0"/>
    </format>
    <format dxfId="282">
      <pivotArea dataOnly="0" labelOnly="1" outline="0" fieldPosition="0">
        <references count="1">
          <reference field="1" count="0"/>
        </references>
      </pivotArea>
    </format>
    <format dxfId="28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1" type="button" dataOnly="0" labelOnly="1" outline="0" axis="axisRow" fieldPosition="0"/>
    </format>
    <format dxfId="277">
      <pivotArea dataOnly="0" labelOnly="1" outline="0" fieldPosition="0">
        <references count="1">
          <reference field="1" count="0"/>
        </references>
      </pivotArea>
    </format>
    <format dxfId="27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field="1" type="button" dataOnly="0" labelOnly="1" outline="0" axis="axisRow" fieldPosition="0"/>
    </format>
    <format dxfId="272">
      <pivotArea dataOnly="0" labelOnly="1" outline="0" fieldPosition="0">
        <references count="1">
          <reference field="1" count="0"/>
        </references>
      </pivotArea>
    </format>
    <format dxfId="27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70">
      <pivotArea type="all" dataOnly="0" outline="0" fieldPosition="0"/>
    </format>
    <format dxfId="269">
      <pivotArea outline="0" collapsedLevelsAreSubtotals="1" fieldPosition="0"/>
    </format>
    <format dxfId="268">
      <pivotArea field="1" type="button" dataOnly="0" labelOnly="1" outline="0" axis="axisRow" fieldPosition="0"/>
    </format>
    <format dxfId="267">
      <pivotArea dataOnly="0" labelOnly="1" outline="0" fieldPosition="0">
        <references count="1">
          <reference field="1" count="0"/>
        </references>
      </pivotArea>
    </format>
    <format dxfId="26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65">
      <pivotArea type="all" dataOnly="0" outline="0" fieldPosition="0"/>
    </format>
    <format dxfId="264">
      <pivotArea outline="0" collapsedLevelsAreSubtotals="1" fieldPosition="0"/>
    </format>
    <format dxfId="263">
      <pivotArea field="1" type="button" dataOnly="0" labelOnly="1" outline="0" axis="axisRow" fieldPosition="0"/>
    </format>
    <format dxfId="262">
      <pivotArea dataOnly="0" labelOnly="1" outline="0" fieldPosition="0">
        <references count="1">
          <reference field="1" count="0"/>
        </references>
      </pivotArea>
    </format>
    <format dxfId="26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60">
      <pivotArea type="all" dataOnly="0" outline="0" fieldPosition="0"/>
    </format>
    <format dxfId="259">
      <pivotArea outline="0" collapsedLevelsAreSubtotals="1" fieldPosition="0"/>
    </format>
    <format dxfId="258">
      <pivotArea field="1" type="button" dataOnly="0" labelOnly="1" outline="0" axis="axisRow" fieldPosition="0"/>
    </format>
    <format dxfId="257">
      <pivotArea dataOnly="0" labelOnly="1" outline="0" fieldPosition="0">
        <references count="1">
          <reference field="1" count="0"/>
        </references>
      </pivotArea>
    </format>
    <format dxfId="25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55">
      <pivotArea type="all" dataOnly="0" outline="0" fieldPosition="0"/>
    </format>
    <format dxfId="254">
      <pivotArea outline="0" collapsedLevelsAreSubtotals="1" fieldPosition="0"/>
    </format>
    <format dxfId="253">
      <pivotArea field="1" type="button" dataOnly="0" labelOnly="1" outline="0" axis="axisRow" fieldPosition="0"/>
    </format>
    <format dxfId="252">
      <pivotArea dataOnly="0" labelOnly="1" outline="0" fieldPosition="0">
        <references count="1">
          <reference field="1" count="0"/>
        </references>
      </pivotArea>
    </format>
    <format dxfId="25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50">
      <pivotArea type="all" dataOnly="0" outline="0" fieldPosition="0"/>
    </format>
    <format dxfId="249">
      <pivotArea outline="0" collapsedLevelsAreSubtotals="1" fieldPosition="0"/>
    </format>
    <format dxfId="248">
      <pivotArea field="1" type="button" dataOnly="0" labelOnly="1" outline="0" axis="axisRow" fieldPosition="0"/>
    </format>
    <format dxfId="247">
      <pivotArea dataOnly="0" labelOnly="1" outline="0" fieldPosition="0">
        <references count="1">
          <reference field="1" count="0"/>
        </references>
      </pivotArea>
    </format>
    <format dxfId="24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45">
      <pivotArea type="all" dataOnly="0" outline="0" fieldPosition="0"/>
    </format>
    <format dxfId="244">
      <pivotArea outline="0" collapsedLevelsAreSubtotals="1" fieldPosition="0"/>
    </format>
    <format dxfId="243">
      <pivotArea field="1" type="button" dataOnly="0" labelOnly="1" outline="0" axis="axisRow" fieldPosition="0"/>
    </format>
    <format dxfId="242">
      <pivotArea dataOnly="0" labelOnly="1" outline="0" fieldPosition="0">
        <references count="1">
          <reference field="1" count="0"/>
        </references>
      </pivotArea>
    </format>
    <format dxfId="24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40">
      <pivotArea type="all" dataOnly="0" outline="0" fieldPosition="0"/>
    </format>
    <format dxfId="239">
      <pivotArea outline="0" collapsedLevelsAreSubtotals="1" fieldPosition="0"/>
    </format>
    <format dxfId="238">
      <pivotArea field="1" type="button" dataOnly="0" labelOnly="1" outline="0" axis="axisRow" fieldPosition="0"/>
    </format>
    <format dxfId="237">
      <pivotArea dataOnly="0" labelOnly="1" outline="0" fieldPosition="0">
        <references count="1">
          <reference field="1" count="0"/>
        </references>
      </pivotArea>
    </format>
    <format dxfId="23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35">
      <pivotArea type="all" dataOnly="0" outline="0" fieldPosition="0"/>
    </format>
    <format dxfId="234">
      <pivotArea outline="0" collapsedLevelsAreSubtotals="1" fieldPosition="0"/>
    </format>
    <format dxfId="233">
      <pivotArea field="1" type="button" dataOnly="0" labelOnly="1" outline="0" axis="axisRow" fieldPosition="0"/>
    </format>
    <format dxfId="232">
      <pivotArea dataOnly="0" labelOnly="1" outline="0" fieldPosition="0">
        <references count="1">
          <reference field="1" count="0"/>
        </references>
      </pivotArea>
    </format>
    <format dxfId="23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1" type="button" dataOnly="0" labelOnly="1" outline="0" axis="axisRow" fieldPosition="0"/>
    </format>
    <format dxfId="227">
      <pivotArea dataOnly="0" labelOnly="1" outline="0" fieldPosition="0">
        <references count="1">
          <reference field="1" count="0"/>
        </references>
      </pivotArea>
    </format>
    <format dxfId="22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5">
      <pivotArea type="all" dataOnly="0" outline="0" fieldPosition="0"/>
    </format>
    <format dxfId="224">
      <pivotArea outline="0" collapsedLevelsAreSubtotals="1" fieldPosition="0"/>
    </format>
    <format dxfId="223">
      <pivotArea field="1" type="button" dataOnly="0" labelOnly="1" outline="0" axis="axisRow" fieldPosition="0"/>
    </format>
    <format dxfId="222">
      <pivotArea dataOnly="0" labelOnly="1" outline="0" fieldPosition="0">
        <references count="1">
          <reference field="1" count="0"/>
        </references>
      </pivotArea>
    </format>
    <format dxfId="22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0">
      <pivotArea type="all" dataOnly="0" outline="0" fieldPosition="0"/>
    </format>
    <format dxfId="219">
      <pivotArea outline="0" collapsedLevelsAreSubtotals="1" fieldPosition="0"/>
    </format>
    <format dxfId="218">
      <pivotArea field="1" type="button" dataOnly="0" labelOnly="1" outline="0" axis="axisRow" fieldPosition="0"/>
    </format>
    <format dxfId="217">
      <pivotArea dataOnly="0" labelOnly="1" outline="0" fieldPosition="0">
        <references count="1">
          <reference field="1" count="0"/>
        </references>
      </pivotArea>
    </format>
    <format dxfId="21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1" type="button" dataOnly="0" labelOnly="1" outline="0" axis="axisRow" fieldPosition="0"/>
    </format>
    <format dxfId="212">
      <pivotArea dataOnly="0" labelOnly="1" outline="0" fieldPosition="0">
        <references count="1">
          <reference field="1" count="0"/>
        </references>
      </pivotArea>
    </format>
    <format dxfId="21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10">
      <pivotArea type="all" dataOnly="0" outline="0" fieldPosition="0"/>
    </format>
    <format dxfId="209">
      <pivotArea outline="0" collapsedLevelsAreSubtotals="1" fieldPosition="0"/>
    </format>
    <format dxfId="208">
      <pivotArea field="1" type="button" dataOnly="0" labelOnly="1" outline="0" axis="axisRow" fieldPosition="0"/>
    </format>
    <format dxfId="207">
      <pivotArea dataOnly="0" labelOnly="1" outline="0" fieldPosition="0">
        <references count="1">
          <reference field="1" count="0"/>
        </references>
      </pivotArea>
    </format>
    <format dxfId="20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05">
      <pivotArea type="all" dataOnly="0" outline="0" fieldPosition="0"/>
    </format>
    <format dxfId="204">
      <pivotArea outline="0" collapsedLevelsAreSubtotals="1" fieldPosition="0"/>
    </format>
    <format dxfId="203">
      <pivotArea field="1" type="button" dataOnly="0" labelOnly="1" outline="0" axis="axisRow" fieldPosition="0"/>
    </format>
    <format dxfId="202">
      <pivotArea dataOnly="0" labelOnly="1" outline="0" fieldPosition="0">
        <references count="1">
          <reference field="1" count="0"/>
        </references>
      </pivotArea>
    </format>
    <format dxfId="20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00">
      <pivotArea type="all" dataOnly="0" outline="0" fieldPosition="0"/>
    </format>
    <format dxfId="199">
      <pivotArea outline="0" collapsedLevelsAreSubtotals="1" fieldPosition="0"/>
    </format>
    <format dxfId="198">
      <pivotArea field="1" type="button" dataOnly="0" labelOnly="1" outline="0" axis="axisRow" fieldPosition="0"/>
    </format>
    <format dxfId="197">
      <pivotArea dataOnly="0" labelOnly="1" outline="0" fieldPosition="0">
        <references count="1">
          <reference field="1" count="0"/>
        </references>
      </pivotArea>
    </format>
    <format dxfId="19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95">
      <pivotArea type="all" dataOnly="0" outline="0" fieldPosition="0"/>
    </format>
    <format dxfId="194">
      <pivotArea outline="0" collapsedLevelsAreSubtotals="1" fieldPosition="0"/>
    </format>
    <format dxfId="193">
      <pivotArea field="1" type="button" dataOnly="0" labelOnly="1" outline="0" axis="axisRow" fieldPosition="0"/>
    </format>
    <format dxfId="192">
      <pivotArea dataOnly="0" labelOnly="1" outline="0" fieldPosition="0">
        <references count="1">
          <reference field="1" count="0"/>
        </references>
      </pivotArea>
    </format>
    <format dxfId="19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90">
      <pivotArea type="all" dataOnly="0" outline="0" fieldPosition="0"/>
    </format>
    <format dxfId="189">
      <pivotArea outline="0" collapsedLevelsAreSubtotals="1" fieldPosition="0"/>
    </format>
    <format dxfId="188">
      <pivotArea field="1" type="button" dataOnly="0" labelOnly="1" outline="0" axis="axisRow" fieldPosition="0"/>
    </format>
    <format dxfId="187">
      <pivotArea dataOnly="0" labelOnly="1" outline="0" fieldPosition="0">
        <references count="1">
          <reference field="1" count="0"/>
        </references>
      </pivotArea>
    </format>
    <format dxfId="18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85">
      <pivotArea type="all" dataOnly="0" outline="0" fieldPosition="0"/>
    </format>
    <format dxfId="184">
      <pivotArea outline="0" collapsedLevelsAreSubtotals="1" fieldPosition="0"/>
    </format>
    <format dxfId="183">
      <pivotArea field="1" type="button" dataOnly="0" labelOnly="1" outline="0" axis="axisRow" fieldPosition="0"/>
    </format>
    <format dxfId="182">
      <pivotArea dataOnly="0" labelOnly="1" outline="0" fieldPosition="0">
        <references count="1">
          <reference field="1" count="0"/>
        </references>
      </pivotArea>
    </format>
    <format dxfId="18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field="1" type="button" dataOnly="0" labelOnly="1" outline="0" axis="axisRow" fieldPosition="0"/>
    </format>
    <format dxfId="177">
      <pivotArea dataOnly="0" labelOnly="1" outline="0" fieldPosition="0">
        <references count="1">
          <reference field="1" count="0"/>
        </references>
      </pivotArea>
    </format>
    <format dxfId="17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75">
      <pivotArea type="all" dataOnly="0" outline="0" fieldPosition="0"/>
    </format>
    <format dxfId="174">
      <pivotArea outline="0" collapsedLevelsAreSubtotals="1" fieldPosition="0"/>
    </format>
    <format dxfId="173">
      <pivotArea field="1" type="button" dataOnly="0" labelOnly="1" outline="0" axis="axisRow" fieldPosition="0"/>
    </format>
    <format dxfId="172">
      <pivotArea dataOnly="0" labelOnly="1" outline="0" fieldPosition="0">
        <references count="1">
          <reference field="1" count="0"/>
        </references>
      </pivotArea>
    </format>
    <format dxfId="17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70">
      <pivotArea type="all" dataOnly="0" outline="0" fieldPosition="0"/>
    </format>
    <format dxfId="169">
      <pivotArea outline="0" collapsedLevelsAreSubtotals="1" fieldPosition="0"/>
    </format>
    <format dxfId="168">
      <pivotArea field="1" type="button" dataOnly="0" labelOnly="1" outline="0" axis="axisRow" fieldPosition="0"/>
    </format>
    <format dxfId="167">
      <pivotArea dataOnly="0" labelOnly="1" outline="0" fieldPosition="0">
        <references count="1">
          <reference field="1" count="0"/>
        </references>
      </pivotArea>
    </format>
    <format dxfId="16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1" type="button" dataOnly="0" labelOnly="1" outline="0" axis="axisRow" fieldPosition="0"/>
    </format>
    <format dxfId="162">
      <pivotArea dataOnly="0" labelOnly="1" outline="0" fieldPosition="0">
        <references count="1">
          <reference field="1" count="0"/>
        </references>
      </pivotArea>
    </format>
    <format dxfId="16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field="1" type="button" dataOnly="0" labelOnly="1" outline="0" axis="axisRow" fieldPosition="0"/>
    </format>
    <format dxfId="157">
      <pivotArea dataOnly="0" labelOnly="1" outline="0" fieldPosition="0">
        <references count="1">
          <reference field="1" count="0"/>
        </references>
      </pivotArea>
    </format>
    <format dxfId="15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1" type="button" dataOnly="0" labelOnly="1" outline="0" axis="axisRow" fieldPosition="0"/>
    </format>
    <format dxfId="152">
      <pivotArea dataOnly="0" labelOnly="1" outline="0" fieldPosition="0">
        <references count="1">
          <reference field="1" count="0"/>
        </references>
      </pivotArea>
    </format>
    <format dxfId="15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50">
      <pivotArea type="all" dataOnly="0" outline="0" fieldPosition="0"/>
    </format>
    <format dxfId="149">
      <pivotArea outline="0" collapsedLevelsAreSubtotals="1" fieldPosition="0"/>
    </format>
    <format dxfId="148">
      <pivotArea field="1" type="button" dataOnly="0" labelOnly="1" outline="0" axis="axisRow" fieldPosition="0"/>
    </format>
    <format dxfId="147">
      <pivotArea dataOnly="0" labelOnly="1" outline="0" fieldPosition="0">
        <references count="1">
          <reference field="1" count="0"/>
        </references>
      </pivotArea>
    </format>
    <format dxfId="14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45">
      <pivotArea type="all" dataOnly="0" outline="0" fieldPosition="0"/>
    </format>
    <format dxfId="144">
      <pivotArea outline="0" collapsedLevelsAreSubtotals="1" fieldPosition="0"/>
    </format>
    <format dxfId="143">
      <pivotArea field="1" type="button" dataOnly="0" labelOnly="1" outline="0" axis="axisRow" fieldPosition="0"/>
    </format>
    <format dxfId="142">
      <pivotArea dataOnly="0" labelOnly="1" outline="0" fieldPosition="0">
        <references count="1">
          <reference field="1" count="0"/>
        </references>
      </pivotArea>
    </format>
    <format dxfId="14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40">
      <pivotArea type="all" dataOnly="0" outline="0" fieldPosition="0"/>
    </format>
    <format dxfId="139">
      <pivotArea outline="0" collapsedLevelsAreSubtotals="1" fieldPosition="0"/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1" count="0"/>
        </references>
      </pivotArea>
    </format>
    <format dxfId="13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35">
      <pivotArea type="all" dataOnly="0" outline="0" fieldPosition="0"/>
    </format>
    <format dxfId="134">
      <pivotArea outline="0" collapsedLevelsAreSubtotals="1" fieldPosition="0"/>
    </format>
    <format dxfId="133">
      <pivotArea field="1" type="button" dataOnly="0" labelOnly="1" outline="0" axis="axisRow" fieldPosition="0"/>
    </format>
    <format dxfId="132">
      <pivotArea dataOnly="0" labelOnly="1" outline="0" fieldPosition="0">
        <references count="1">
          <reference field="1" count="0"/>
        </references>
      </pivotArea>
    </format>
    <format dxfId="13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1" type="button" dataOnly="0" labelOnly="1" outline="0" axis="axisRow" fieldPosition="0"/>
    </format>
    <format dxfId="127">
      <pivotArea dataOnly="0" labelOnly="1" outline="0" fieldPosition="0">
        <references count="1">
          <reference field="1" count="0"/>
        </references>
      </pivotArea>
    </format>
    <format dxfId="12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field="1" type="button" dataOnly="0" labelOnly="1" outline="0" axis="axisRow" fieldPosition="0"/>
    </format>
    <format dxfId="122">
      <pivotArea dataOnly="0" labelOnly="1" outline="0" fieldPosition="0">
        <references count="1">
          <reference field="1" count="0"/>
        </references>
      </pivotArea>
    </format>
    <format dxfId="12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field="1" type="button" dataOnly="0" labelOnly="1" outline="0" axis="axisRow" fieldPosition="0"/>
    </format>
    <format dxfId="117">
      <pivotArea dataOnly="0" labelOnly="1" outline="0" fieldPosition="0">
        <references count="1">
          <reference field="1" count="0"/>
        </references>
      </pivotArea>
    </format>
    <format dxfId="11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1" type="button" dataOnly="0" labelOnly="1" outline="0" axis="axisRow" fieldPosition="0"/>
    </format>
    <format dxfId="112">
      <pivotArea dataOnly="0" labelOnly="1" outline="0" fieldPosition="0">
        <references count="1">
          <reference field="1" count="0"/>
        </references>
      </pivotArea>
    </format>
    <format dxfId="11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1" type="button" dataOnly="0" labelOnly="1" outline="0" axis="axisRow" fieldPosition="0"/>
    </format>
    <format dxfId="107">
      <pivotArea dataOnly="0" labelOnly="1" outline="0" fieldPosition="0">
        <references count="1">
          <reference field="1" count="0"/>
        </references>
      </pivotArea>
    </format>
    <format dxfId="10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1" type="button" dataOnly="0" labelOnly="1" outline="0" axis="axisRow" fieldPosition="0"/>
    </format>
    <format dxfId="102">
      <pivotArea dataOnly="0" labelOnly="1" outline="0" fieldPosition="0">
        <references count="1">
          <reference field="1" count="0"/>
        </references>
      </pivotArea>
    </format>
    <format dxfId="10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1" type="button" dataOnly="0" labelOnly="1" outline="0" axis="axisRow" fieldPosition="0"/>
    </format>
    <format dxfId="97">
      <pivotArea dataOnly="0" labelOnly="1" outline="0" fieldPosition="0">
        <references count="1">
          <reference field="1" count="0"/>
        </references>
      </pivotArea>
    </format>
    <format dxfId="9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95">
      <pivotArea type="all" dataOnly="0" outline="0" fieldPosition="0"/>
    </format>
    <format dxfId="94">
      <pivotArea outline="0" collapsedLevelsAreSubtotals="1" fieldPosition="0"/>
    </format>
    <format dxfId="93">
      <pivotArea field="1" type="button" dataOnly="0" labelOnly="1" outline="0" axis="axisRow" fieldPosition="0"/>
    </format>
    <format dxfId="92">
      <pivotArea dataOnly="0" labelOnly="1" outline="0" fieldPosition="0">
        <references count="1">
          <reference field="1" count="0"/>
        </references>
      </pivotArea>
    </format>
    <format dxfId="9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">
      <pivotArea outline="0" collapsedLevelsAreSubtotals="1" fieldPosition="0">
        <references count="2">
          <reference field="4294967294" count="1" selected="0">
            <x v="2"/>
          </reference>
          <reference field="1" count="1" selected="0">
            <x v="16"/>
          </reference>
        </references>
      </pivotArea>
    </format>
    <format dxfId="88">
      <pivotArea outline="0" collapsedLevelsAreSubtotals="1" fieldPosition="0">
        <references count="2">
          <reference field="4294967294" count="1" selected="0">
            <x v="4"/>
          </reference>
          <reference field="1" count="1" selected="0">
            <x v="16"/>
          </reference>
        </references>
      </pivotArea>
    </format>
    <format dxfId="87">
      <pivotArea outline="0" collapsedLevelsAreSubtotals="1" fieldPosition="0">
        <references count="2">
          <reference field="4294967294" count="1" selected="0">
            <x v="5"/>
          </reference>
          <reference field="1" count="1" selected="0">
            <x v="16"/>
          </reference>
        </references>
      </pivotArea>
    </format>
    <format dxfId="86">
      <pivotArea outline="0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85">
      <pivotArea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format>
    <format dxfId="84">
      <pivotArea outline="0" fieldPosition="0">
        <references count="2">
          <reference field="4294967294" count="1" selected="0">
            <x v="1"/>
          </reference>
          <reference field="1" count="1" selected="0">
            <x v="11"/>
          </reference>
        </references>
      </pivotArea>
    </format>
    <format dxfId="83">
      <pivotArea outline="0" fieldPosition="0">
        <references count="2">
          <reference field="4294967294" count="1" selected="0">
            <x v="1"/>
          </reference>
          <reference field="1" count="1" selected="0">
            <x v="16"/>
          </reference>
        </references>
      </pivotArea>
    </format>
    <format dxfId="82">
      <pivotArea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format>
    <format dxfId="81">
      <pivotArea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format>
    <format dxfId="80">
      <pivotArea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format>
    <format dxfId="79">
      <pivotArea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format>
    <format dxfId="78">
      <pivotArea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format>
    <format dxfId="77">
      <pivotArea outline="0" fieldPosition="0">
        <references count="2">
          <reference field="4294967294" count="1" selected="0">
            <x v="3"/>
          </reference>
          <reference field="1" count="1" selected="0">
            <x v="9"/>
          </reference>
        </references>
      </pivotArea>
    </format>
    <format dxfId="76">
      <pivotArea outline="0" fieldPosition="0">
        <references count="2">
          <reference field="4294967294" count="1" selected="0">
            <x v="3"/>
          </reference>
          <reference field="1" count="1" selected="0">
            <x v="11"/>
          </reference>
        </references>
      </pivotArea>
    </format>
    <format dxfId="75">
      <pivotArea outline="0" fieldPosition="0">
        <references count="2">
          <reference field="4294967294" count="1" selected="0">
            <x v="4"/>
          </reference>
          <reference field="1" count="1" selected="0">
            <x v="16"/>
          </reference>
        </references>
      </pivotArea>
    </format>
    <format dxfId="74">
      <pivotArea outline="0" fieldPosition="0">
        <references count="2">
          <reference field="4294967294" count="1" selected="0">
            <x v="4"/>
          </reference>
          <reference field="1" count="1" selected="0">
            <x v="9"/>
          </reference>
        </references>
      </pivotArea>
    </format>
    <format dxfId="73">
      <pivotArea outline="0" fieldPosition="0">
        <references count="2">
          <reference field="4294967294" count="1" selected="0">
            <x v="4"/>
          </reference>
          <reference field="1" count="1" selected="0">
            <x v="0"/>
          </reference>
        </references>
      </pivotArea>
    </format>
    <format dxfId="72">
      <pivotArea outline="0" fieldPosition="0">
        <references count="2">
          <reference field="4294967294" count="1" selected="0">
            <x v="5"/>
          </reference>
          <reference field="1" count="1" selected="0">
            <x v="9"/>
          </reference>
        </references>
      </pivotArea>
    </format>
    <format dxfId="71">
      <pivotArea outline="0" fieldPosition="0">
        <references count="2">
          <reference field="4294967294" count="1" selected="0">
            <x v="5"/>
          </reference>
          <reference field="1" count="1" selected="0">
            <x v="11"/>
          </reference>
        </references>
      </pivotArea>
    </format>
    <format dxfId="70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format>
    <format dxfId="69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format>
    <format dxfId="68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67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66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65">
      <pivotArea outline="0" collapsedLevelsAreSubtotals="1" fieldPosition="0">
        <references count="1">
          <reference field="1" count="4" selected="0">
            <x v="3"/>
            <x v="4"/>
            <x v="5"/>
            <x v="6"/>
          </reference>
        </references>
      </pivotArea>
    </format>
    <format dxfId="64">
      <pivotArea outline="0" collapsedLevelsAreSubtotals="1" fieldPosition="0">
        <references count="1">
          <reference field="1" count="1" selected="0">
            <x v="9"/>
          </reference>
        </references>
      </pivotArea>
    </format>
    <format dxfId="63">
      <pivotArea outline="0" collapsedLevelsAreSubtotals="1" fieldPosition="0">
        <references count="1">
          <reference field="1" count="2" selected="0">
            <x v="11"/>
            <x v="12"/>
          </reference>
        </references>
      </pivotArea>
    </format>
    <format dxfId="62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format>
    <format dxfId="61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format>
    <format dxfId="60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format>
    <format dxfId="59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format>
    <format dxfId="58">
      <pivotArea outline="0" collapsedLevelsAreSubtotals="1" fieldPosition="0">
        <references count="2">
          <reference field="4294967294" count="1" selected="0">
            <x v="5"/>
          </reference>
          <reference field="1" count="1" selected="0">
            <x v="1"/>
          </reference>
        </references>
      </pivotArea>
    </format>
    <format dxfId="57">
      <pivotArea outline="0" collapsedLevelsAreSubtotals="1" fieldPosition="0">
        <references count="2">
          <reference field="4294967294" count="1" selected="0">
            <x v="5"/>
          </reference>
          <reference field="1" count="1" selected="0">
            <x v="3"/>
          </reference>
        </references>
      </pivotArea>
    </format>
    <format dxfId="56">
      <pivotArea outline="0" collapsedLevelsAreSubtotals="1" fieldPosition="0">
        <references count="2">
          <reference field="4294967294" count="1" selected="0">
            <x v="2"/>
          </reference>
          <reference field="1" count="1" selected="0">
            <x v="9"/>
          </reference>
        </references>
      </pivotArea>
    </format>
    <format dxfId="55">
      <pivotArea outline="0" collapsedLevelsAreSubtotals="1" fieldPosition="0">
        <references count="2">
          <reference field="4294967294" count="1" selected="0">
            <x v="2"/>
          </reference>
          <reference field="1" count="1" selected="0">
            <x v="11"/>
          </reference>
        </references>
      </pivotArea>
    </format>
    <format dxfId="54">
      <pivotArea outline="0" collapsedLevelsAreSubtotals="1" fieldPosition="0">
        <references count="2">
          <reference field="4294967294" count="1" selected="0">
            <x v="4"/>
          </reference>
          <reference field="1" count="1" selected="0">
            <x v="9"/>
          </reference>
        </references>
      </pivotArea>
    </format>
    <format dxfId="53">
      <pivotArea outline="0" collapsedLevelsAreSubtotals="1" fieldPosition="0">
        <references count="2">
          <reference field="4294967294" count="1" selected="0">
            <x v="4"/>
          </reference>
          <reference field="1" count="1" selected="0">
            <x v="11"/>
          </reference>
        </references>
      </pivotArea>
    </format>
    <format dxfId="52">
      <pivotArea outline="0"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2" selected="0">
            <x v="0"/>
            <x v="1"/>
          </reference>
        </references>
      </pivotArea>
    </format>
    <format dxfId="51">
      <pivotArea outline="0"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 selected="0">
            <x v="3"/>
          </reference>
        </references>
      </pivotArea>
    </format>
    <format dxfId="50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format>
    <format dxfId="49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format>
    <format dxfId="48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format>
    <format dxfId="47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format>
    <format dxfId="46">
      <pivotArea outline="0" collapsedLevelsAreSubtotals="1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format>
    <format dxfId="45">
      <pivotArea outline="0" collapsedLevelsAreSubtotals="1" fieldPosition="0">
        <references count="2">
          <reference field="4294967294" count="1" selected="0">
            <x v="3"/>
          </reference>
          <reference field="1" count="1" selected="0">
            <x v="9"/>
          </reference>
        </references>
      </pivotArea>
    </format>
    <format dxfId="44">
      <pivotArea outline="0" fieldPosition="0">
        <references count="2">
          <reference field="4294967294" count="1" selected="0">
            <x v="6"/>
          </reference>
          <reference field="1" count="1" selected="0">
            <x v="1"/>
          </reference>
        </references>
      </pivotArea>
    </format>
    <format dxfId="43">
      <pivotArea outline="0" fieldPosition="0">
        <references count="2">
          <reference field="4294967294" count="1" selected="0">
            <x v="6"/>
          </reference>
          <reference field="1" count="1" selected="0">
            <x v="3"/>
          </reference>
        </references>
      </pivotArea>
    </format>
    <format dxfId="42">
      <pivotArea outline="0" collapsedLevelsAreSubtotals="1" fieldPosition="0">
        <references count="1">
          <reference field="1" count="2" selected="0">
            <x v="0"/>
            <x v="1"/>
          </reference>
        </references>
      </pivotArea>
    </format>
    <format dxfId="41">
      <pivotArea outline="0" collapsedLevelsAreSubtotals="1" fieldPosition="0">
        <references count="1">
          <reference field="1" count="4" selected="0">
            <x v="3"/>
            <x v="4"/>
            <x v="5"/>
            <x v="6"/>
          </reference>
        </references>
      </pivotArea>
    </format>
    <format dxfId="40">
      <pivotArea outline="0" collapsedLevelsAreSubtotals="1" fieldPosition="0">
        <references count="1">
          <reference field="1" count="1" selected="0">
            <x v="9"/>
          </reference>
        </references>
      </pivotArea>
    </format>
    <format dxfId="39">
      <pivotArea outline="0" collapsedLevelsAreSubtotals="1" fieldPosition="0">
        <references count="1">
          <reference field="1" count="2" selected="0">
            <x v="11"/>
            <x v="12"/>
          </reference>
        </references>
      </pivotArea>
    </format>
    <format dxfId="38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format>
    <format dxfId="37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format>
    <format dxfId="36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format>
    <format dxfId="35">
      <pivotArea outline="0" collapsedLevelsAreSubtotals="1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format>
    <format dxfId="34">
      <pivotArea outline="0" collapsedLevelsAreSubtotals="1" fieldPosition="0">
        <references count="2">
          <reference field="4294967294" count="1" selected="0">
            <x v="2"/>
          </reference>
          <reference field="1" count="1" selected="0">
            <x v="9"/>
          </reference>
        </references>
      </pivotArea>
    </format>
    <format dxfId="33">
      <pivotArea outline="0" collapsedLevelsAreSubtotals="1" fieldPosition="0">
        <references count="2">
          <reference field="4294967294" count="1" selected="0">
            <x v="2"/>
          </reference>
          <reference field="1" count="1" selected="0">
            <x v="11"/>
          </reference>
        </references>
      </pivotArea>
    </format>
    <format dxfId="32">
      <pivotArea outline="0" collapsedLevelsAreSubtotals="1" fieldPosition="0">
        <references count="2">
          <reference field="4294967294" count="1" selected="0">
            <x v="4"/>
          </reference>
          <reference field="1" count="1" selected="0">
            <x v="9"/>
          </reference>
        </references>
      </pivotArea>
    </format>
    <format dxfId="31">
      <pivotArea outline="0" collapsedLevelsAreSubtotals="1" fieldPosition="0">
        <references count="2">
          <reference field="4294967294" count="1" selected="0">
            <x v="4"/>
          </reference>
          <reference field="1" count="1" selected="0">
            <x v="11"/>
          </reference>
        </references>
      </pivotArea>
    </format>
    <format dxfId="30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format>
    <format dxfId="29">
      <pivotArea outline="0" collapsedLevelsAreSubtotals="1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format>
    <format dxfId="28">
      <pivotArea outline="0" collapsedLevelsAreSubtotals="1" fieldPosition="0">
        <references count="2">
          <reference field="4294967294" count="1" selected="0">
            <x v="3"/>
          </reference>
          <reference field="1" count="1" selected="0">
            <x v="0"/>
          </reference>
        </references>
      </pivotArea>
    </format>
    <format dxfId="27">
      <pivotArea outline="0" collapsedLevelsAreSubtotals="1" fieldPosition="0">
        <references count="2">
          <reference field="4294967294" count="1" selected="0">
            <x v="3"/>
          </reference>
          <reference field="1" count="1" selected="0">
            <x v="9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eau croisé dynamique1" cacheId="8" applyNumberFormats="0" applyBorderFormats="0" applyFontFormats="0" applyPatternFormats="0" applyAlignmentFormats="0" applyWidthHeightFormats="1" dataCaption="Valeurs" showError="1" updatedVersion="6" minRefreshableVersion="3" showDrill="0" rowGrandTotals="0" itemPrintTitles="1" createdVersion="5" indent="0" compact="0" compactData="0" multipleFieldFilters="0">
  <location ref="B22:N127" firstHeaderRow="0" firstDataRow="1" firstDataCol="6"/>
  <pivotFields count="14">
    <pivotField axis="axisRow" compact="0" outline="0" showAll="0" defaultSubtotal="0">
      <items count="6">
        <item x="4"/>
        <item x="1"/>
        <item x="2"/>
        <item x="5"/>
        <item x="3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Caption=" " compact="0" outline="0" showAll="0">
      <items count="17"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m="1" x="15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5">
        <item x="30"/>
        <item x="15"/>
        <item x="19"/>
        <item x="14"/>
        <item x="9"/>
        <item x="26"/>
        <item x="21"/>
        <item x="31"/>
        <item x="23"/>
        <item x="2"/>
        <item x="27"/>
        <item x="22"/>
        <item x="10"/>
        <item x="3"/>
        <item x="32"/>
        <item x="20"/>
        <item x="33"/>
        <item x="13"/>
        <item x="12"/>
        <item x="11"/>
        <item x="4"/>
        <item x="24"/>
        <item x="16"/>
        <item x="28"/>
        <item x="18"/>
        <item x="17"/>
        <item x="29"/>
        <item x="5"/>
        <item x="34"/>
        <item x="1"/>
        <item x="6"/>
        <item x="7"/>
        <item x="25"/>
        <item x="0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10"/>
        <item x="3"/>
        <item x="9"/>
        <item x="2"/>
        <item x="6"/>
        <item x="11"/>
        <item x="5"/>
        <item x="0"/>
        <item x="12"/>
        <item x="7"/>
        <item x="13"/>
        <item x="4"/>
        <item x="8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6"/>
        <item x="1"/>
        <item x="4"/>
        <item x="8"/>
        <item x="5"/>
        <item x="11"/>
        <item x="12"/>
        <item x="9"/>
        <item x="0"/>
        <item x="3"/>
        <item x="7"/>
        <item x="2"/>
        <item m="1" x="13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4"/>
        <item x="0"/>
        <item x="1"/>
        <item x="3"/>
        <item x="2"/>
        <item m="1" x="7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s/ Pa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6">
    <field x="1"/>
    <field x="2"/>
    <field x="0"/>
    <field x="4"/>
    <field x="5"/>
    <field x="3"/>
  </rowFields>
  <rowItems count="105">
    <i>
      <x/>
      <x v="9"/>
      <x v="1"/>
      <x v="1"/>
      <x v="5"/>
      <x v="13"/>
    </i>
    <i r="1">
      <x v="13"/>
      <x v="2"/>
      <x v="11"/>
      <x v="5"/>
      <x v="13"/>
    </i>
    <i r="1">
      <x v="20"/>
      <x v="4"/>
      <x v="11"/>
      <x v="5"/>
      <x v="3"/>
    </i>
    <i r="1">
      <x v="29"/>
      <x v="5"/>
      <x v="8"/>
      <x v="3"/>
      <x v="7"/>
    </i>
    <i r="1">
      <x v="33"/>
      <x v="5"/>
      <x v="8"/>
      <x v="2"/>
      <x v="7"/>
    </i>
    <i t="default">
      <x/>
    </i>
    <i>
      <x v="1"/>
      <x v="4"/>
      <x v="1"/>
      <x v="11"/>
      <x v="5"/>
      <x v="1"/>
    </i>
    <i r="1">
      <x v="12"/>
      <x v="2"/>
      <x v="11"/>
      <x v="5"/>
      <x v="13"/>
    </i>
    <i r="1">
      <x v="13"/>
      <x v="2"/>
      <x v="11"/>
      <x/>
      <x v="13"/>
    </i>
    <i r="1">
      <x v="17"/>
      <x/>
      <x v="11"/>
      <x v="5"/>
      <x v="13"/>
    </i>
    <i r="1">
      <x v="18"/>
      <x v="4"/>
      <x v="9"/>
      <x v="5"/>
      <x v="11"/>
    </i>
    <i r="1">
      <x v="19"/>
      <x v="4"/>
      <x v="11"/>
      <x v="5"/>
      <x v="13"/>
    </i>
    <i r="1">
      <x v="27"/>
      <x v="5"/>
      <x v="11"/>
      <x v="4"/>
      <x v="3"/>
    </i>
    <i r="1">
      <x v="30"/>
      <x v="5"/>
      <x v="11"/>
      <x v="3"/>
      <x v="3"/>
    </i>
    <i r="1">
      <x v="31"/>
      <x v="5"/>
      <x v="11"/>
      <x v="2"/>
      <x v="3"/>
    </i>
    <i r="1">
      <x v="34"/>
      <x v="5"/>
      <x v="11"/>
      <x v="1"/>
      <x v="3"/>
    </i>
    <i t="default">
      <x v="1"/>
    </i>
    <i>
      <x v="2"/>
      <x v="3"/>
      <x v="1"/>
      <x v="11"/>
      <x v="5"/>
      <x v="13"/>
    </i>
    <i t="default">
      <x v="2"/>
    </i>
    <i>
      <x v="3"/>
      <x v="4"/>
      <x v="1"/>
      <x v="2"/>
      <x v="5"/>
      <x v="1"/>
    </i>
    <i r="1">
      <x v="12"/>
      <x v="2"/>
      <x v="2"/>
      <x v="5"/>
      <x v="13"/>
    </i>
    <i r="1">
      <x v="17"/>
      <x/>
      <x v="4"/>
      <x v="5"/>
      <x v="4"/>
    </i>
    <i r="1">
      <x v="27"/>
      <x v="5"/>
      <x v="2"/>
      <x v="4"/>
      <x v="6"/>
    </i>
    <i r="1">
      <x v="30"/>
      <x v="5"/>
      <x v="2"/>
      <x v="3"/>
      <x v="6"/>
    </i>
    <i r="1">
      <x v="31"/>
      <x v="5"/>
      <x v="2"/>
      <x v="2"/>
      <x v="6"/>
    </i>
    <i t="default">
      <x v="3"/>
    </i>
    <i>
      <x v="4"/>
      <x v="1"/>
      <x v="3"/>
      <x/>
      <x v="5"/>
      <x v="9"/>
    </i>
    <i t="default">
      <x v="4"/>
    </i>
    <i>
      <x v="5"/>
      <x v="4"/>
      <x v="1"/>
      <x v="11"/>
      <x v="5"/>
      <x v="1"/>
    </i>
    <i r="1">
      <x v="12"/>
      <x v="2"/>
      <x v="11"/>
      <x v="5"/>
      <x v="13"/>
    </i>
    <i r="1">
      <x v="22"/>
      <x v="5"/>
      <x v="11"/>
      <x v="4"/>
      <x v="12"/>
    </i>
    <i r="1">
      <x v="24"/>
      <x v="5"/>
      <x v="11"/>
      <x v="3"/>
      <x v="12"/>
    </i>
    <i r="1">
      <x v="25"/>
      <x v="5"/>
      <x v="11"/>
      <x v="2"/>
      <x v="12"/>
    </i>
    <i r="1">
      <x v="27"/>
      <x v="5"/>
      <x v="11"/>
      <x v="4"/>
      <x v="6"/>
    </i>
    <i r="1">
      <x v="30"/>
      <x v="5"/>
      <x v="11"/>
      <x v="3"/>
      <x v="6"/>
    </i>
    <i r="1">
      <x v="31"/>
      <x v="5"/>
      <x v="11"/>
      <x v="2"/>
      <x v="6"/>
    </i>
    <i t="default">
      <x v="5"/>
    </i>
    <i>
      <x v="6"/>
      <x v="4"/>
      <x v="1"/>
      <x v="11"/>
      <x v="5"/>
      <x v="1"/>
    </i>
    <i r="1">
      <x v="12"/>
      <x v="2"/>
      <x v="11"/>
      <x v="5"/>
      <x v="13"/>
    </i>
    <i r="1">
      <x v="27"/>
      <x v="5"/>
      <x v="11"/>
      <x v="4"/>
      <x v="6"/>
    </i>
    <i r="1">
      <x v="30"/>
      <x v="5"/>
      <x v="11"/>
      <x v="3"/>
      <x v="6"/>
    </i>
    <i r="1">
      <x v="31"/>
      <x v="5"/>
      <x v="11"/>
      <x v="2"/>
      <x v="6"/>
    </i>
    <i r="1">
      <x v="34"/>
      <x v="5"/>
      <x v="11"/>
      <x v="1"/>
      <x v="6"/>
    </i>
    <i t="default">
      <x v="6"/>
    </i>
    <i>
      <x v="7"/>
      <x v="2"/>
      <x v="3"/>
      <x v="11"/>
      <x v="5"/>
      <x v="3"/>
    </i>
    <i r="1">
      <x v="15"/>
      <x/>
      <x v="11"/>
      <x v="5"/>
      <x v="13"/>
    </i>
    <i t="default">
      <x v="7"/>
    </i>
    <i>
      <x v="8"/>
      <x v="2"/>
      <x v="3"/>
      <x v="11"/>
      <x v="5"/>
      <x v="3"/>
    </i>
    <i r="1">
      <x v="3"/>
      <x v="1"/>
      <x v="11"/>
      <x v="5"/>
      <x v="13"/>
    </i>
    <i r="1">
      <x v="6"/>
      <x v="1"/>
      <x v="11"/>
      <x v="5"/>
      <x v="13"/>
    </i>
    <i r="1">
      <x v="9"/>
      <x v="1"/>
      <x v="11"/>
      <x v="5"/>
      <x v="13"/>
    </i>
    <i r="1">
      <x v="11"/>
      <x v="2"/>
      <x v="11"/>
      <x v="5"/>
      <x v="13"/>
    </i>
    <i r="1">
      <x v="13"/>
      <x v="2"/>
      <x v="11"/>
      <x v="5"/>
      <x v="13"/>
    </i>
    <i r="1">
      <x v="19"/>
      <x v="4"/>
      <x v="11"/>
      <x v="5"/>
      <x v="13"/>
    </i>
    <i r="1">
      <x v="31"/>
      <x v="5"/>
      <x v="11"/>
      <x v="2"/>
      <x v="13"/>
    </i>
    <i t="default">
      <x v="8"/>
    </i>
    <i>
      <x v="9"/>
      <x v="2"/>
      <x v="3"/>
      <x v="11"/>
      <x v="5"/>
      <x v="3"/>
    </i>
    <i r="1">
      <x v="8"/>
      <x v="1"/>
      <x v="1"/>
      <x v="5"/>
      <x v="2"/>
    </i>
    <i r="3">
      <x v="10"/>
      <x v="7"/>
      <x v="2"/>
    </i>
    <i r="1">
      <x v="11"/>
      <x v="2"/>
      <x v="11"/>
      <x/>
      <x v="13"/>
    </i>
    <i r="1">
      <x v="15"/>
      <x/>
      <x v="11"/>
      <x v="5"/>
      <x v="13"/>
    </i>
    <i r="1">
      <x v="17"/>
      <x/>
      <x v="8"/>
      <x v="5"/>
      <x v="4"/>
    </i>
    <i r="1">
      <x v="21"/>
      <x v="4"/>
      <x v="8"/>
      <x v="5"/>
      <x v="7"/>
    </i>
    <i r="1">
      <x v="31"/>
      <x v="5"/>
      <x v="11"/>
      <x v="2"/>
      <x v="13"/>
    </i>
    <i r="1">
      <x v="34"/>
      <x v="5"/>
      <x v="11"/>
      <x v="1"/>
      <x v="13"/>
    </i>
    <i t="default">
      <x v="9"/>
    </i>
    <i>
      <x v="10"/>
      <x v="2"/>
      <x v="3"/>
      <x v="11"/>
      <x v="5"/>
      <x v="3"/>
    </i>
    <i r="1">
      <x v="5"/>
      <x v="1"/>
      <x v="11"/>
      <x v="5"/>
      <x/>
    </i>
    <i r="1">
      <x v="10"/>
      <x v="2"/>
      <x v="11"/>
      <x v="5"/>
      <x v="13"/>
    </i>
    <i r="1">
      <x v="13"/>
      <x v="2"/>
      <x v="11"/>
      <x v="5"/>
      <x v="13"/>
    </i>
    <i r="1">
      <x v="15"/>
      <x/>
      <x v="3"/>
      <x v="5"/>
      <x v="13"/>
    </i>
    <i r="1">
      <x v="17"/>
      <x/>
      <x v="8"/>
      <x v="5"/>
      <x v="5"/>
    </i>
    <i r="1">
      <x v="21"/>
      <x v="4"/>
      <x v="11"/>
      <x v="5"/>
      <x v="13"/>
    </i>
    <i r="1">
      <x v="32"/>
      <x v="5"/>
      <x v="11"/>
      <x v="2"/>
      <x v="3"/>
    </i>
    <i t="default">
      <x v="10"/>
    </i>
    <i>
      <x v="11"/>
      <x v="2"/>
      <x v="3"/>
      <x v="11"/>
      <x v="5"/>
      <x v="13"/>
    </i>
    <i r="1">
      <x v="23"/>
      <x v="5"/>
      <x v="11"/>
      <x v="2"/>
      <x v="8"/>
    </i>
    <i r="4">
      <x v="3"/>
      <x v="8"/>
    </i>
    <i r="1">
      <x v="24"/>
      <x v="5"/>
      <x v="11"/>
      <x v="3"/>
      <x v="12"/>
    </i>
    <i r="1">
      <x v="25"/>
      <x v="5"/>
      <x v="11"/>
      <x v="2"/>
      <x v="12"/>
    </i>
    <i r="1">
      <x v="30"/>
      <x v="5"/>
      <x v="11"/>
      <x v="3"/>
      <x v="6"/>
    </i>
    <i r="1">
      <x v="31"/>
      <x v="5"/>
      <x v="11"/>
      <x v="2"/>
      <x v="6"/>
    </i>
    <i t="default">
      <x v="11"/>
    </i>
    <i>
      <x v="12"/>
      <x/>
      <x v="3"/>
      <x v="7"/>
      <x v="5"/>
      <x v="10"/>
    </i>
    <i r="1">
      <x v="7"/>
      <x v="1"/>
      <x v="11"/>
      <x v="5"/>
      <x v="2"/>
    </i>
    <i r="1">
      <x v="14"/>
      <x v="2"/>
      <x v="11"/>
      <x v="5"/>
      <x v="13"/>
    </i>
    <i r="1">
      <x v="15"/>
      <x/>
      <x v="13"/>
      <x v="5"/>
      <x v="13"/>
    </i>
    <i r="1">
      <x v="16"/>
      <x/>
      <x v="13"/>
      <x v="5"/>
      <x v="13"/>
    </i>
    <i r="1">
      <x v="26"/>
      <x v="5"/>
      <x v="7"/>
      <x v="4"/>
      <x v="10"/>
    </i>
    <i r="1">
      <x v="30"/>
      <x v="5"/>
      <x v="11"/>
      <x v="3"/>
      <x v="6"/>
    </i>
    <i r="1">
      <x v="32"/>
      <x v="5"/>
      <x v="11"/>
      <x v="2"/>
      <x v="3"/>
    </i>
    <i t="default">
      <x v="12"/>
    </i>
    <i>
      <x v="13"/>
      <x v="2"/>
      <x v="3"/>
      <x v="11"/>
      <x v="5"/>
      <x v="3"/>
    </i>
    <i r="1">
      <x v="3"/>
      <x v="1"/>
      <x v="6"/>
      <x v="5"/>
      <x v="13"/>
    </i>
    <i r="1">
      <x v="6"/>
      <x v="1"/>
      <x v="10"/>
      <x v="5"/>
      <x v="13"/>
    </i>
    <i r="1">
      <x v="9"/>
      <x v="1"/>
      <x v="11"/>
      <x v="5"/>
      <x v="13"/>
    </i>
    <i r="1">
      <x v="11"/>
      <x v="2"/>
      <x v="11"/>
      <x v="5"/>
      <x v="13"/>
    </i>
    <i r="1">
      <x v="13"/>
      <x v="2"/>
      <x v="11"/>
      <x v="5"/>
      <x v="13"/>
    </i>
    <i r="1">
      <x v="17"/>
      <x/>
      <x v="8"/>
      <x v="5"/>
      <x v="4"/>
    </i>
    <i r="1">
      <x v="21"/>
      <x v="4"/>
      <x v="11"/>
      <x v="5"/>
      <x v="13"/>
    </i>
    <i r="1">
      <x v="28"/>
      <x v="5"/>
      <x v="11"/>
      <x v="3"/>
      <x v="3"/>
    </i>
    <i r="1">
      <x v="32"/>
      <x v="5"/>
      <x v="5"/>
      <x v="2"/>
      <x v="3"/>
    </i>
    <i t="default">
      <x v="13"/>
    </i>
    <i>
      <x v="15"/>
      <x v="27"/>
      <x v="5"/>
      <x v="11"/>
      <x v="4"/>
      <x v="3"/>
    </i>
    <i t="default">
      <x v="15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  LUN." fld="7" baseField="5" baseItem="5"/>
    <dataField name="  MAR." fld="8" baseField="6" baseItem="14"/>
    <dataField name="  MER." fld="9" baseField="6" baseItem="14"/>
    <dataField name="   JEU." fld="10" baseField="6" baseItem="14"/>
    <dataField name="  VEN." fld="11" baseField="6" baseItem="14"/>
    <dataField name="  SAM." fld="12" baseField="6" baseItem="14"/>
    <dataField name="  DIM." fld="13" baseField="6" baseItem="14"/>
  </dataFields>
  <formats count="22084">
    <format dxfId="22690">
      <pivotArea type="all" dataOnly="0" outline="0" fieldPosition="0"/>
    </format>
    <format dxfId="22689">
      <pivotArea outline="0" collapsedLevelsAreSubtotals="1" fieldPosition="0"/>
    </format>
    <format dxfId="22688">
      <pivotArea dataOnly="0" labelOnly="1" outline="0" fieldPosition="0">
        <references count="1">
          <reference field="1" count="0"/>
        </references>
      </pivotArea>
    </format>
    <format dxfId="2268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68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68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68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68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68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68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68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67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67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67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67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67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67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67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67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67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67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66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66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66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66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66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66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66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66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66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66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65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65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65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65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65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65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65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65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65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65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64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64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64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64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64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64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64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64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64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64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63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63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63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63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63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63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63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63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63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63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62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62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62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62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62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62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62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62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62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620">
      <pivotArea type="all" dataOnly="0" outline="0" fieldPosition="0"/>
    </format>
    <format dxfId="2261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61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61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616">
      <pivotArea type="all" dataOnly="0" outline="0" fieldPosition="0"/>
    </format>
    <format dxfId="22615">
      <pivotArea outline="0" collapsedLevelsAreSubtotals="1" fieldPosition="0"/>
    </format>
    <format dxfId="22614">
      <pivotArea dataOnly="0" labelOnly="1" outline="0" fieldPosition="0">
        <references count="1">
          <reference field="1" count="0"/>
        </references>
      </pivotArea>
    </format>
    <format dxfId="22613">
      <pivotArea dataOnly="0" labelOnly="1" outline="0" fieldPosition="0">
        <references count="1">
          <reference field="1" count="0" defaultSubtotal="1"/>
        </references>
      </pivotArea>
    </format>
    <format dxfId="2261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61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61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60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60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60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60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60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60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60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60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60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60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59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59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59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59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59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59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59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59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59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59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58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58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58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58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58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58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58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58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58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58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57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57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57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57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57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57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57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57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57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57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56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56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56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56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56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56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56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56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56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56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55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55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55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55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55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55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55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55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55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55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54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54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54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54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54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544">
      <pivotArea type="all" dataOnly="0" outline="0" fieldPosition="0"/>
    </format>
    <format dxfId="22543">
      <pivotArea outline="0" collapsedLevelsAreSubtotals="1" fieldPosition="0"/>
    </format>
    <format dxfId="22542">
      <pivotArea dataOnly="0" labelOnly="1" outline="0" fieldPosition="0">
        <references count="1">
          <reference field="1" count="0"/>
        </references>
      </pivotArea>
    </format>
    <format dxfId="22541">
      <pivotArea dataOnly="0" labelOnly="1" outline="0" fieldPosition="0">
        <references count="1">
          <reference field="1" count="0" defaultSubtotal="1"/>
        </references>
      </pivotArea>
    </format>
    <format dxfId="22540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539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538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537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536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535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534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533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532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531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530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529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528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527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526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525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524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523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522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521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520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519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518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517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516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51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51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51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51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511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510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509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508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507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506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505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504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503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502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501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500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499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498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497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496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495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494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493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492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491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490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489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488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487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486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485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484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483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482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481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48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47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47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47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476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475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474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473">
      <pivotArea type="all" dataOnly="0" outline="0" fieldPosition="0"/>
    </format>
    <format dxfId="22472">
      <pivotArea outline="0" collapsedLevelsAreSubtotals="1" fieldPosition="0"/>
    </format>
    <format dxfId="22471">
      <pivotArea dataOnly="0" labelOnly="1" outline="0" fieldPosition="0">
        <references count="1">
          <reference field="1" count="0"/>
        </references>
      </pivotArea>
    </format>
    <format dxfId="22470">
      <pivotArea dataOnly="0" labelOnly="1" outline="0" fieldPosition="0">
        <references count="1">
          <reference field="1" count="0" defaultSubtotal="1"/>
        </references>
      </pivotArea>
    </format>
    <format dxfId="2246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46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46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46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46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46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46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46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46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46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45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45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45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45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45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45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45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45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45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45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44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44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44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44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44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44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44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44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44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44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43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43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43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43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43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43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43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43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43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43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42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42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42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42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42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42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42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42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42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42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41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41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41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41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41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41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41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41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41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41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40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40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40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40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40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40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40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402">
      <pivotArea type="all" dataOnly="0" outline="0" fieldPosition="0"/>
    </format>
    <format dxfId="22401">
      <pivotArea outline="0" collapsedLevelsAreSubtotals="1" fieldPosition="0"/>
    </format>
    <format dxfId="22400">
      <pivotArea dataOnly="0" labelOnly="1" outline="0" fieldPosition="0">
        <references count="1">
          <reference field="1" count="0"/>
        </references>
      </pivotArea>
    </format>
    <format dxfId="22399">
      <pivotArea dataOnly="0" labelOnly="1" outline="0" fieldPosition="0">
        <references count="1">
          <reference field="1" count="0" defaultSubtotal="1"/>
        </references>
      </pivotArea>
    </format>
    <format dxfId="2239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39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39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39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39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39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39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39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39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38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38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38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38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38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38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38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38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38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38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37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37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37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37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37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37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37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37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37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37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36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36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36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36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36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36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36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36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36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36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35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35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35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35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35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35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35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35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35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35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34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34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34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34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34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34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34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34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34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34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33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33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33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33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33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33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33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33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33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330">
      <pivotArea type="all" dataOnly="0" outline="0" fieldPosition="0"/>
    </format>
    <format dxfId="22329">
      <pivotArea outline="0" collapsedLevelsAreSubtotals="1" fieldPosition="0"/>
    </format>
    <format dxfId="22328">
      <pivotArea dataOnly="0" labelOnly="1" outline="0" fieldPosition="0">
        <references count="1">
          <reference field="1" count="0"/>
        </references>
      </pivotArea>
    </format>
    <format dxfId="22327">
      <pivotArea dataOnly="0" labelOnly="1" outline="0" fieldPosition="0">
        <references count="1">
          <reference field="1" count="0" defaultSubtotal="1"/>
        </references>
      </pivotArea>
    </format>
    <format dxfId="2232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32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32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32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32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32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32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31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31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31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31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31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31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31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31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31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31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30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30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30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30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30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30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30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30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30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30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29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29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29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29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29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29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29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29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29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29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28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28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28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28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28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28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28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28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28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28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27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27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27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27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27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27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27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27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27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27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26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26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26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26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26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26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26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26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26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26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259">
      <pivotArea type="all" dataOnly="0" outline="0" fieldPosition="0"/>
    </format>
    <format dxfId="22258">
      <pivotArea outline="0" collapsedLevelsAreSubtotals="1" fieldPosition="0"/>
    </format>
    <format dxfId="22257">
      <pivotArea dataOnly="0" labelOnly="1" outline="0" fieldPosition="0">
        <references count="1">
          <reference field="1" count="0"/>
        </references>
      </pivotArea>
    </format>
    <format dxfId="22256">
      <pivotArea dataOnly="0" labelOnly="1" outline="0" fieldPosition="0">
        <references count="1">
          <reference field="1" count="0" defaultSubtotal="1"/>
        </references>
      </pivotArea>
    </format>
    <format dxfId="2225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25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25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25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25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25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24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24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24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24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24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24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24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24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24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24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23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23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23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23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23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23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23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23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23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23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22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22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22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22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22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22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22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22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22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22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21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21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21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21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21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21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21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21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21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21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20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20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20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20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20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20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20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20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20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20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19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19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19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19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19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19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19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19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19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19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18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1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21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218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218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21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21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21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21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21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21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21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21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21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21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21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217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21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217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217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21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21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21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21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21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21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21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21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21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216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21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1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1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21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21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21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1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1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21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21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21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21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21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21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21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21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21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1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21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1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1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1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1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21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1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21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21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21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1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21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1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20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9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0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20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0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0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0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20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20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20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0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20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20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7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0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0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2071">
      <pivotArea type="all" dataOnly="0" outline="0" fieldPosition="0"/>
    </format>
    <format dxfId="22070">
      <pivotArea outline="0" collapsedLevelsAreSubtotals="1" fieldPosition="0"/>
    </format>
    <format dxfId="22069">
      <pivotArea dataOnly="0" labelOnly="1" outline="0" fieldPosition="0">
        <references count="1">
          <reference field="1" count="0"/>
        </references>
      </pivotArea>
    </format>
    <format dxfId="22068">
      <pivotArea dataOnly="0" labelOnly="1" outline="0" fieldPosition="0">
        <references count="1">
          <reference field="1" count="0" defaultSubtotal="1"/>
        </references>
      </pivotArea>
    </format>
    <format dxfId="2206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06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06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06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06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06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06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06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05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05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05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05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05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05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05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05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05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05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04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04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04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04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04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04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04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04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04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04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03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03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03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03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03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03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03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03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03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03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02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02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02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02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02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02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02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02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02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02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01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01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01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01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01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01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01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01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01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01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00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00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00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00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00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00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00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00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00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0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9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99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199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19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19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19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199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19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19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9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9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9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9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9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198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19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9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19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9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9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19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197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19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19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9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9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19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9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9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9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96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6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19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9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9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9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9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9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19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19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19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19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19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9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9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9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9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9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9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2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19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19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9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9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19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0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9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19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9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9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9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19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18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8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8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18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8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8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8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883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1882">
      <pivotArea type="all" dataOnly="0" outline="0" fieldPosition="0"/>
    </format>
    <format dxfId="21881">
      <pivotArea outline="0" collapsedLevelsAreSubtotals="1" fieldPosition="0"/>
    </format>
    <format dxfId="21880">
      <pivotArea dataOnly="0" labelOnly="1" outline="0" fieldPosition="0">
        <references count="1">
          <reference field="1" count="0"/>
        </references>
      </pivotArea>
    </format>
    <format dxfId="21879">
      <pivotArea dataOnly="0" labelOnly="1" outline="0" fieldPosition="0">
        <references count="1">
          <reference field="1" count="0" defaultSubtotal="1"/>
        </references>
      </pivotArea>
    </format>
    <format dxfId="2187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187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187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187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187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187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187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187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187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186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186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186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186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186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186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186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186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186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186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185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185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185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185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185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185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185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185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185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185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184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184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184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184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184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184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184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184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184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184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183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183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183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183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183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183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183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183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183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183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182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182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182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182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182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182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182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182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182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182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181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181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181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181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181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181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181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181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18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8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8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18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18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18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180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18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18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18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8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8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7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7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7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179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17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7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17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7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7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17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178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178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17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7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7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17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78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7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8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7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17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7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7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7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76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17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17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17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17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17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7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7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7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17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17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7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3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2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7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17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17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17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1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7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17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7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6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6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69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6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6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69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1693">
      <pivotArea type="all" dataOnly="0" outline="0" fieldPosition="0"/>
    </format>
    <format dxfId="21692">
      <pivotArea outline="0" collapsedLevelsAreSubtotals="1" fieldPosition="0"/>
    </format>
    <format dxfId="21691">
      <pivotArea dataOnly="0" labelOnly="1" outline="0" fieldPosition="0">
        <references count="1">
          <reference field="1" count="0"/>
        </references>
      </pivotArea>
    </format>
    <format dxfId="21690">
      <pivotArea dataOnly="0" labelOnly="1" outline="0" fieldPosition="0">
        <references count="1">
          <reference field="1" count="0" defaultSubtotal="1"/>
        </references>
      </pivotArea>
    </format>
    <format dxfId="2168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168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168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168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168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168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168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168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168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168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167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167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167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167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167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167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167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167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167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167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166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166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166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166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166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166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166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166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166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166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165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165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165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165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165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165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165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165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165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165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164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164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164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164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164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164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164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164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164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164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163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163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163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163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163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163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163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163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163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163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162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162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162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162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162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162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162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16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6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62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16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16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16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161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16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16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16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6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6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6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6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6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160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16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60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160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6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6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16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16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15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15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5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5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15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5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5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5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8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15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5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5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5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5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15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15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15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15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15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5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5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5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15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15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5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5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15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15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5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15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15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5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15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5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5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505">
      <pivotArea type="all" dataOnly="0" outline="0" fieldPosition="0"/>
    </format>
    <format dxfId="21504">
      <pivotArea outline="0" collapsedLevelsAreSubtotals="1" fieldPosition="0"/>
    </format>
    <format dxfId="21503">
      <pivotArea dataOnly="0" labelOnly="1" outline="0" fieldPosition="0">
        <references count="1">
          <reference field="1" count="0"/>
        </references>
      </pivotArea>
    </format>
    <format dxfId="21502">
      <pivotArea dataOnly="0" labelOnly="1" outline="0" fieldPosition="0">
        <references count="1">
          <reference field="1" count="0" defaultSubtotal="1"/>
        </references>
      </pivotArea>
    </format>
    <format dxfId="2150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150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149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149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149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149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149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149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149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149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149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149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148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148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148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148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148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148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148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148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148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148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147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147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147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147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147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147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147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147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147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147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146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146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146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146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146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146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146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146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146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146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145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145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145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145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145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145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145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145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145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145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144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144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144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144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144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144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144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144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144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144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143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143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143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143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143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14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4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4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14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14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14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14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14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14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14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4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4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4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4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4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141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14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41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141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4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4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14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14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141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141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4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4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14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40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4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4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40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4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4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4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3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13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3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3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3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3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13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13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13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138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13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3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3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3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13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13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3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3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13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13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3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13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13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3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13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3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317">
      <pivotArea type="all" dataOnly="0" outline="0" fieldPosition="0"/>
    </format>
    <format dxfId="21316">
      <pivotArea outline="0" collapsedLevelsAreSubtotals="1" fieldPosition="0"/>
    </format>
    <format dxfId="21315">
      <pivotArea dataOnly="0" labelOnly="1" outline="0" fieldPosition="0">
        <references count="1">
          <reference field="1" count="0"/>
        </references>
      </pivotArea>
    </format>
    <format dxfId="21314">
      <pivotArea dataOnly="0" labelOnly="1" outline="0" fieldPosition="0">
        <references count="1">
          <reference field="1" count="0" defaultSubtotal="1"/>
        </references>
      </pivotArea>
    </format>
    <format dxfId="2131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131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131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131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130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130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130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130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130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130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130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130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130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130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129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129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129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129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129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129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129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129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129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129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128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128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128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128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128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128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128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128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128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128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127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127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127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127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127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127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127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127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127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127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126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126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126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126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126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126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126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126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126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126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125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125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125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125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125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125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125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125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125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125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124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124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124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12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2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2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12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12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12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124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12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12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12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2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2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2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2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2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123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12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22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12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2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2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12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12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12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12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2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2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12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2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2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2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2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2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12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2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2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2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2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2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2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1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11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11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11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11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11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1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1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1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1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1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1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11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11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1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1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11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11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1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1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1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11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11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1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1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11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1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12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1128">
      <pivotArea type="all" dataOnly="0" outline="0" fieldPosition="0"/>
    </format>
    <format dxfId="21127">
      <pivotArea outline="0" collapsedLevelsAreSubtotals="1" fieldPosition="0"/>
    </format>
    <format dxfId="21126">
      <pivotArea dataOnly="0" labelOnly="1" outline="0" fieldPosition="0">
        <references count="1">
          <reference field="1" count="0"/>
        </references>
      </pivotArea>
    </format>
    <format dxfId="21125">
      <pivotArea dataOnly="0" labelOnly="1" outline="0" fieldPosition="0">
        <references count="1">
          <reference field="1" count="0" defaultSubtotal="1"/>
        </references>
      </pivotArea>
    </format>
    <format dxfId="2112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112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112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112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112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111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111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111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111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111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111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111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111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111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111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110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110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110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110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110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110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110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110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110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110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109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109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109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109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109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109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109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109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109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109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108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108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108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108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108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108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108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108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108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108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107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107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107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107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107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107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107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107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107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107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106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106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106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106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106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106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106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106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106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106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105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105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10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0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0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105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10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10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105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10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10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10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0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10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0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0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0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104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10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04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103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0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0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10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103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10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103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0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10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10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10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0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2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0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10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1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10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0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0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0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10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0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0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10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10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10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100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10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10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10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0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0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9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9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9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9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9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9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9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09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09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9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9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9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09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9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09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9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9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9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9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09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09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9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95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09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9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9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940">
      <pivotArea type="all" dataOnly="0" outline="0" fieldPosition="0"/>
    </format>
    <format dxfId="20939">
      <pivotArea outline="0" collapsedLevelsAreSubtotals="1" fieldPosition="0"/>
    </format>
    <format dxfId="20938">
      <pivotArea dataOnly="0" labelOnly="1" outline="0" fieldPosition="0">
        <references count="1">
          <reference field="1" count="0"/>
        </references>
      </pivotArea>
    </format>
    <format dxfId="20937">
      <pivotArea dataOnly="0" labelOnly="1" outline="0" fieldPosition="0">
        <references count="1">
          <reference field="1" count="0" defaultSubtotal="1"/>
        </references>
      </pivotArea>
    </format>
    <format dxfId="2093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093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093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093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093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093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093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092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092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092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092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092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092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092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092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092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092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091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091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091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091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091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091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091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091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091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091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090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090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090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090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090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090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090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090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090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090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089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089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089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089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089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089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089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089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089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089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088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088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088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088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088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088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088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088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088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088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087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087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087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087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087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087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087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087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087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087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08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8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86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086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08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08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08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08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08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08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8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8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8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8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8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085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08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85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085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8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8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08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08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08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084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8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8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08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8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8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8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8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8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08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8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8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8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8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8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8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08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08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08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08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08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8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8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8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8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8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8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8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8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8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8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7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07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07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7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7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7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07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7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07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7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7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7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7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07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07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7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7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07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7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7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752">
      <pivotArea type="all" dataOnly="0" outline="0" fieldPosition="0"/>
    </format>
    <format dxfId="20751">
      <pivotArea outline="0" collapsedLevelsAreSubtotals="1" fieldPosition="0"/>
    </format>
    <format dxfId="20750">
      <pivotArea dataOnly="0" labelOnly="1" outline="0" fieldPosition="0">
        <references count="1">
          <reference field="1" count="0"/>
        </references>
      </pivotArea>
    </format>
    <format dxfId="20749">
      <pivotArea dataOnly="0" labelOnly="1" outline="0" fieldPosition="0">
        <references count="1">
          <reference field="1" count="0" defaultSubtotal="1"/>
        </references>
      </pivotArea>
    </format>
    <format dxfId="2074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074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074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074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074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074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074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074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074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073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073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073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073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073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073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073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073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073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073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072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072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072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072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072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072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072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072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072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072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071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071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071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071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071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071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071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071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071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071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070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070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070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070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070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070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070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070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070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070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069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069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069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069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069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069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069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069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069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069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068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068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068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068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068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068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068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068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06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6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6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06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06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06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067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06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06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06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6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6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6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6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6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06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06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66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06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6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6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06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06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06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06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6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6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06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65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6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6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6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6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064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6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6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6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6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6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6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06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06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06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06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06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6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6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6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6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6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6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6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6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6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1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60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06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06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6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6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9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5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5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05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5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05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5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5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5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5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05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05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5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5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05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5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5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56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0563">
      <pivotArea type="all" dataOnly="0" outline="0" fieldPosition="0"/>
    </format>
    <format dxfId="20562">
      <pivotArea outline="0" collapsedLevelsAreSubtotals="1" fieldPosition="0"/>
    </format>
    <format dxfId="20561">
      <pivotArea dataOnly="0" labelOnly="1" outline="0" fieldPosition="0">
        <references count="1">
          <reference field="1" count="0"/>
        </references>
      </pivotArea>
    </format>
    <format dxfId="20560">
      <pivotArea dataOnly="0" labelOnly="1" outline="0" fieldPosition="0">
        <references count="1">
          <reference field="1" count="0" defaultSubtotal="1"/>
        </references>
      </pivotArea>
    </format>
    <format dxfId="2055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055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055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055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055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055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055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055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055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055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054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054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054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054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054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054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054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054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054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054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053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053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053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053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053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053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053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053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053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053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052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052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052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052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052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052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052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052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052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052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051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051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051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051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051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051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051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051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051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051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050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050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050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050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050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050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050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050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050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050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049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049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049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049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049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049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049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04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4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49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048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04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04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04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04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04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04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4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4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4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4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4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047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04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47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047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4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4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04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04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04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04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4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46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04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4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4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4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4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4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5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04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4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4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4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4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4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4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04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04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04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04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04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4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4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4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4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4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4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4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4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4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1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4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04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04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4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4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4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04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4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3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03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3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3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3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3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03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03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3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3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03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3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3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375">
      <pivotArea type="all" dataOnly="0" outline="0" fieldPosition="0"/>
    </format>
    <format dxfId="20374">
      <pivotArea outline="0" collapsedLevelsAreSubtotals="1" fieldPosition="0"/>
    </format>
    <format dxfId="20373">
      <pivotArea dataOnly="0" labelOnly="1" outline="0" fieldPosition="0">
        <references count="1">
          <reference field="1" count="0"/>
        </references>
      </pivotArea>
    </format>
    <format dxfId="20372">
      <pivotArea dataOnly="0" labelOnly="1" outline="0" fieldPosition="0">
        <references count="1">
          <reference field="1" count="0" defaultSubtotal="1"/>
        </references>
      </pivotArea>
    </format>
    <format dxfId="2037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037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036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036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036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036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036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036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036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036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036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036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035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035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035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035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035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035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035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035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035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035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034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034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034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034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034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034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034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034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034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034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033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033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033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033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033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033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033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033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033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033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032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032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032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032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032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032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032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032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032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032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031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031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031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031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031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031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031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031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031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031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030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030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030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030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030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03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3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30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030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03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02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029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02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02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02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2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2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2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2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2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028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02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2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02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2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2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02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02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02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02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2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2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02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2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2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2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2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02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2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2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2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2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2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02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02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0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02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02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2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2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2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2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2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2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02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02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2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2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2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1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02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02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2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2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2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02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2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01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1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1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1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01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1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1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1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1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1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1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1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187">
      <pivotArea type="all" dataOnly="0" outline="0" fieldPosition="0"/>
    </format>
    <format dxfId="20186">
      <pivotArea outline="0" collapsedLevelsAreSubtotals="1" fieldPosition="0"/>
    </format>
    <format dxfId="20185">
      <pivotArea dataOnly="0" labelOnly="1" outline="0" fieldPosition="0">
        <references count="1">
          <reference field="1" count="0"/>
        </references>
      </pivotArea>
    </format>
    <format dxfId="20184">
      <pivotArea dataOnly="0" labelOnly="1" outline="0" fieldPosition="0">
        <references count="1">
          <reference field="1" count="0" defaultSubtotal="1"/>
        </references>
      </pivotArea>
    </format>
    <format dxfId="2018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018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018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018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017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017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017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017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017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017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017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017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017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017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016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016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016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016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016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016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016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016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016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016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015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015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015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015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015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015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015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015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015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015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014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014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014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014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014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014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014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014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014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014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013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013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013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013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013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013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013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013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013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013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012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012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012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012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012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012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012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012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012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012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011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011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011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01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1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1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01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201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201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011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01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01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01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1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201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10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1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1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010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201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0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009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0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0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00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200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009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00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0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200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00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2008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0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8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0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00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0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0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0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0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00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00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00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00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00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0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200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0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00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00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200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3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2003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00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200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0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00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00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00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00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0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00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0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99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9998">
      <pivotArea type="all" dataOnly="0" outline="0" fieldPosition="0"/>
    </format>
    <format dxfId="19997">
      <pivotArea outline="0" collapsedLevelsAreSubtotals="1" fieldPosition="0"/>
    </format>
    <format dxfId="19996">
      <pivotArea dataOnly="0" labelOnly="1" outline="0" fieldPosition="0">
        <references count="1">
          <reference field="1" count="0"/>
        </references>
      </pivotArea>
    </format>
    <format dxfId="19995">
      <pivotArea dataOnly="0" labelOnly="1" outline="0" fieldPosition="0">
        <references count="1">
          <reference field="1" count="0" defaultSubtotal="1"/>
        </references>
      </pivotArea>
    </format>
    <format dxfId="1999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999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999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999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999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998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998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998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998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998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998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998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998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998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998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97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997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997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997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997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997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997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997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997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997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996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996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996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996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996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996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996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996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996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996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995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995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995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995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995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995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995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995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995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995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994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994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994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994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994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994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994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994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994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994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993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993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993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993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993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993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993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993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993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993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992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992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99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9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9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992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99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99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992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99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99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99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9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9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9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9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9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991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99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91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990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99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9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99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990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99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99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9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9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99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8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8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8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98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8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8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8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8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98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98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98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98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98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8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8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8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98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98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8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8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98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98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8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98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98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82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98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8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8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810">
      <pivotArea type="all" dataOnly="0" outline="0" fieldPosition="0"/>
    </format>
    <format dxfId="19809">
      <pivotArea outline="0" collapsedLevelsAreSubtotals="1" fieldPosition="0"/>
    </format>
    <format dxfId="19808">
      <pivotArea dataOnly="0" labelOnly="1" outline="0" fieldPosition="0">
        <references count="1">
          <reference field="1" count="0"/>
        </references>
      </pivotArea>
    </format>
    <format dxfId="19807">
      <pivotArea dataOnly="0" labelOnly="1" outline="0" fieldPosition="0">
        <references count="1">
          <reference field="1" count="0" defaultSubtotal="1"/>
        </references>
      </pivotArea>
    </format>
    <format dxfId="1980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980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980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980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980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980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980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979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979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979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979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979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979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979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979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79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979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978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978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978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978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978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978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978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978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978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978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977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977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977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977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977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977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977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977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977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977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976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976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976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976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976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976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976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976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976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976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975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975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975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975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975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975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975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975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975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975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974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974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974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974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974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974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974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974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974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974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97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7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73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973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97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97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97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973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97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97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7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7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7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7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7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972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97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72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972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97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7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97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97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97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97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7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7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97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71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7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7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7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7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7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7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7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7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7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97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6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6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6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6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96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96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96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96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96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6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96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96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6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6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96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96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6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96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96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6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96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6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6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622">
      <pivotArea type="all" dataOnly="0" outline="0" fieldPosition="0"/>
    </format>
    <format dxfId="19621">
      <pivotArea outline="0" collapsedLevelsAreSubtotals="1" fieldPosition="0"/>
    </format>
    <format dxfId="19620">
      <pivotArea dataOnly="0" labelOnly="1" outline="0" fieldPosition="0">
        <references count="1">
          <reference field="1" count="0"/>
        </references>
      </pivotArea>
    </format>
    <format dxfId="19619">
      <pivotArea dataOnly="0" labelOnly="1" outline="0" fieldPosition="0">
        <references count="1">
          <reference field="1" count="0" defaultSubtotal="1"/>
        </references>
      </pivotArea>
    </format>
    <format dxfId="1961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961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961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961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961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961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961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961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961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960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960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960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960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960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960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60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960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960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960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959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959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959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959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959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959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959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959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959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959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958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958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958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958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958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958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958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958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958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958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957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957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957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957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957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957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957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957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957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957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956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956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956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956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956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956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956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956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956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956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955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955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955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955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955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955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955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955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95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5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54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95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95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95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95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95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95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95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5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5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5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5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5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95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95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53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95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95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5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95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95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95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95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5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5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95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5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5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5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5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5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951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5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5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5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5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5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5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5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95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95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95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950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94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4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4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4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4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4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94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94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4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4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94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94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4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4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4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94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94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4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4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94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3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4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4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43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9433">
      <pivotArea type="all" dataOnly="0" outline="0" fieldPosition="0"/>
    </format>
    <format dxfId="19432">
      <pivotArea outline="0" collapsedLevelsAreSubtotals="1" fieldPosition="0"/>
    </format>
    <format dxfId="19431">
      <pivotArea dataOnly="0" labelOnly="1" outline="0" fieldPosition="0">
        <references count="1">
          <reference field="1" count="0"/>
        </references>
      </pivotArea>
    </format>
    <format dxfId="19430">
      <pivotArea dataOnly="0" labelOnly="1" outline="0" fieldPosition="0">
        <references count="1">
          <reference field="1" count="0" defaultSubtotal="1"/>
        </references>
      </pivotArea>
    </format>
    <format dxfId="1942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942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942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942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942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942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942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942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942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942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941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941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941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941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941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41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941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941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941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941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940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940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940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940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940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940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940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940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940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940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939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939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939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939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939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939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939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939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939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939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938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938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938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938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938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938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938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938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938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938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937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937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937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937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937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937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937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937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937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937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936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936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936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936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936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936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936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93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3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36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935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93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93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935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935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93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93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3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3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3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3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3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934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93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3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934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93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3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93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934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93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933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3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3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93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3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3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3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3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3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2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93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3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3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3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3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3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31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93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93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93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93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93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3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3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3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3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3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3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2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2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2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9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2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92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92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2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8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2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2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92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2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92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2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2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2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2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92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92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2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2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92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2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2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245">
      <pivotArea type="all" dataOnly="0" outline="0" fieldPosition="0"/>
    </format>
    <format dxfId="19244">
      <pivotArea outline="0" collapsedLevelsAreSubtotals="1" fieldPosition="0"/>
    </format>
    <format dxfId="19243">
      <pivotArea dataOnly="0" labelOnly="1" outline="0" fieldPosition="0">
        <references count="1">
          <reference field="1" count="0"/>
        </references>
      </pivotArea>
    </format>
    <format dxfId="19242">
      <pivotArea dataOnly="0" labelOnly="1" outline="0" fieldPosition="0">
        <references count="1">
          <reference field="1" count="0" defaultSubtotal="1"/>
        </references>
      </pivotArea>
    </format>
    <format dxfId="1924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924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923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923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923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923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923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923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923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923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923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923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922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922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922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22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922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922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922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922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922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922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921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921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921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921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921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921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921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921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921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921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920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920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920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920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920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920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920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920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920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920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919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919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919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919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919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919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919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919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919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919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918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918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918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918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918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918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918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918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918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918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917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917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917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917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917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91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1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17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917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91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91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91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91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91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91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1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91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1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1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1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915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91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15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915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91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1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91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91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91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91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1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91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91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91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91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1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1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1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91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1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1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1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1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91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91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91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91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91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91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1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1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1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91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1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1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1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1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1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1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0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90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90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90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0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90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90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0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90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0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0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0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90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90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90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0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0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90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9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0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057">
      <pivotArea type="all" dataOnly="0" outline="0" fieldPosition="0"/>
    </format>
    <format dxfId="19056">
      <pivotArea outline="0" collapsedLevelsAreSubtotals="1" fieldPosition="0"/>
    </format>
    <format dxfId="19055">
      <pivotArea dataOnly="0" labelOnly="1" outline="0" fieldPosition="0">
        <references count="1">
          <reference field="1" count="0"/>
        </references>
      </pivotArea>
    </format>
    <format dxfId="19054">
      <pivotArea dataOnly="0" labelOnly="1" outline="0" fieldPosition="0">
        <references count="1">
          <reference field="1" count="0" defaultSubtotal="1"/>
        </references>
      </pivotArea>
    </format>
    <format dxfId="1905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905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905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905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904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904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904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904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904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904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904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904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904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904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903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03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903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903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903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903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903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903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903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903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902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902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902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902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902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902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902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902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902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902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901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901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901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901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901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901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901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901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901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901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900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900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900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900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900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900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900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900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900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900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899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899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899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899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899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899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899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899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899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899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898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898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898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89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9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98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89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89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89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89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89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89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89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9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9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9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9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9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89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89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96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89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9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9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89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89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89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89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9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9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89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9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9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9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9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9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89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9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9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9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9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9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9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89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89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89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89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89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9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9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9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9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9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9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9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9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9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9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89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89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9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0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9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9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9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889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8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88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8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8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8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8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88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88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8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8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88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8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8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86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8868">
      <pivotArea type="all" dataOnly="0" outline="0" fieldPosition="0"/>
    </format>
    <format dxfId="18867">
      <pivotArea outline="0" collapsedLevelsAreSubtotals="1" fieldPosition="0"/>
    </format>
    <format dxfId="18866">
      <pivotArea dataOnly="0" labelOnly="1" outline="0" fieldPosition="0">
        <references count="1">
          <reference field="1" count="0"/>
        </references>
      </pivotArea>
    </format>
    <format dxfId="18865">
      <pivotArea dataOnly="0" labelOnly="1" outline="0" fieldPosition="0">
        <references count="1">
          <reference field="1" count="0" defaultSubtotal="1"/>
        </references>
      </pivotArea>
    </format>
    <format dxfId="1886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886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886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886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886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885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885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885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885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885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885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885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885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885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885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884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884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884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884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884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884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884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884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884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884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883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883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883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883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883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883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883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883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883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883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882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882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882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882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882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882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882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882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882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882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881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881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881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881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881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881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881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881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881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881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880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880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880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880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880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880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880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880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880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880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879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879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87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7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79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879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87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87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87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87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87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87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7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7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7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7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7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878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87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7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877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7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7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87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87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87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87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7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7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87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7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7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7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7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87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7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7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7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7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7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87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87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87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87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87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7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7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7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7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7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7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87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87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7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7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87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7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87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7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7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6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6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86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86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6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6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86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680">
      <pivotArea type="all" dataOnly="0" outline="0" fieldPosition="0"/>
    </format>
    <format dxfId="18679">
      <pivotArea outline="0" collapsedLevelsAreSubtotals="1" fieldPosition="0"/>
    </format>
    <format dxfId="18678">
      <pivotArea dataOnly="0" labelOnly="1" outline="0" fieldPosition="0">
        <references count="1">
          <reference field="1" count="0"/>
        </references>
      </pivotArea>
    </format>
    <format dxfId="18677">
      <pivotArea dataOnly="0" labelOnly="1" outline="0" fieldPosition="0">
        <references count="1">
          <reference field="1" count="0" defaultSubtotal="1"/>
        </references>
      </pivotArea>
    </format>
    <format dxfId="1867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867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867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867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867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867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867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866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866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866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866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866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866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866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866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866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866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865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865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865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865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865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865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865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865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865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865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864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864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864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864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864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864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864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864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864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864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863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863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863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863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863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863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863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863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863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863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862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862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862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862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862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862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862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862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862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862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861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861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861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861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861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861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861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861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861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861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86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6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60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860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86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86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86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86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86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86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5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5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5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5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5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859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85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59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85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5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5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85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85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85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85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5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5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85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5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5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5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85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5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5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5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5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85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85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85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85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85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5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5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5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85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85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5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5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85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85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51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85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85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5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5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5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85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4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4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4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49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4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4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4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492">
      <pivotArea type="all" dataOnly="0" outline="0" fieldPosition="0"/>
    </format>
    <format dxfId="18491">
      <pivotArea outline="0" collapsedLevelsAreSubtotals="1" fieldPosition="0"/>
    </format>
    <format dxfId="18490">
      <pivotArea dataOnly="0" labelOnly="1" outline="0" fieldPosition="0">
        <references count="1">
          <reference field="1" count="0"/>
        </references>
      </pivotArea>
    </format>
    <format dxfId="18489">
      <pivotArea dataOnly="0" labelOnly="1" outline="0" fieldPosition="0">
        <references count="1">
          <reference field="1" count="0" defaultSubtotal="1"/>
        </references>
      </pivotArea>
    </format>
    <format dxfId="1848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848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848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848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848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848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848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848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848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847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847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847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847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847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847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847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847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847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847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846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846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846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846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846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846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846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846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846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846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845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845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845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845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845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845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845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845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845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845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844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844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844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844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844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844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844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844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844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844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843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843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843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843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843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843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843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843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843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843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842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842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842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842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842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842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842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842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84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4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4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84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84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84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841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84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84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84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4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4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4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4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4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840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84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40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84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4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4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84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83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83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83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3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3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83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39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3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3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838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3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3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3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3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83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83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83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83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83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3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3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3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83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83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3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4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3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3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83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83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3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83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83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3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83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3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30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8303">
      <pivotArea type="all" dataOnly="0" outline="0" fieldPosition="0"/>
    </format>
    <format dxfId="18302">
      <pivotArea outline="0" collapsedLevelsAreSubtotals="1" fieldPosition="0"/>
    </format>
    <format dxfId="18301">
      <pivotArea dataOnly="0" labelOnly="1" outline="0" fieldPosition="0">
        <references count="1">
          <reference field="1" count="0"/>
        </references>
      </pivotArea>
    </format>
    <format dxfId="18300">
      <pivotArea dataOnly="0" labelOnly="1" outline="0" fieldPosition="0">
        <references count="1">
          <reference field="1" count="0" defaultSubtotal="1"/>
        </references>
      </pivotArea>
    </format>
    <format dxfId="1829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829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829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829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829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829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829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829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829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829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828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828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828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828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828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828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828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828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828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828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827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827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827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827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827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827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827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827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827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827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826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826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826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826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826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826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826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826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826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826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825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825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825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825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825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825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825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825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825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825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824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824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824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824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824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824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824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824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824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824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823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823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823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823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823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823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823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82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2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2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822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82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82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822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82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82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82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2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2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2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2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2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821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82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21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821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2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2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82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821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82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820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2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2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82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2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2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2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2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2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1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9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819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1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1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1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1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81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81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81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81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81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1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1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1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81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81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1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1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81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81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1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81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3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81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1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81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1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115">
      <pivotArea type="all" dataOnly="0" outline="0" fieldPosition="0"/>
    </format>
    <format dxfId="18114">
      <pivotArea outline="0" collapsedLevelsAreSubtotals="1" fieldPosition="0"/>
    </format>
    <format dxfId="18113">
      <pivotArea dataOnly="0" labelOnly="1" outline="0" fieldPosition="0">
        <references count="1">
          <reference field="1" count="0"/>
        </references>
      </pivotArea>
    </format>
    <format dxfId="18112">
      <pivotArea dataOnly="0" labelOnly="1" outline="0" fieldPosition="0">
        <references count="1">
          <reference field="1" count="0" defaultSubtotal="1"/>
        </references>
      </pivotArea>
    </format>
    <format dxfId="1811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811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810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810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810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810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810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810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810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810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810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810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809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809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809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809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809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809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809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809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809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809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808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808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808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808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808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808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808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808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808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808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807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807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807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807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807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807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807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807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807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807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806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806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806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806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806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806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806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806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806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806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805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805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805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805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805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805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805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805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805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805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804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804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804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804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804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80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0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04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804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80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80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803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80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80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80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0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80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0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0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0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80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80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02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802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0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0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80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80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80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80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0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80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80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80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0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0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0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0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0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0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0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0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80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0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800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80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80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0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0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80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9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9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79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79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79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79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79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9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9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9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9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9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9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79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79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9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6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6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6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9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79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79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9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9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9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79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79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9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9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79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9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9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927">
      <pivotArea type="all" dataOnly="0" outline="0" fieldPosition="0"/>
    </format>
    <format dxfId="17926">
      <pivotArea outline="0" collapsedLevelsAreSubtotals="1" fieldPosition="0"/>
    </format>
    <format dxfId="17925">
      <pivotArea dataOnly="0" labelOnly="1" outline="0" fieldPosition="0">
        <references count="1">
          <reference field="1" count="0"/>
        </references>
      </pivotArea>
    </format>
    <format dxfId="17924">
      <pivotArea dataOnly="0" labelOnly="1" outline="0" fieldPosition="0">
        <references count="1">
          <reference field="1" count="0" defaultSubtotal="1"/>
        </references>
      </pivotArea>
    </format>
    <format dxfId="1792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792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792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792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791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791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791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791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791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791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791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791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791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791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790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790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790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790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790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790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790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790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790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790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789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789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789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789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789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789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789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789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789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789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788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788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788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788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788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788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788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788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788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788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787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787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787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787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787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787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787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787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787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787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786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786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786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786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786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786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786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786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786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786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785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785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785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78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8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85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78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78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78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78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78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78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78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8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8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8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8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8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78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78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83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783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8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8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78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78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783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783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8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8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78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8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8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8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8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8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781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8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8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8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8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8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8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78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78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78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78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78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8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8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8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7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7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7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7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77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77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7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7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7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77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77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7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7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7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77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77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7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7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77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4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7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7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73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7738">
      <pivotArea type="all" dataOnly="0" outline="0" fieldPosition="0"/>
    </format>
    <format dxfId="17737">
      <pivotArea outline="0" collapsedLevelsAreSubtotals="1" fieldPosition="0"/>
    </format>
    <format dxfId="17736">
      <pivotArea dataOnly="0" labelOnly="1" outline="0" fieldPosition="0">
        <references count="1">
          <reference field="1" count="0"/>
        </references>
      </pivotArea>
    </format>
    <format dxfId="17735">
      <pivotArea dataOnly="0" labelOnly="1" outline="0" fieldPosition="0">
        <references count="1">
          <reference field="1" count="0" defaultSubtotal="1"/>
        </references>
      </pivotArea>
    </format>
    <format dxfId="1773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773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773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773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773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772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772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772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772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772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772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772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772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772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772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771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771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771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771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771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771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771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771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771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771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770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770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770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770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770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770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770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770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770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770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769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769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769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769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769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769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769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769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769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769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768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768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768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768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768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768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768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768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768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768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767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767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767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767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767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767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767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767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767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767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766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766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76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66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66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766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76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76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76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766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76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76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6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6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6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6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6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765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76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6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764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6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6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76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764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76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764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6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6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76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6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6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6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6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63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2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762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6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6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6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6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6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6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76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76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76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76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76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6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6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6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6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6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6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6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6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6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60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5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75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75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5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8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5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5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75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5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75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5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5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5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56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75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6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75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5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5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75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5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5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550">
      <pivotArea type="all" dataOnly="0" outline="0" fieldPosition="0"/>
    </format>
    <format dxfId="17549">
      <pivotArea outline="0" collapsedLevelsAreSubtotals="1" fieldPosition="0"/>
    </format>
    <format dxfId="17548">
      <pivotArea dataOnly="0" labelOnly="1" outline="0" fieldPosition="0">
        <references count="1">
          <reference field="1" count="0"/>
        </references>
      </pivotArea>
    </format>
    <format dxfId="17547">
      <pivotArea dataOnly="0" labelOnly="1" outline="0" fieldPosition="0">
        <references count="1">
          <reference field="1" count="0" defaultSubtotal="1"/>
        </references>
      </pivotArea>
    </format>
    <format dxfId="1754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754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754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754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754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754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754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753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753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753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753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753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753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753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753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753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753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752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752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752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752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752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752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752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752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752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752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751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751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751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751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751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751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751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751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751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751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750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750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750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750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750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750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750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750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750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750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749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749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749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749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749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749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749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749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749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749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748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748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748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748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748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748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748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748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748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748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74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4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4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74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74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74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74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74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74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74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4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4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4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4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4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746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74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46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74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4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4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74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74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745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745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4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4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74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4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4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4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4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4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74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4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4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4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4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4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4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74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74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74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74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74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4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4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4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4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4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4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4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4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4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4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4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74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74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4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3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3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73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3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73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3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3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3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38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73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73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3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3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73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3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3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362">
      <pivotArea type="all" dataOnly="0" outline="0" fieldPosition="0"/>
    </format>
    <format dxfId="17361">
      <pivotArea outline="0" collapsedLevelsAreSubtotals="1" fieldPosition="0"/>
    </format>
    <format dxfId="17360">
      <pivotArea dataOnly="0" labelOnly="1" outline="0" fieldPosition="0">
        <references count="1">
          <reference field="1" count="0"/>
        </references>
      </pivotArea>
    </format>
    <format dxfId="17359">
      <pivotArea dataOnly="0" labelOnly="1" outline="0" fieldPosition="0">
        <references count="1">
          <reference field="1" count="0" defaultSubtotal="1"/>
        </references>
      </pivotArea>
    </format>
    <format dxfId="1735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735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735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735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735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735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735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735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735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734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734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734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734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734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734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734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734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734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734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733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733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733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733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733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733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733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733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733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733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732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732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732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732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732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732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732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732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732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732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731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731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731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731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731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731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731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731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731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731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730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730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730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730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730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730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730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730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730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730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729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729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729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729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729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729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729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729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72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2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28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72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72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72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72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72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72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72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2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2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2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2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2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727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72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27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72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2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2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72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72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72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72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2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2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72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2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2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2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2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2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72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2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2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2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2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2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2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72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72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72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72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72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2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2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2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2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2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2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2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2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2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2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72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72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2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0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2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20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72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2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1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71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1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1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1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1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71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71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1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1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71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1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1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717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7173">
      <pivotArea type="all" dataOnly="0" outline="0" fieldPosition="0"/>
    </format>
    <format dxfId="17172">
      <pivotArea outline="0" collapsedLevelsAreSubtotals="1" fieldPosition="0"/>
    </format>
    <format dxfId="17171">
      <pivotArea dataOnly="0" labelOnly="1" outline="0" fieldPosition="0">
        <references count="1">
          <reference field="1" count="0"/>
        </references>
      </pivotArea>
    </format>
    <format dxfId="17170">
      <pivotArea dataOnly="0" labelOnly="1" outline="0" fieldPosition="0">
        <references count="1">
          <reference field="1" count="0" defaultSubtotal="1"/>
        </references>
      </pivotArea>
    </format>
    <format dxfId="1716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716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716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716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716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716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716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716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716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716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715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715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715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715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715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715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715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715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715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715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714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714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714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714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714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714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714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714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714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714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713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713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713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713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713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713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713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713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713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713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712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712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712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712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712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712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712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712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712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712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711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711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711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711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711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711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711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711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711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711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710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710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710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710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710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710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710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71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1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10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709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70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70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709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709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70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70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0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70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0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0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0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708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70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0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70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0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0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70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70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70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707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0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70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70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70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0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0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70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0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0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0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70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70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70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70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70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70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0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70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0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2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70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70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70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70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70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70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70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70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69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9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9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69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9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9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985">
      <pivotArea type="all" dataOnly="0" outline="0" fieldPosition="0"/>
    </format>
    <format dxfId="16984">
      <pivotArea outline="0" collapsedLevelsAreSubtotals="1" fieldPosition="0"/>
    </format>
    <format dxfId="16983">
      <pivotArea dataOnly="0" labelOnly="1" outline="0" fieldPosition="0">
        <references count="1">
          <reference field="1" count="0"/>
        </references>
      </pivotArea>
    </format>
    <format dxfId="16982">
      <pivotArea dataOnly="0" labelOnly="1" outline="0" fieldPosition="0">
        <references count="1">
          <reference field="1" count="0" defaultSubtotal="1"/>
        </references>
      </pivotArea>
    </format>
    <format dxfId="1698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698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697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697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697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697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697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697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697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697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697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697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696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696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696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696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696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696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696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696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696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696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695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695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695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695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695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695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695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695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695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695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694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694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694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694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694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694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694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694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694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694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693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693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693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693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693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693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693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693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693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693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692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692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692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692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692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692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692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692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692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692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691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691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691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691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691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69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9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9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69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69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69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690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690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69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69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9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9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9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9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9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689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68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8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689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68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8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68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68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689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68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8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8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68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8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8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8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68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8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8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8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8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68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68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68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68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68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8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8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8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68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68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8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8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68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68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8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68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68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8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8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68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8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7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7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797">
      <pivotArea type="all" dataOnly="0" outline="0" fieldPosition="0"/>
    </format>
    <format dxfId="16796">
      <pivotArea outline="0" collapsedLevelsAreSubtotals="1" fieldPosition="0"/>
    </format>
    <format dxfId="16795">
      <pivotArea dataOnly="0" labelOnly="1" outline="0" fieldPosition="0">
        <references count="1">
          <reference field="1" count="0"/>
        </references>
      </pivotArea>
    </format>
    <format dxfId="16794">
      <pivotArea dataOnly="0" labelOnly="1" outline="0" fieldPosition="0">
        <references count="1">
          <reference field="1" count="0" defaultSubtotal="1"/>
        </references>
      </pivotArea>
    </format>
    <format dxfId="1679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679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679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679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678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678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678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678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678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678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678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678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678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678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677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677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677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677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677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677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677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677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677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677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676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676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676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676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676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676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676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676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676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676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675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675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675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675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675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675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675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675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675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675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674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674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674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674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674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674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674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674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674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674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673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673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673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673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673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673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673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673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673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673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672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672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672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67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7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72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672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67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67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672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67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67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67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7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7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7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7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7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671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67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70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670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67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7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67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67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67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67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7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7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66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6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6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6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66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6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6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6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6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66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66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66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66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66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6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6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6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66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66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6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4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6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66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66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6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66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66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6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66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1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6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6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60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6608">
      <pivotArea type="all" dataOnly="0" outline="0" fieldPosition="0"/>
    </format>
    <format dxfId="16607">
      <pivotArea outline="0" collapsedLevelsAreSubtotals="1" fieldPosition="0"/>
    </format>
    <format dxfId="16606">
      <pivotArea dataOnly="0" labelOnly="1" outline="0" fieldPosition="0">
        <references count="1">
          <reference field="1" count="0"/>
        </references>
      </pivotArea>
    </format>
    <format dxfId="16605">
      <pivotArea dataOnly="0" labelOnly="1" outline="0" fieldPosition="0">
        <references count="1">
          <reference field="1" count="0" defaultSubtotal="1"/>
        </references>
      </pivotArea>
    </format>
    <format dxfId="1660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660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660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660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660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659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659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659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659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659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659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659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659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659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659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658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658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658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658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658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658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658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658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658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658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657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657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657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657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657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657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657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657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657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657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656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656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656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656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656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656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656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656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656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656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655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655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655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655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655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655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655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655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655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655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654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654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654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654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654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654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654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654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654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654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653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653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65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5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53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653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65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65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653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653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65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65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5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5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5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5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5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652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65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52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651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65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5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65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65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65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651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5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5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65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5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5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5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5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5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5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5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5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5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5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9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64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4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4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4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64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64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64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64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64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4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4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4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64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64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4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4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64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4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64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4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64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64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4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64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4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420">
      <pivotArea type="all" dataOnly="0" outline="0" fieldPosition="0"/>
    </format>
    <format dxfId="16419">
      <pivotArea outline="0" collapsedLevelsAreSubtotals="1" fieldPosition="0"/>
    </format>
    <format dxfId="16418">
      <pivotArea dataOnly="0" labelOnly="1" outline="0" fieldPosition="0">
        <references count="1">
          <reference field="1" count="0"/>
        </references>
      </pivotArea>
    </format>
    <format dxfId="16417">
      <pivotArea dataOnly="0" labelOnly="1" outline="0" fieldPosition="0">
        <references count="1">
          <reference field="1" count="0" defaultSubtotal="1"/>
        </references>
      </pivotArea>
    </format>
    <format dxfId="1641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641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641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641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641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641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641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640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640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640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640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640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640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640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640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640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640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639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639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639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639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639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639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639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639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639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639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638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638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638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638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638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638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638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638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638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638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637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637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637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637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637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637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637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637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637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637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636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636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636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636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636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636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636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636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636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636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635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635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635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635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635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635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635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635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635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635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63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3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34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634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63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63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63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63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63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63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3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3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3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3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3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63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63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33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633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63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3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63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63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63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63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3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3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63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3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3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3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3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3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63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3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3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3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3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3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3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3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63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63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62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62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62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2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2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2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2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2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2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62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62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2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2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62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6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2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2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25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62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62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2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2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62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2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232">
      <pivotArea type="all" dataOnly="0" outline="0" fieldPosition="0"/>
    </format>
    <format dxfId="16231">
      <pivotArea outline="0" collapsedLevelsAreSubtotals="1" fieldPosition="0"/>
    </format>
    <format dxfId="16230">
      <pivotArea dataOnly="0" labelOnly="1" outline="0" fieldPosition="0">
        <references count="1">
          <reference field="1" count="0"/>
        </references>
      </pivotArea>
    </format>
    <format dxfId="16229">
      <pivotArea dataOnly="0" labelOnly="1" outline="0" fieldPosition="0">
        <references count="1">
          <reference field="1" count="0" defaultSubtotal="1"/>
        </references>
      </pivotArea>
    </format>
    <format dxfId="1622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622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622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622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622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622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622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622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622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621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621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621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621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621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621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621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621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621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621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620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620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620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620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620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620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620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620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620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620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619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619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619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619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619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619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619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619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619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619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618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618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618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618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618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618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618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618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618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618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617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617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617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617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617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617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617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617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617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617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616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616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616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616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616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616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616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616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61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1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15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615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61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61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615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61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61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61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1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61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1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1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1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614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61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14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61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61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1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61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61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613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61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1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61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61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613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61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1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1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1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612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1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1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1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1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1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1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61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61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61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611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61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1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1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1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61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1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1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1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0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0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0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0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60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60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60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7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0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60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60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06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60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0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0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0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60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60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60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0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0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60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0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0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04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6043">
      <pivotArea type="all" dataOnly="0" outline="0" fieldPosition="0"/>
    </format>
    <format dxfId="16042">
      <pivotArea outline="0" collapsedLevelsAreSubtotals="1" fieldPosition="0"/>
    </format>
    <format dxfId="16041">
      <pivotArea dataOnly="0" labelOnly="1" outline="0" fieldPosition="0">
        <references count="1">
          <reference field="1" count="0"/>
        </references>
      </pivotArea>
    </format>
    <format dxfId="16040">
      <pivotArea dataOnly="0" labelOnly="1" outline="0" fieldPosition="0">
        <references count="1">
          <reference field="1" count="0" defaultSubtotal="1"/>
        </references>
      </pivotArea>
    </format>
    <format dxfId="1603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603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603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603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603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603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603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603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603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603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602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602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602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602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602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602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602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602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602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602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601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601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601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601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601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601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601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601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601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601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600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600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600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600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600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600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600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600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600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600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599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599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599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599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599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599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599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599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599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599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598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598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598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598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598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598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598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598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598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598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597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597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597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597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597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597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597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59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59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597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596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8"/>
          </reference>
        </references>
      </pivotArea>
    </format>
    <format dxfId="159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8"/>
          </reference>
        </references>
      </pivotArea>
    </format>
    <format dxfId="159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596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59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59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59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59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8"/>
          </reference>
        </references>
      </pivotArea>
    </format>
    <format dxfId="159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59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59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59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595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8"/>
          </reference>
        </references>
      </pivotArea>
    </format>
    <format dxfId="159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595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595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9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59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59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8"/>
          </reference>
        </references>
      </pivotArea>
    </format>
    <format dxfId="159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59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59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9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8"/>
          </reference>
        </references>
      </pivotArea>
    </format>
    <format dxfId="159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59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8"/>
          </reference>
        </references>
      </pivotArea>
    </format>
    <format dxfId="159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9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9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9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59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3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593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59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9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9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59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9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9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59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59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59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59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59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59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9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9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8"/>
          </reference>
          <reference field="5" count="1">
            <x v="4"/>
          </reference>
        </references>
      </pivotArea>
    </format>
    <format dxfId="159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9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9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9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9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59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9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9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8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58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58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0"/>
          </reference>
        </references>
      </pivotArea>
    </format>
    <format dxfId="158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8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8"/>
          </reference>
          <reference field="5" count="1">
            <x v="1"/>
          </reference>
        </references>
      </pivotArea>
    </format>
    <format dxfId="158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58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8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8"/>
          </reference>
          <reference field="5" count="2">
            <x v="2"/>
            <x v="3"/>
          </reference>
        </references>
      </pivotArea>
    </format>
    <format dxfId="158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8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8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8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8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58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58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8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8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58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8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8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855">
      <pivotArea type="all" dataOnly="0" outline="0" fieldPosition="0"/>
    </format>
    <format dxfId="15854">
      <pivotArea outline="0" collapsedLevelsAreSubtotals="1" fieldPosition="0"/>
    </format>
    <format dxfId="15853">
      <pivotArea dataOnly="0" labelOnly="1" outline="0" fieldPosition="0">
        <references count="1">
          <reference field="1" count="0"/>
        </references>
      </pivotArea>
    </format>
    <format dxfId="15852">
      <pivotArea dataOnly="0" labelOnly="1" outline="0" fieldPosition="0">
        <references count="1">
          <reference field="1" count="0" defaultSubtotal="1"/>
        </references>
      </pivotArea>
    </format>
    <format dxfId="1585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585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584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584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584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584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584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584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584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584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584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584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583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583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583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583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583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583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583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583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583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583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582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582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582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582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582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582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582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582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582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582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581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581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581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581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581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581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581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581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581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581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580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580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580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580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580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580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580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580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580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580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579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579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579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579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579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579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579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579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579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579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578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578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578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578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578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57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78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57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7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57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57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57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577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57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57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57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7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7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7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7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7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576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576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7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57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76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57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7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7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7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57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57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57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575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7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7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57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75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7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7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7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7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7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7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573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7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7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7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7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7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7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57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57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57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57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57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7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7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7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7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7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7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7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7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0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7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7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57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57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6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6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6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6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6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56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6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6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5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6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6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56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56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6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6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56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6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6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6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661">
      <pivotArea type="all" dataOnly="0" outline="0" fieldPosition="0"/>
    </format>
    <format dxfId="15660">
      <pivotArea outline="0" collapsedLevelsAreSubtotals="1" fieldPosition="0"/>
    </format>
    <format dxfId="15659">
      <pivotArea dataOnly="0" labelOnly="1" outline="0" fieldPosition="0">
        <references count="1">
          <reference field="1" count="0"/>
        </references>
      </pivotArea>
    </format>
    <format dxfId="15658">
      <pivotArea dataOnly="0" labelOnly="1" outline="0" fieldPosition="0">
        <references count="1">
          <reference field="1" count="0" defaultSubtotal="1"/>
        </references>
      </pivotArea>
    </format>
    <format dxfId="1565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565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565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565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565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565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565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565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564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564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564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564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564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564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564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564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564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564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563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563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563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563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563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563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563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563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563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563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562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562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562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562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562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562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562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562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562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562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561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561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561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561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561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561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561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561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561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561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560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560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560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560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560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560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560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560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560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560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559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559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559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559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559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559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559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559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559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55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58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55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58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558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55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55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55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55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55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55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5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5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5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5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5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557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55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5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55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57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556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56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5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5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55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55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55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55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5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5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55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5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55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55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5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5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5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5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4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55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5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5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5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5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5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5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55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55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55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55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55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5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5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5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5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5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5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5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5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5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5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55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55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5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5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50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5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5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4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54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49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4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54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4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4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4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4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54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54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4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4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54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4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4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4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46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5466">
      <pivotArea type="all" dataOnly="0" outline="0" fieldPosition="0"/>
    </format>
    <format dxfId="15465">
      <pivotArea outline="0" collapsedLevelsAreSubtotals="1" fieldPosition="0"/>
    </format>
    <format dxfId="15464">
      <pivotArea dataOnly="0" labelOnly="1" outline="0" fieldPosition="0">
        <references count="1">
          <reference field="1" count="0"/>
        </references>
      </pivotArea>
    </format>
    <format dxfId="15463">
      <pivotArea dataOnly="0" labelOnly="1" outline="0" fieldPosition="0">
        <references count="1">
          <reference field="1" count="0" defaultSubtotal="1"/>
        </references>
      </pivotArea>
    </format>
    <format dxfId="1546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546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546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545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545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545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545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545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545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545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545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545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545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544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544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544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544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544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544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544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544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544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544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543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543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543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543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543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543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543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543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543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543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542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542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542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542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542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542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542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542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542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542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541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541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541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541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541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541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541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541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541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541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540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540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540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540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540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540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540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540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540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540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539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539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539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539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53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3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53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39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539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53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53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53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53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53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53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3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3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537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53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3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53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7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537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37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3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53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53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53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53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3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53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3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3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36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3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3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3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3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53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3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3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3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3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3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3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53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53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53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53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53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3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3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3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3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3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3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3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3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3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1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3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53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53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3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3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3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3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3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52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2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2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52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2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2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2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2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52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52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2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2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52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2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2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2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272">
      <pivotArea type="all" dataOnly="0" outline="0" fieldPosition="0"/>
    </format>
    <format dxfId="15271">
      <pivotArea outline="0" collapsedLevelsAreSubtotals="1" fieldPosition="0"/>
    </format>
    <format dxfId="15270">
      <pivotArea dataOnly="0" labelOnly="1" outline="0" fieldPosition="0">
        <references count="1">
          <reference field="1" count="0"/>
        </references>
      </pivotArea>
    </format>
    <format dxfId="15269">
      <pivotArea dataOnly="0" labelOnly="1" outline="0" fieldPosition="0">
        <references count="1">
          <reference field="1" count="0" defaultSubtotal="1"/>
        </references>
      </pivotArea>
    </format>
    <format dxfId="1526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526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526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526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526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526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526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526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526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525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525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525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525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525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525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525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525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525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525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524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524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524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524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524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524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524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524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524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524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523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523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523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523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523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523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523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523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523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523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522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522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522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522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522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522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522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522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522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522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521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521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521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521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521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521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521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521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521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521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520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520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520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520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520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520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520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520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52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2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51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19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519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51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51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51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519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51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51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1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1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1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1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518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51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18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51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18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51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1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1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1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51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51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51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51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1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1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51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16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16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1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1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1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1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1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51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1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1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1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1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1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51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51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51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51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51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51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1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1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1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1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1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1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1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1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12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51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51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1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1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1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1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1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511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51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10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1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51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0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0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0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50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50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50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0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0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50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50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50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078">
      <pivotArea type="all" dataOnly="0" outline="0" fieldPosition="0"/>
    </format>
    <format dxfId="15077">
      <pivotArea outline="0" collapsedLevelsAreSubtotals="1" fieldPosition="0"/>
    </format>
    <format dxfId="15076">
      <pivotArea dataOnly="0" labelOnly="1" outline="0" fieldPosition="0">
        <references count="1">
          <reference field="1" count="0"/>
        </references>
      </pivotArea>
    </format>
    <format dxfId="15075">
      <pivotArea dataOnly="0" labelOnly="1" outline="0" fieldPosition="0">
        <references count="1">
          <reference field="1" count="0" defaultSubtotal="1"/>
        </references>
      </pivotArea>
    </format>
    <format dxfId="1507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507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507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507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507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506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506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506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506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506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506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506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506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506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506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505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505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505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505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505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505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505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505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505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505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504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504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504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504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504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504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504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504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504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504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503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503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503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503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503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503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503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503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503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503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502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502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502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502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502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502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502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502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502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502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501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501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501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501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501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501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501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501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501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501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500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500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50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00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50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00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500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50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50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500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49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49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49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9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9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9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9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9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499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499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98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49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9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49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98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9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9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49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49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49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49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9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9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49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97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9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9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9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9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49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96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496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9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9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9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9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9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49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49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49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495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49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9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9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9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9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9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9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2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49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49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9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91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9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9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49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9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0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49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9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9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9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48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8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8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48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8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8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88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4883">
      <pivotArea type="all" dataOnly="0" outline="0" fieldPosition="0"/>
    </format>
    <format dxfId="14882">
      <pivotArea outline="0" collapsedLevelsAreSubtotals="1" fieldPosition="0"/>
    </format>
    <format dxfId="14881">
      <pivotArea dataOnly="0" labelOnly="1" outline="0" fieldPosition="0">
        <references count="1">
          <reference field="1" count="0"/>
        </references>
      </pivotArea>
    </format>
    <format dxfId="14880">
      <pivotArea dataOnly="0" labelOnly="1" outline="0" fieldPosition="0">
        <references count="1">
          <reference field="1" count="0" defaultSubtotal="1"/>
        </references>
      </pivotArea>
    </format>
    <format dxfId="1487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487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487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487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487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487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487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487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487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487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486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486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486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486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486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486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486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486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486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486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485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485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485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485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485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485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485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485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485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485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484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484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484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484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484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484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484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484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484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484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483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483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483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483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483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483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483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483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483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483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482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482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482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482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482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482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482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482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482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482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481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481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481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481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481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481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481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48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81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48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8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48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48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48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480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48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48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48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8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8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7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7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7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479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479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7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47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79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47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79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7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7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47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47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47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47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7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7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47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7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7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77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7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7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47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7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47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7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7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7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7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7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47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47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47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47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47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7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7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7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7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7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7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4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3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47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47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7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72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7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7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47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7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47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7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7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7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47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7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6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46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6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6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689">
      <pivotArea type="all" dataOnly="0" outline="0" fieldPosition="0"/>
    </format>
    <format dxfId="14688">
      <pivotArea outline="0" collapsedLevelsAreSubtotals="1" fieldPosition="0"/>
    </format>
    <format dxfId="14687">
      <pivotArea dataOnly="0" labelOnly="1" outline="0" fieldPosition="0">
        <references count="1">
          <reference field="1" count="0"/>
        </references>
      </pivotArea>
    </format>
    <format dxfId="14686">
      <pivotArea dataOnly="0" labelOnly="1" outline="0" fieldPosition="0">
        <references count="1">
          <reference field="1" count="0" defaultSubtotal="1"/>
        </references>
      </pivotArea>
    </format>
    <format dxfId="1468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468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468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468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468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468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467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467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467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467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467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467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467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467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467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467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466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466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466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466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466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466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466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466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466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466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465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465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465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465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465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465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465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465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465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465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464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464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464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464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464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464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464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464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464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464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463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463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463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463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463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463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463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463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463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463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462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462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462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462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462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462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462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462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462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462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461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46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6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46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6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46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46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46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461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461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46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46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6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6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6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60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6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460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460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6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45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59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45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59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5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5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45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45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459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45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5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5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45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5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58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5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5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5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45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5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7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45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5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5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5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5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5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45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45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45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45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45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5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5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5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5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5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5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3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45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45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5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5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5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5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45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5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45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5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5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5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45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5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5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45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4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4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4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495">
      <pivotArea type="all" dataOnly="0" outline="0" fieldPosition="0"/>
    </format>
    <format dxfId="14494">
      <pivotArea outline="0" collapsedLevelsAreSubtotals="1" fieldPosition="0"/>
    </format>
    <format dxfId="14493">
      <pivotArea dataOnly="0" labelOnly="1" outline="0" fieldPosition="0">
        <references count="1">
          <reference field="1" count="0"/>
        </references>
      </pivotArea>
    </format>
    <format dxfId="14492">
      <pivotArea dataOnly="0" labelOnly="1" outline="0" fieldPosition="0">
        <references count="1">
          <reference field="1" count="0" defaultSubtotal="1"/>
        </references>
      </pivotArea>
    </format>
    <format dxfId="1449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449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448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448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448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448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448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448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448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448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448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448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447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447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447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447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447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447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447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447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447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447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446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446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446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446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446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446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446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446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446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446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445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445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445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445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445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445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445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445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445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445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444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444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444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444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444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444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444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444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444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444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443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443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443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443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443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443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443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443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443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443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442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442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442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442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442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44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4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44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4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442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44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44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441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44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44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44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4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4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4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4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4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440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440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40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44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40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44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40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4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4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43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43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43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439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3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3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43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39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39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3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3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3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43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3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8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437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3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3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3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3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3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43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43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43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43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43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3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3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3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3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3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3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4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43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43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3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3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3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3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432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32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43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3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3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3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3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1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43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3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3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43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30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3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301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4300">
      <pivotArea type="all" dataOnly="0" outline="0" fieldPosition="0"/>
    </format>
    <format dxfId="14299">
      <pivotArea outline="0" collapsedLevelsAreSubtotals="1" fieldPosition="0"/>
    </format>
    <format dxfId="14298">
      <pivotArea dataOnly="0" labelOnly="1" outline="0" fieldPosition="0">
        <references count="1">
          <reference field="1" count="0"/>
        </references>
      </pivotArea>
    </format>
    <format dxfId="14297">
      <pivotArea dataOnly="0" labelOnly="1" outline="0" fieldPosition="0">
        <references count="1">
          <reference field="1" count="0" defaultSubtotal="1"/>
        </references>
      </pivotArea>
    </format>
    <format dxfId="1429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429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429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429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429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429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429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428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428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428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428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428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428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428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428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428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428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427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427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427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427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427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427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427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427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427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427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426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426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426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426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426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426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426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426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426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426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425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425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425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425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425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425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425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425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425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425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424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424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424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424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424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424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424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424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424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424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423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423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423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423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423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423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423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423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423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423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42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2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42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2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42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42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42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422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42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42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42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2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2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2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2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2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421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421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21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42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20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420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20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2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2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42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42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42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420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2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1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41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1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19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19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1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1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41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1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8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418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1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1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1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1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1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41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41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41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41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41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1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1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1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1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1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1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4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41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41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1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1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1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1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41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1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41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1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1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1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1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41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1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1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41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10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1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1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106">
      <pivotArea type="all" dataOnly="0" outline="0" fieldPosition="0"/>
    </format>
    <format dxfId="14105">
      <pivotArea outline="0" collapsedLevelsAreSubtotals="1" fieldPosition="0"/>
    </format>
    <format dxfId="14104">
      <pivotArea dataOnly="0" labelOnly="1" outline="0" fieldPosition="0">
        <references count="1">
          <reference field="1" count="0"/>
        </references>
      </pivotArea>
    </format>
    <format dxfId="14103">
      <pivotArea dataOnly="0" labelOnly="1" outline="0" fieldPosition="0">
        <references count="1">
          <reference field="1" count="0" defaultSubtotal="1"/>
        </references>
      </pivotArea>
    </format>
    <format dxfId="1410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410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410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409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409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409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409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409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409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409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409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409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409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408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408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408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408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408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408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408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408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408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408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407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407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407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407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407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407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407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407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407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407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406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406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406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406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406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406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406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406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406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406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405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405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405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405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405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405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405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405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405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405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404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404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404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404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404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404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404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404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404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404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403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403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403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403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40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0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40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0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40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40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40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40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40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40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40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0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40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0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0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0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401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401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0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40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01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401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0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0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0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40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40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400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400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0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40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40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40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400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400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40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9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39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9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39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9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9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9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9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9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39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39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39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397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39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9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9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9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9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9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9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6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39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39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9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9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9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9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4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39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9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39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9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9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9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39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39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9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9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39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9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9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9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912">
      <pivotArea type="all" dataOnly="0" outline="0" fieldPosition="0"/>
    </format>
    <format dxfId="13911">
      <pivotArea outline="0" collapsedLevelsAreSubtotals="1" fieldPosition="0"/>
    </format>
    <format dxfId="13910">
      <pivotArea dataOnly="0" labelOnly="1" outline="0" fieldPosition="0">
        <references count="1">
          <reference field="1" count="0"/>
        </references>
      </pivotArea>
    </format>
    <format dxfId="13909">
      <pivotArea dataOnly="0" labelOnly="1" outline="0" fieldPosition="0">
        <references count="1">
          <reference field="1" count="0" defaultSubtotal="1"/>
        </references>
      </pivotArea>
    </format>
    <format dxfId="1390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390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390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390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390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390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390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390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390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389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389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389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389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389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389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389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389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389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389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388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388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388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388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388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388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388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388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388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388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387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387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387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387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387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387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387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387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387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387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386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386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386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386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386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386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386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386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386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386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385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385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385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385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385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385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385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385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385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385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384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384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384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384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384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384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384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384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38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84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38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83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383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38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38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383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383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38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38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8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8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8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8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8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382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382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8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38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82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382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8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8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8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38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38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38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381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8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8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38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80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8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80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8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8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80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8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8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38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8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7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9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37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7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7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7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7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7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37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37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37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37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37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7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7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7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7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7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7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37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37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7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7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7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75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37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74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37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7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7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7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37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37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7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7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37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7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7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7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71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3717">
      <pivotArea type="all" dataOnly="0" outline="0" fieldPosition="0"/>
    </format>
    <format dxfId="13716">
      <pivotArea outline="0" collapsedLevelsAreSubtotals="1" fieldPosition="0"/>
    </format>
    <format dxfId="13715">
      <pivotArea dataOnly="0" labelOnly="1" outline="0" fieldPosition="0">
        <references count="1">
          <reference field="1" count="0"/>
        </references>
      </pivotArea>
    </format>
    <format dxfId="13714">
      <pivotArea dataOnly="0" labelOnly="1" outline="0" fieldPosition="0">
        <references count="1">
          <reference field="1" count="0" defaultSubtotal="1"/>
        </references>
      </pivotArea>
    </format>
    <format dxfId="1371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371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371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371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370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370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370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370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370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370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370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370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370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370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369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369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369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369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369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369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369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369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369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369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368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368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368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368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368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368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368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368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368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368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367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367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367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367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367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367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367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367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367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367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366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366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366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366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366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366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366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366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366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366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365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365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365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365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365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365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365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365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365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365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364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364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364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36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64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36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6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364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36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36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363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363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36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36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6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6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6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6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6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363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362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6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36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62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362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62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6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6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36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36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36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36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6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6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36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61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6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6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6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6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60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6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6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36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6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6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6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60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36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6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5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5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5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5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5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35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35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35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35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35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5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5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5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5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5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5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35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35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5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5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5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5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35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5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35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5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5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5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35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35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5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5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35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52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5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5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523">
      <pivotArea type="all" dataOnly="0" outline="0" fieldPosition="0"/>
    </format>
    <format dxfId="13522">
      <pivotArea outline="0" collapsedLevelsAreSubtotals="1" fieldPosition="0"/>
    </format>
    <format dxfId="13521">
      <pivotArea dataOnly="0" labelOnly="1" outline="0" fieldPosition="0">
        <references count="1">
          <reference field="1" count="0"/>
        </references>
      </pivotArea>
    </format>
    <format dxfId="13520">
      <pivotArea dataOnly="0" labelOnly="1" outline="0" fieldPosition="0">
        <references count="1">
          <reference field="1" count="0" defaultSubtotal="1"/>
        </references>
      </pivotArea>
    </format>
    <format dxfId="1351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351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351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351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351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351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351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351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351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351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350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350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350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350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350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350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350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350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350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350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349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349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349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349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349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349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349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349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349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349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348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348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348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348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348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348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348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348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348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348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347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347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347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347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347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347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347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347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347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347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346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346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346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346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346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346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346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346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346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346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345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345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345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345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345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345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345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34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4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34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44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34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34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34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34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34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34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34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4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4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4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4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4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34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343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4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34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43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343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4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4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4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34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34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34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34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4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4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34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42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4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4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4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4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34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4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34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4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4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4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4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4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4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3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33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33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33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33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33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3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3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3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3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3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3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33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33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3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3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3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3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33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3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33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3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3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3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33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33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3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3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33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3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3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3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329">
      <pivotArea type="all" dataOnly="0" outline="0" fieldPosition="0"/>
    </format>
    <format dxfId="13328">
      <pivotArea outline="0" collapsedLevelsAreSubtotals="1" fieldPosition="0"/>
    </format>
    <format dxfId="13327">
      <pivotArea dataOnly="0" labelOnly="1" outline="0" fieldPosition="0">
        <references count="1">
          <reference field="1" count="0"/>
        </references>
      </pivotArea>
    </format>
    <format dxfId="13326">
      <pivotArea dataOnly="0" labelOnly="1" outline="0" fieldPosition="0">
        <references count="1">
          <reference field="1" count="0" defaultSubtotal="1"/>
        </references>
      </pivotArea>
    </format>
    <format dxfId="1332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332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332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332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332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332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331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331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331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331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331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331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331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331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331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331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330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330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330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330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330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330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330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330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330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330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329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329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329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329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329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329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329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329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329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329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328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328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328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328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328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328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328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328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328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328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327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327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327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327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327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327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327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327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327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327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326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326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326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326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326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326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326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326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326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326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325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32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2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32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2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325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32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32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325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32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32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32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2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2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324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324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24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32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3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323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23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2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32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323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323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323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2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32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22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2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2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2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2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32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21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1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32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2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2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2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2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2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2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2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32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32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32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32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32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1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1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1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1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1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1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7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31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31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1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1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1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1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6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31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1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31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1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1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1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31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31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1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1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31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31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1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313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3134">
      <pivotArea type="all" dataOnly="0" outline="0" fieldPosition="0"/>
    </format>
    <format dxfId="13133">
      <pivotArea outline="0" collapsedLevelsAreSubtotals="1" fieldPosition="0"/>
    </format>
    <format dxfId="13132">
      <pivotArea dataOnly="0" labelOnly="1" outline="0" fieldPosition="0">
        <references count="1">
          <reference field="1" count="0"/>
        </references>
      </pivotArea>
    </format>
    <format dxfId="13131">
      <pivotArea dataOnly="0" labelOnly="1" outline="0" fieldPosition="0">
        <references count="1">
          <reference field="1" count="0" defaultSubtotal="1"/>
        </references>
      </pivotArea>
    </format>
    <format dxfId="13130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3129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3128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3127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3126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3125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3124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3123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3122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3121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3120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3119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3118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3117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3116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3115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3114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3113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3112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3111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3110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3109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3108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3107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3106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310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310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310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310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3101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3100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3099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3098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3097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3096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3095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3094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3093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3092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3091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3090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3089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3088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3087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3086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3085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3084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3083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3082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3081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3080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3079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3078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3077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3076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3075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3074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3073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3072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3071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307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306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306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306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3066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3065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3064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30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0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30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06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305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30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30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305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305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30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30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0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0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0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0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0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304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304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04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30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0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304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04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0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0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30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30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30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303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0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0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30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03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0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0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0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2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30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0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1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30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0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0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0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0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0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0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30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30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30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300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30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0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0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0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9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9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9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9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9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9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9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29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29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9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9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9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9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9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29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9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9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29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9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9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9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9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29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29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9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95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29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9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9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940">
      <pivotArea type="all" dataOnly="0" outline="0" fieldPosition="0"/>
    </format>
    <format dxfId="12939">
      <pivotArea outline="0" collapsedLevelsAreSubtotals="1" fieldPosition="0"/>
    </format>
    <format dxfId="12938">
      <pivotArea dataOnly="0" labelOnly="1" outline="0" fieldPosition="0">
        <references count="1">
          <reference field="1" count="0"/>
        </references>
      </pivotArea>
    </format>
    <format dxfId="12937">
      <pivotArea dataOnly="0" labelOnly="1" outline="0" fieldPosition="0">
        <references count="1">
          <reference field="1" count="0" defaultSubtotal="1"/>
        </references>
      </pivotArea>
    </format>
    <format dxfId="1293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293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293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293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293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293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293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292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292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292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292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292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292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292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292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292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292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291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291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291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291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291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291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291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291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291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291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290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290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290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290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290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290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290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290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290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290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289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289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289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289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289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289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289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289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289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289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288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288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288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288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288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288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288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288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288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288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287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287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287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287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287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287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287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287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287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287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28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8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28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86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286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28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28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286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286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28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28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8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8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8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8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8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285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285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8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28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84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284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84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8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8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28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284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28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28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8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8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28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83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83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83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8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8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28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8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282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8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8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8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8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8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8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28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28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28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28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28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8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8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8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8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8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8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8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7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7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7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27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27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7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7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7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7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77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27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7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7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27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7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7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7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7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27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27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7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7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27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7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7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746">
      <pivotArea type="all" dataOnly="0" outline="0" fieldPosition="0"/>
    </format>
    <format dxfId="12745">
      <pivotArea outline="0" collapsedLevelsAreSubtotals="1" fieldPosition="0"/>
    </format>
    <format dxfId="12744">
      <pivotArea dataOnly="0" labelOnly="1" outline="0" fieldPosition="0">
        <references count="1">
          <reference field="1" count="0"/>
        </references>
      </pivotArea>
    </format>
    <format dxfId="12743">
      <pivotArea dataOnly="0" labelOnly="1" outline="0" fieldPosition="0">
        <references count="1">
          <reference field="1" count="0" defaultSubtotal="1"/>
        </references>
      </pivotArea>
    </format>
    <format dxfId="1274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274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274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273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273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273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273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273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273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273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273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273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273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272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272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272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272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272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272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272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272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272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272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271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271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271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271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271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271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271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271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271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271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270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270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270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270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270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270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270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270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270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270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269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269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269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269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269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269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269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269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269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269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268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268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268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268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268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268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268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268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268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268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267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267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267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267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26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6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26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67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267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26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26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26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26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26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26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6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6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6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6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6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265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26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6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26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65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265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6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6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6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26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26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26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26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6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6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26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6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64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6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6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6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26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6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26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6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6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6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6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6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6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26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26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26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26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26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6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6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6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6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6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6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6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6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6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5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25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25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5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5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5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5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5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25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5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5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25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5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5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5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5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25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25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5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5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25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5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5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55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2551">
      <pivotArea type="all" dataOnly="0" outline="0" fieldPosition="0"/>
    </format>
    <format dxfId="12550">
      <pivotArea outline="0" collapsedLevelsAreSubtotals="1" fieldPosition="0"/>
    </format>
    <format dxfId="12549">
      <pivotArea dataOnly="0" labelOnly="1" outline="0" fieldPosition="0">
        <references count="1">
          <reference field="1" count="0"/>
        </references>
      </pivotArea>
    </format>
    <format dxfId="12548">
      <pivotArea dataOnly="0" labelOnly="1" outline="0" fieldPosition="0">
        <references count="1">
          <reference field="1" count="0" defaultSubtotal="1"/>
        </references>
      </pivotArea>
    </format>
    <format dxfId="1254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254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254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254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254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254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254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254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253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253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253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253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253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253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253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253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253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253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252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252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252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252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252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252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252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252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252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252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251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251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251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251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251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251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251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251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251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251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250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250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250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250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250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250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250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250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250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250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249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249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249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249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249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249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249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249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249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249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248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248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248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248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248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248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248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248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248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24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4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24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4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24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24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24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24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24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24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24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4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4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4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4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4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246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24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4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24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46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245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45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4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4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24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24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245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24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4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4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24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44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44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4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4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4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24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4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24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4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4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4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4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4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4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24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24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24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24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24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4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4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4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4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4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4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4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4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4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3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23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23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3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3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3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3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3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23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3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3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23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3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3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3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3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23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23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3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3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23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3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3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357">
      <pivotArea type="all" dataOnly="0" outline="0" fieldPosition="0"/>
    </format>
    <format dxfId="12356">
      <pivotArea outline="0" collapsedLevelsAreSubtotals="1" fieldPosition="0"/>
    </format>
    <format dxfId="12355">
      <pivotArea dataOnly="0" labelOnly="1" outline="0" fieldPosition="0">
        <references count="1">
          <reference field="1" count="0"/>
        </references>
      </pivotArea>
    </format>
    <format dxfId="12354">
      <pivotArea dataOnly="0" labelOnly="1" outline="0" fieldPosition="0">
        <references count="1">
          <reference field="1" count="0" defaultSubtotal="1"/>
        </references>
      </pivotArea>
    </format>
    <format dxfId="1235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235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235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235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234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234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234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234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234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234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234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234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234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234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233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233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233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233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233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233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233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233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233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233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232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232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232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232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232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232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232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232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232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232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231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231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231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231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231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231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231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231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231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231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230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230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230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230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230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230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230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230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230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230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229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229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229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229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229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229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229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229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229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229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228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228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228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22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2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22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2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22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22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22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227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227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22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22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2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2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2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2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2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227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226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2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22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26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226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26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2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2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22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226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22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22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2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2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22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25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2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2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2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2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22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2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4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22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2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2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2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2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2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2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22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22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22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22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22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2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2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2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2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2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2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2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2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2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2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22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22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2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2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1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1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1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1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21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1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1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21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1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1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1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1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21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21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1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1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21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1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1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1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163">
      <pivotArea type="all" dataOnly="0" outline="0" fieldPosition="0"/>
    </format>
    <format dxfId="12162">
      <pivotArea outline="0" collapsedLevelsAreSubtotals="1" fieldPosition="0"/>
    </format>
    <format dxfId="12161">
      <pivotArea dataOnly="0" labelOnly="1" outline="0" fieldPosition="0">
        <references count="1">
          <reference field="1" count="0"/>
        </references>
      </pivotArea>
    </format>
    <format dxfId="12160">
      <pivotArea dataOnly="0" labelOnly="1" outline="0" fieldPosition="0">
        <references count="1">
          <reference field="1" count="0" defaultSubtotal="1"/>
        </references>
      </pivotArea>
    </format>
    <format dxfId="1215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215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215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215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215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215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215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215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215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215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214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214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214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214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214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214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214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214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214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214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213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213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213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213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213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213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213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213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213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213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212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212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212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212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212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212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212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212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212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212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211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211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211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211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211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211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211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211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211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211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210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210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210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210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210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210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210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210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210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210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209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209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209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209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209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209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209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20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09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20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08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20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20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20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20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20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20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20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0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20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0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0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0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207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207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0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20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07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207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07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0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0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20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20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20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20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0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20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20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206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205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20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20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0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20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0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20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0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0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0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0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0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0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20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20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20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20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20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0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0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0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0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0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0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0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0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0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0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20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20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0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00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0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0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0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0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199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9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9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19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9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9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9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9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19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19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9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9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19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9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9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9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969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1968">
      <pivotArea type="all" dataOnly="0" outline="0" fieldPosition="0"/>
    </format>
    <format dxfId="11967">
      <pivotArea outline="0" collapsedLevelsAreSubtotals="1" fieldPosition="0"/>
    </format>
    <format dxfId="11966">
      <pivotArea dataOnly="0" labelOnly="1" outline="0" fieldPosition="0">
        <references count="1">
          <reference field="1" count="0"/>
        </references>
      </pivotArea>
    </format>
    <format dxfId="11965">
      <pivotArea dataOnly="0" labelOnly="1" outline="0" fieldPosition="0">
        <references count="1">
          <reference field="1" count="0" defaultSubtotal="1"/>
        </references>
      </pivotArea>
    </format>
    <format dxfId="1196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196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196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196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196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195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195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195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195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195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195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195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195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195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195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194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194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194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194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194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194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194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194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194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194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193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193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193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193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193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193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193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193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193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193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192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192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192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192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192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192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192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192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192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192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191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191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191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191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191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191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191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191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191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191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190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190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190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190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190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190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190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190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190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190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189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189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18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89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18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89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189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18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18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189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188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18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18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8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8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8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8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8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188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18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8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18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87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187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8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8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8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18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18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18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18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8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8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186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86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86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8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8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8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18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8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18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8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8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8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8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8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8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18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18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18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18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18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8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8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8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8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8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8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8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8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8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8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18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18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8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80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8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8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80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8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18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8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7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17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7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7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7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7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17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17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7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7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17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7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7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7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774">
      <pivotArea type="all" dataOnly="0" outline="0" fieldPosition="0"/>
    </format>
    <format dxfId="11773">
      <pivotArea outline="0" collapsedLevelsAreSubtotals="1" fieldPosition="0"/>
    </format>
    <format dxfId="11772">
      <pivotArea dataOnly="0" labelOnly="1" outline="0" fieldPosition="0">
        <references count="1">
          <reference field="1" count="0"/>
        </references>
      </pivotArea>
    </format>
    <format dxfId="11771">
      <pivotArea dataOnly="0" labelOnly="1" outline="0" fieldPosition="0">
        <references count="1">
          <reference field="1" count="0" defaultSubtotal="1"/>
        </references>
      </pivotArea>
    </format>
    <format dxfId="11770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1769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1768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1767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1766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1765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1764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1763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1762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1761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1760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1759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1758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1757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1756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1755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1754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1753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1752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1751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1750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1749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1748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1747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1746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174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174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174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174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1741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1740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1739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1738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1737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1736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1735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1734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1733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1732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1731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1730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1729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1728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1727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1726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1725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1724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1723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1722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1721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1720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1719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1718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1717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1716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1715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1714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1713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1712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1711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171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170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170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170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1706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1705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1704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17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7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17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70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169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16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16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169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169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16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16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6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6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6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6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6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168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16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6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16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6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16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6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6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6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16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16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16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16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6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6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16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67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67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6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6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6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16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6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16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6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6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6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6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6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16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16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16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16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16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6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6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6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6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6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6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16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16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6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6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6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6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16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6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6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16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6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6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5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5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15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15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5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5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15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5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5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5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580">
      <pivotArea type="all" dataOnly="0" outline="0" fieldPosition="0"/>
    </format>
    <format dxfId="11579">
      <pivotArea outline="0" collapsedLevelsAreSubtotals="1" fieldPosition="0"/>
    </format>
    <format dxfId="11578">
      <pivotArea dataOnly="0" labelOnly="1" outline="0" fieldPosition="0">
        <references count="1">
          <reference field="1" count="0"/>
        </references>
      </pivotArea>
    </format>
    <format dxfId="11577">
      <pivotArea dataOnly="0" labelOnly="1" outline="0" fieldPosition="0">
        <references count="1">
          <reference field="1" count="0" defaultSubtotal="1"/>
        </references>
      </pivotArea>
    </format>
    <format dxfId="11576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1575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1574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1573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1572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1571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1570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1569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1568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1567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1566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1565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1564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1563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1562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1561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1560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1559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1558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1557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1556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1555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1554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1553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1552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1551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1550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1549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1548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1547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1546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1545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1544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1543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1542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1541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1540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1539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1538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1537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1536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1535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1534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1533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1532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1531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1530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1529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1528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1527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1526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1525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1524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1523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1522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1521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1520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1519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1518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1517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151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151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151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151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1512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1511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1510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15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50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15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50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150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15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15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150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150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15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14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4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4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149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149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49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14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8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14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48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4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14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148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14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14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4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14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47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4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4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4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4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14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4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14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4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4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4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4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4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14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14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14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14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14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4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4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4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4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4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4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14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14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4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4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4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4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14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41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1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14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4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4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4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14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4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3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13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3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3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3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13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3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3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3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3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3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3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3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38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1385">
      <pivotArea type="all" dataOnly="0" outline="0" fieldPosition="0"/>
    </format>
    <format dxfId="11384">
      <pivotArea outline="0" collapsedLevelsAreSubtotals="1" fieldPosition="0"/>
    </format>
    <format dxfId="11383">
      <pivotArea dataOnly="0" labelOnly="1" outline="0" fieldPosition="0">
        <references count="1">
          <reference field="1" count="0"/>
        </references>
      </pivotArea>
    </format>
    <format dxfId="11382">
      <pivotArea dataOnly="0" labelOnly="1" outline="0" fieldPosition="0">
        <references count="1">
          <reference field="1" count="0" defaultSubtotal="1"/>
        </references>
      </pivotArea>
    </format>
    <format dxfId="1138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138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137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137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137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137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137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137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137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137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137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137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136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136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136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136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136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136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136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136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136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136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135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135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135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135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135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135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135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135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135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135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134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134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134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134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134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134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134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134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134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134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133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133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133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133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133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133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133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133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133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133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132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132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132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132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132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132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132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132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132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132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131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131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131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131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131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13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31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13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3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13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13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13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130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130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13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13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3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3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3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3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2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129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12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29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12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2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12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29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2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2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12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128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12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12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2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2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12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2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2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2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2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2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12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2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12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2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2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2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2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2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12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12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12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12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12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2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2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2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2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2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24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12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12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2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2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22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2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2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12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21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12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2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2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2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12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12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2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2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11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19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1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191">
      <pivotArea type="all" dataOnly="0" outline="0" fieldPosition="0"/>
    </format>
    <format dxfId="11190">
      <pivotArea outline="0" collapsedLevelsAreSubtotals="1" fieldPosition="0"/>
    </format>
    <format dxfId="11189">
      <pivotArea dataOnly="0" labelOnly="1" outline="0" fieldPosition="0">
        <references count="1">
          <reference field="1" count="0"/>
        </references>
      </pivotArea>
    </format>
    <format dxfId="11188">
      <pivotArea dataOnly="0" labelOnly="1" outline="0" fieldPosition="0">
        <references count="1">
          <reference field="1" count="0" defaultSubtotal="1"/>
        </references>
      </pivotArea>
    </format>
    <format dxfId="1118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118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118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118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118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118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118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118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117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117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117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117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117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117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117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117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117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117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116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116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116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116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116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116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116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116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116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116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115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115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115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115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115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115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115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115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115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115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114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114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114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114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114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114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114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114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114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114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113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113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113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113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113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113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113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113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113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113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112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112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112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112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112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112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112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112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112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11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1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11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1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11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11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11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111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11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11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11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1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1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1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1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1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110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11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1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11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10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10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09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0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0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10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10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109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10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0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0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10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0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08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0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0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0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10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0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10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0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0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0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0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0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10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10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10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10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10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0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0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0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0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0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10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10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0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0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0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0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10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0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10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0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0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10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10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0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10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10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10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9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9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997">
      <pivotArea type="all" dataOnly="0" outline="0" fieldPosition="0"/>
    </format>
    <format dxfId="10996">
      <pivotArea outline="0" collapsedLevelsAreSubtotals="1" fieldPosition="0"/>
    </format>
    <format dxfId="10995">
      <pivotArea dataOnly="0" labelOnly="1" outline="0" fieldPosition="0">
        <references count="1">
          <reference field="1" count="0"/>
        </references>
      </pivotArea>
    </format>
    <format dxfId="10994">
      <pivotArea dataOnly="0" labelOnly="1" outline="0" fieldPosition="0">
        <references count="1">
          <reference field="1" count="0" defaultSubtotal="1"/>
        </references>
      </pivotArea>
    </format>
    <format dxfId="1099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099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099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99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098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098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098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098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098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098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098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098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0981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0980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097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097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097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097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097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097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097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097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097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097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096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096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096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096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096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096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096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096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096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096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095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095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095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095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095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095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095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095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095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095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094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094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094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094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094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094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094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094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094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094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093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093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093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093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093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0934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0933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0932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0931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0930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0929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092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092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09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9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09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92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092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09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09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091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09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09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09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9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9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9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9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9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091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090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90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09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90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090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90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9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9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09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09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08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08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8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8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08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8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89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8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8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8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08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8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8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08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8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8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8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8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08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08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08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08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08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8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8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8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08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08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8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4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8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8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8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083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82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08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08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08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8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8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08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8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803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0802">
      <pivotArea type="all" dataOnly="0" outline="0" fieldPosition="0"/>
    </format>
    <format dxfId="10801">
      <pivotArea outline="0" collapsedLevelsAreSubtotals="1" fieldPosition="0"/>
    </format>
    <format dxfId="10800">
      <pivotArea dataOnly="0" labelOnly="1" outline="0" fieldPosition="0">
        <references count="1">
          <reference field="1" count="0"/>
        </references>
      </pivotArea>
    </format>
    <format dxfId="10799">
      <pivotArea dataOnly="0" labelOnly="1" outline="0" fieldPosition="0">
        <references count="1">
          <reference field="1" count="0" defaultSubtotal="1"/>
        </references>
      </pivotArea>
    </format>
    <format dxfId="10798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0797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0796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795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0794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0793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0792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0791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0790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0789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0788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0787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0786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0785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0784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0783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0782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0781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0780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0779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0778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0777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0776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0775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0774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0773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0772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0771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0770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0769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0768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0767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0766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0765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0764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0763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0762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0761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0760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0759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0758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0757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0756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0755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0754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0753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0752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0751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0750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0749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0748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0747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0746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0745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0744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0743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0742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0741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0740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0739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073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073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073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073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0734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0733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0732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07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73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07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7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07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07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07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072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07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07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07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7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7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7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7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7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071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071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71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07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71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071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7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7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7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07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070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07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07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7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7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07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6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69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6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6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9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6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06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6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068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6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6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6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06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06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06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06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06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6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6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6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6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6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6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5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06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06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6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6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6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6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06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63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06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6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6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06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06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6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6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06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6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6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608">
      <pivotArea type="all" dataOnly="0" outline="0" fieldPosition="0"/>
    </format>
    <format dxfId="10607">
      <pivotArea outline="0" collapsedLevelsAreSubtotals="1" fieldPosition="0"/>
    </format>
    <format dxfId="10606">
      <pivotArea dataOnly="0" labelOnly="1" outline="0" fieldPosition="0">
        <references count="1">
          <reference field="1" count="0"/>
        </references>
      </pivotArea>
    </format>
    <format dxfId="10605">
      <pivotArea dataOnly="0" labelOnly="1" outline="0" fieldPosition="0">
        <references count="1">
          <reference field="1" count="0" defaultSubtotal="1"/>
        </references>
      </pivotArea>
    </format>
    <format dxfId="1060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060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060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60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060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059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059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059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059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059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059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059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059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059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059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058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058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058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058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058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058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058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058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058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058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057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057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057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057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057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057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057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057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057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057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056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056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056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056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056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056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056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056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056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056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055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055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055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055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055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055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055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055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055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055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054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054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054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054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054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054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054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054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054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054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053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053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05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5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05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53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053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05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05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053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05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05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05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5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5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5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5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5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052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052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5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05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51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051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5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5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5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05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051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051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05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5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5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05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50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50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5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5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5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5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4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04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4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9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04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4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4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4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4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4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04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04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04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048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04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4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4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4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4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4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4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04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04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4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4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4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4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04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4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04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4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4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4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04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2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04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4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4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04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41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4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414">
      <pivotArea type="all" dataOnly="0" outline="0" fieldPosition="0"/>
    </format>
    <format dxfId="10413">
      <pivotArea outline="0" collapsedLevelsAreSubtotals="1" fieldPosition="0"/>
    </format>
    <format dxfId="10412">
      <pivotArea dataOnly="0" labelOnly="1" outline="0" fieldPosition="0">
        <references count="1">
          <reference field="1" count="0"/>
        </references>
      </pivotArea>
    </format>
    <format dxfId="10411">
      <pivotArea dataOnly="0" labelOnly="1" outline="0" fieldPosition="0">
        <references count="1">
          <reference field="1" count="0" defaultSubtotal="1"/>
        </references>
      </pivotArea>
    </format>
    <format dxfId="10410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0409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0408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407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0406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0405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0404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0403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0402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0401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0400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0399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0398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0397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0396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0395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0394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0393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0392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0391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0390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0389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0388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0387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0386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038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038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038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038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0381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0380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0379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0378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0377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0376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0375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0374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0373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0372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0371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0370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0369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0368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0367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0366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0365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0364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0363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0362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0361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0360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0359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0358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0357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0356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0355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0354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0353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0352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0351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035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034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034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034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0346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0345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0344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03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3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03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34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033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03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03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033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033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03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03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3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3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3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3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3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03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032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3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03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32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032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3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3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3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03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03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03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03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3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3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03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31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3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3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3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3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03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3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9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02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2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2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2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2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2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02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02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02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02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02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2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2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2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2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2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2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02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02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2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2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2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02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24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02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2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2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2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02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02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2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2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02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2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2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2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22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0219">
      <pivotArea type="all" dataOnly="0" outline="0" fieldPosition="0"/>
    </format>
    <format dxfId="10218">
      <pivotArea outline="0" collapsedLevelsAreSubtotals="1" fieldPosition="0"/>
    </format>
    <format dxfId="10217">
      <pivotArea dataOnly="0" labelOnly="1" outline="0" fieldPosition="0">
        <references count="1">
          <reference field="1" count="0"/>
        </references>
      </pivotArea>
    </format>
    <format dxfId="10216">
      <pivotArea dataOnly="0" labelOnly="1" outline="0" fieldPosition="0">
        <references count="1">
          <reference field="1" count="0" defaultSubtotal="1"/>
        </references>
      </pivotArea>
    </format>
    <format dxfId="1021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021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021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21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021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021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020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020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020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020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020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020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020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020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020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020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019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019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019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019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019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019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019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019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019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019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018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018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018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018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018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018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018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018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018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018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017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017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017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017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017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017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017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017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017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017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016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016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016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016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016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016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016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016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016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016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015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015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015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015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015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015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015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015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015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015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014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01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1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01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14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01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01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01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014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014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01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01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1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01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1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1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1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013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013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13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01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1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012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1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1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1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01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01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01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01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1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01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01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011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01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01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01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1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1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1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1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01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1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1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1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10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010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1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1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1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0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0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00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00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00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00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00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00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0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0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0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0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0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0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00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00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0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0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0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00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0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00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0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0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04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00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4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00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0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0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00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02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0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0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025">
      <pivotArea type="all" dataOnly="0" outline="0" fieldPosition="0"/>
    </format>
    <format dxfId="10024">
      <pivotArea outline="0" collapsedLevelsAreSubtotals="1" fieldPosition="0"/>
    </format>
    <format dxfId="10023">
      <pivotArea dataOnly="0" labelOnly="1" outline="0" fieldPosition="0">
        <references count="1">
          <reference field="1" count="0"/>
        </references>
      </pivotArea>
    </format>
    <format dxfId="10022">
      <pivotArea dataOnly="0" labelOnly="1" outline="0" fieldPosition="0">
        <references count="1">
          <reference field="1" count="0" defaultSubtotal="1"/>
        </references>
      </pivotArea>
    </format>
    <format dxfId="1002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002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001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01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001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001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001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001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001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001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001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001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000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000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000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000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000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000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000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000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000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000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999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999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999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999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999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999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999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999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999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999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998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998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998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998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998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998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998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998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998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998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997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997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997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997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997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997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997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997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997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997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996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996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996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996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996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996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996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996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996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996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995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995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995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995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995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99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95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99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9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995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99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99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994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99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99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99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9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9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9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9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9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99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993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9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99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93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99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9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9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9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99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99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99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99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9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9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99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92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9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9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9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1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9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99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9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990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9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9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9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9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9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9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9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99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98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98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98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98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8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8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8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8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8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88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98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98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8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8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8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8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98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8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98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8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8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8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98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98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8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8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98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83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8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8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831">
      <pivotArea type="all" dataOnly="0" outline="0" fieldPosition="0"/>
    </format>
    <format dxfId="9830">
      <pivotArea outline="0" collapsedLevelsAreSubtotals="1" fieldPosition="0"/>
    </format>
    <format dxfId="9829">
      <pivotArea dataOnly="0" labelOnly="1" outline="0" fieldPosition="0">
        <references count="1">
          <reference field="1" count="0"/>
        </references>
      </pivotArea>
    </format>
    <format dxfId="9828">
      <pivotArea dataOnly="0" labelOnly="1" outline="0" fieldPosition="0">
        <references count="1">
          <reference field="1" count="0" defaultSubtotal="1"/>
        </references>
      </pivotArea>
    </format>
    <format dxfId="982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982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982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982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982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982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982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982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981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981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981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981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981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981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981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981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981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981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980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980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980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980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980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980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980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980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980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980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979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979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979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979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979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979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979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979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979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979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978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978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978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978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978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978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978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978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978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978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977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977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977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977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977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977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977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977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977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977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976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976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976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976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976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976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976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976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976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97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7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97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75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975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97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97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975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97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97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97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7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7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7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7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7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974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97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7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97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74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973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73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7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7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97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97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973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973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7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7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97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7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7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7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7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7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97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7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1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97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7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7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7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7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7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7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9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97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97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97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97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7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6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6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6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6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6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6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96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96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6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6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6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6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966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6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96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6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6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6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96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96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6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6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96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6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6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6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63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9636">
      <pivotArea type="all" dataOnly="0" outline="0" fieldPosition="0"/>
    </format>
    <format dxfId="9635">
      <pivotArea outline="0" collapsedLevelsAreSubtotals="1" fieldPosition="0"/>
    </format>
    <format dxfId="9634">
      <pivotArea dataOnly="0" labelOnly="1" outline="0" fieldPosition="0">
        <references count="1">
          <reference field="1" count="0"/>
        </references>
      </pivotArea>
    </format>
    <format dxfId="9633">
      <pivotArea dataOnly="0" labelOnly="1" outline="0" fieldPosition="0">
        <references count="1">
          <reference field="1" count="0" defaultSubtotal="1"/>
        </references>
      </pivotArea>
    </format>
    <format dxfId="963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963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963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962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962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962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962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962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962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962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962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962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962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961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961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961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961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961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961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961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961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961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961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960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960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960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960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960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960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960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960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960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960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959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959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959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959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959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959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959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959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959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959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958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958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958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958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958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958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958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958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958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958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957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957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957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957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957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957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957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957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957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957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956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956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956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956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95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5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95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5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956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95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95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95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95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95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95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5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5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5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5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5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954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954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5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95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5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954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5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5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5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95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95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953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95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5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5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95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5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5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53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5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2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5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95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5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95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5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5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5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5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5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5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95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95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95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950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95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5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5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5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5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5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5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4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4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4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8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4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94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94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4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4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4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4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4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94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4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4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94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4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4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4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4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94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94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4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4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94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4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4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4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44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9441">
      <pivotArea outline="0" collapsedLevelsAreSubtotals="1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2" selected="0">
            <x v="29"/>
            <x v="33"/>
          </reference>
          <reference field="4" count="1" selected="0">
            <x v="8"/>
          </reference>
          <reference field="5" count="2" selected="0">
            <x v="2"/>
            <x v="3"/>
          </reference>
        </references>
      </pivotArea>
    </format>
    <format dxfId="9440">
      <pivotArea outline="0" collapsedLevelsAreSubtotals="1" fieldPosition="0">
        <references count="1">
          <reference field="1" count="1" selected="0" defaultSubtotal="1">
            <x v="0"/>
          </reference>
        </references>
      </pivotArea>
    </format>
    <format dxfId="9439">
      <pivotArea outline="0" collapsedLevelsAreSubtotals="1" fieldPosition="0">
        <references count="5">
          <reference field="0" count="2" selected="0">
            <x v="1"/>
            <x v="2"/>
          </reference>
          <reference field="1" count="1" selected="0">
            <x v="1"/>
          </reference>
          <reference field="2" count="3" selected="0">
            <x v="4"/>
            <x v="12"/>
            <x v="13"/>
          </reference>
          <reference field="4" count="1" selected="0">
            <x v="11"/>
          </reference>
          <reference field="5" count="2" selected="0">
            <x v="0"/>
            <x v="5"/>
          </reference>
        </references>
      </pivotArea>
    </format>
    <format dxfId="9438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9437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9436">
      <pivotArea type="all" dataOnly="0" outline="0" fieldPosition="0"/>
    </format>
    <format dxfId="9435">
      <pivotArea outline="0" collapsedLevelsAreSubtotals="1" fieldPosition="0"/>
    </format>
    <format dxfId="9434">
      <pivotArea dataOnly="0" labelOnly="1" outline="0" fieldPosition="0">
        <references count="1">
          <reference field="1" count="0"/>
        </references>
      </pivotArea>
    </format>
    <format dxfId="9433">
      <pivotArea dataOnly="0" labelOnly="1" outline="0" fieldPosition="0">
        <references count="1">
          <reference field="1" count="0" defaultSubtotal="1"/>
        </references>
      </pivotArea>
    </format>
    <format dxfId="943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943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943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942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942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942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942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942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942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942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942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942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942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941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941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941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941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941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941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941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941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941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941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940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940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940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940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940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940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940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940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940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940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939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939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939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939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939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939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939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939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939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939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938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938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938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938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938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938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938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938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938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938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937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937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937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937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937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937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937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937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937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937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936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936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936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936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93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3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93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3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936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93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93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93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93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93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93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3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3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934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934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3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93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934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3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3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93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93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933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93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3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93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3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3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33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3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2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3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93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3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93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3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3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3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3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3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3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93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93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93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930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93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3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3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3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3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3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2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2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2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2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8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2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92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92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2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2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2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2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2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92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2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2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92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2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2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2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2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92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9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2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2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92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2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2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24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9241">
      <pivotArea type="all" dataOnly="0" outline="0" fieldPosition="0"/>
    </format>
    <format dxfId="9240">
      <pivotArea outline="0" collapsedLevelsAreSubtotals="1" fieldPosition="0"/>
    </format>
    <format dxfId="9239">
      <pivotArea dataOnly="0" labelOnly="1" outline="0" fieldPosition="0">
        <references count="1">
          <reference field="1" count="0"/>
        </references>
      </pivotArea>
    </format>
    <format dxfId="9238">
      <pivotArea dataOnly="0" labelOnly="1" outline="0" fieldPosition="0">
        <references count="1">
          <reference field="1" count="0" defaultSubtotal="1"/>
        </references>
      </pivotArea>
    </format>
    <format dxfId="923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923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923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923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923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923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923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923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922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922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922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922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922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922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922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922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922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922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921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921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921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921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921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921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921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921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921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921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920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920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920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920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920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920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920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920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920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920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919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919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919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919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919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919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919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919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919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919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918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918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918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918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918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918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918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918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918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918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917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917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917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917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917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917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917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917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917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91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1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91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16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916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91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91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91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91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91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91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1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1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1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1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1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915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915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1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91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1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914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1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1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1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91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91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914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91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1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1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91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13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13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1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1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3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91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1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2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91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1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1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1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1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1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1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91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91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91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91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91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1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1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1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1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1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1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1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1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0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0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90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90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0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08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0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0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0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90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0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0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90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0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0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0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0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90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9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0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0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90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90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0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904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9046">
      <pivotArea type="all" dataOnly="0" outline="0" fieldPosition="0"/>
    </format>
    <format dxfId="9045">
      <pivotArea outline="0" collapsedLevelsAreSubtotals="1" fieldPosition="0"/>
    </format>
    <format dxfId="9044">
      <pivotArea dataOnly="0" labelOnly="1" outline="0" fieldPosition="0">
        <references count="1">
          <reference field="1" count="0"/>
        </references>
      </pivotArea>
    </format>
    <format dxfId="9043">
      <pivotArea dataOnly="0" labelOnly="1" outline="0" fieldPosition="0">
        <references count="1">
          <reference field="1" count="0" defaultSubtotal="1"/>
        </references>
      </pivotArea>
    </format>
    <format dxfId="904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904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904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903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903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903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903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903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903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903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903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903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903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902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902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902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902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902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902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902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902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902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902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901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901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901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901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901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901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901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901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901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901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900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900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900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900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900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900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900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900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900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900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899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899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899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899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899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899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899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899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899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899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898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898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898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898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898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898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898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898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898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898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897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897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897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897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89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9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89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97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897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89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89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89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89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89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89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9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9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9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9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9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895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89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9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89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95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895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9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89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9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89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89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89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89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9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9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89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9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94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89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9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9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89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9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89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9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9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9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9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9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9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89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89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89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89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89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9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9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9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9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9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9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9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9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9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8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88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88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8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8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8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8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8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8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8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8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88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8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8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8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8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88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88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8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8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88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8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8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85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8851">
      <pivotArea type="all" dataOnly="0" outline="0" fieldPosition="0"/>
    </format>
    <format dxfId="8850">
      <pivotArea outline="0" collapsedLevelsAreSubtotals="1" fieldPosition="0"/>
    </format>
    <format dxfId="8849">
      <pivotArea dataOnly="0" labelOnly="1" outline="0" fieldPosition="0">
        <references count="1">
          <reference field="1" count="0"/>
        </references>
      </pivotArea>
    </format>
    <format dxfId="8848">
      <pivotArea dataOnly="0" labelOnly="1" outline="0" fieldPosition="0">
        <references count="1">
          <reference field="1" count="0" defaultSubtotal="1"/>
        </references>
      </pivotArea>
    </format>
    <format dxfId="884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884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884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884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884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884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884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884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883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883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883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883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8835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8834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883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883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883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883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882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882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882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882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882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882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882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882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882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882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881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881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881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881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881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881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881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881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881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881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880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880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880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880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880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880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880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880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880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880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879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879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879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879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879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879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879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879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879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879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878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878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878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878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878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878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878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87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7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87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7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87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87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87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877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87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87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87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77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7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7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7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7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87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876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7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87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76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87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76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87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7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87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875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875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87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7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7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87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7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7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7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87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7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873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7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7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7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7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7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7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87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87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87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87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87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7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7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7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7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7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7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7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7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7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87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87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6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6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6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6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6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6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6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6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8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6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6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86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86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6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6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86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6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66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8663">
      <pivotArea type="all" dataOnly="0" outline="0" fieldPosition="0"/>
    </format>
    <format dxfId="8662">
      <pivotArea outline="0" collapsedLevelsAreSubtotals="1" fieldPosition="0"/>
    </format>
    <format dxfId="8661">
      <pivotArea dataOnly="0" labelOnly="1" outline="0" fieldPosition="0">
        <references count="1">
          <reference field="1" count="0"/>
        </references>
      </pivotArea>
    </format>
    <format dxfId="8660">
      <pivotArea dataOnly="0" labelOnly="1" outline="0" fieldPosition="0">
        <references count="1">
          <reference field="1" count="0" defaultSubtotal="1"/>
        </references>
      </pivotArea>
    </format>
    <format dxfId="865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865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865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865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865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865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865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865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865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865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864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864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8647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8646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864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864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864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864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864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864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863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863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863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863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863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863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863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863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863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863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862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862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862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862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862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862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862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862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862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862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861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861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861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861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861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861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861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861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861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861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860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860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860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860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860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860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860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860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860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860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859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859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859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859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859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85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59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85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59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859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85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85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85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85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85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85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5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5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5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5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5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857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857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5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85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57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85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57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85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5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85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85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85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85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5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5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85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5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5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5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85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5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85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5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5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5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5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5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85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85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85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85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85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5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5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5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5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5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5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1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85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85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5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5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5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5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5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49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4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84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4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4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4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4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84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84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4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4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84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7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4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47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8475">
      <pivotArea type="all" dataOnly="0" outline="0" fieldPosition="0"/>
    </format>
    <format dxfId="8474">
      <pivotArea outline="0" collapsedLevelsAreSubtotals="1" fieldPosition="0"/>
    </format>
    <format dxfId="8473">
      <pivotArea dataOnly="0" labelOnly="1" outline="0" fieldPosition="0">
        <references count="1">
          <reference field="1" count="0"/>
        </references>
      </pivotArea>
    </format>
    <format dxfId="8472">
      <pivotArea dataOnly="0" labelOnly="1" outline="0" fieldPosition="0">
        <references count="1">
          <reference field="1" count="0" defaultSubtotal="1"/>
        </references>
      </pivotArea>
    </format>
    <format dxfId="847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847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846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846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846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846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846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846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846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846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846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846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8459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8458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845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845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845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845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845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845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845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845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844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844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844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844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844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844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844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844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844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844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843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843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843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843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843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843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843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843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843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843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842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842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842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842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842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842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842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842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842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842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841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841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841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841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841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841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841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841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841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841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840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840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840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84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40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84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40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840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84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84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83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83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83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83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3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3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3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3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3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839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838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38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83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3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83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38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83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3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838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83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83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837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3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3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83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3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3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3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83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3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83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3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3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3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3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3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83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83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83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83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83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3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3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3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3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3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3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2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83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83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3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3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3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3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3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3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83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3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3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3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83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3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82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2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2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2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82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2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2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2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2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2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2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28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8287">
      <pivotArea type="all" dataOnly="0" outline="0" fieldPosition="0"/>
    </format>
    <format dxfId="8286">
      <pivotArea outline="0" collapsedLevelsAreSubtotals="1" fieldPosition="0"/>
    </format>
    <format dxfId="8285">
      <pivotArea dataOnly="0" labelOnly="1" outline="0" fieldPosition="0">
        <references count="1">
          <reference field="1" count="0"/>
        </references>
      </pivotArea>
    </format>
    <format dxfId="8284">
      <pivotArea dataOnly="0" labelOnly="1" outline="0" fieldPosition="0">
        <references count="1">
          <reference field="1" count="0" defaultSubtotal="1"/>
        </references>
      </pivotArea>
    </format>
    <format dxfId="828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828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828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828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827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827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827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827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827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827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827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827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8271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8270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826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826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826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826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826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826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826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826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826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826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825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825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825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825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825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825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825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825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825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825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824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824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824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824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824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824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824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824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824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824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823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823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823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823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823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823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823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823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823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823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822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822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822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822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822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822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822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822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822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822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821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82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2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82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2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82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82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82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821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821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82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82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2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2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2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20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2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820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820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2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81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19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81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19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81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1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81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81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819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81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1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1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81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1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1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1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81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1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81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1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1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1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1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81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81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81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81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81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81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1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1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1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1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1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1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81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81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1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1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1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1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1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81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1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1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1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81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81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1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1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81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0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1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1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10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8099">
      <pivotArea type="all" dataOnly="0" outline="0" fieldPosition="0"/>
    </format>
    <format dxfId="8098">
      <pivotArea outline="0" collapsedLevelsAreSubtotals="1" fieldPosition="0"/>
    </format>
    <format dxfId="8097">
      <pivotArea dataOnly="0" labelOnly="1" outline="0" fieldPosition="0">
        <references count="1">
          <reference field="1" count="0"/>
        </references>
      </pivotArea>
    </format>
    <format dxfId="8096">
      <pivotArea dataOnly="0" labelOnly="1" outline="0" fieldPosition="0">
        <references count="1">
          <reference field="1" count="0" defaultSubtotal="1"/>
        </references>
      </pivotArea>
    </format>
    <format dxfId="809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809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809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809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809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809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808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808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808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808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808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808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8083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8082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808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808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807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807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807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807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807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807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807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807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807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807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806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806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806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806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806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806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806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806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806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806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805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805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805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805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805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805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805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805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805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805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804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804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804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804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804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804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804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804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804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804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803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803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803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8036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8035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8034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8033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803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803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80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80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80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0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80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80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80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802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80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80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80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0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80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0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0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0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801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801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0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80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01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800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80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80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0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80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80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80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80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80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80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79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9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9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9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79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9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79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9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9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9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9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9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79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9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9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9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79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9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9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9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9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9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9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79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79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9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94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9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9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79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9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79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9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9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9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79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79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9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9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79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9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9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91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7911">
      <pivotArea type="all" dataOnly="0" outline="0" fieldPosition="0"/>
    </format>
    <format dxfId="7910">
      <pivotArea outline="0" collapsedLevelsAreSubtotals="1" fieldPosition="0"/>
    </format>
    <format dxfId="7909">
      <pivotArea dataOnly="0" labelOnly="1" outline="0" fieldPosition="0">
        <references count="1">
          <reference field="1" count="0"/>
        </references>
      </pivotArea>
    </format>
    <format dxfId="7908">
      <pivotArea dataOnly="0" labelOnly="1" outline="0" fieldPosition="0">
        <references count="1">
          <reference field="1" count="0" defaultSubtotal="1"/>
        </references>
      </pivotArea>
    </format>
    <format dxfId="790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790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790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790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790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790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790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790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789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789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789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789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7895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7894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789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789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789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789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788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788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788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788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788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788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788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788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788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788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787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787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787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787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787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787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787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787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787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787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786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786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786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786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786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786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786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786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786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786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785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785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785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785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785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785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785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785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785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785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784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7848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7847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7846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7845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784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784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78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8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78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83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783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78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78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783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78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78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78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8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8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8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8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8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782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782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8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78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82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782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82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8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8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78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78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78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78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8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8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78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81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8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8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8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8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8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78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8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8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8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8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779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7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7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7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7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7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77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7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7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7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77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7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7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7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7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7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7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77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77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7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7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7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7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77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7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77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7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7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7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77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77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7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7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77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2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7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7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72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7723">
      <pivotArea type="all" dataOnly="0" outline="0" fieldPosition="0"/>
    </format>
    <format dxfId="7722">
      <pivotArea outline="0" collapsedLevelsAreSubtotals="1" fieldPosition="0"/>
    </format>
    <format dxfId="7721">
      <pivotArea dataOnly="0" labelOnly="1" outline="0" fieldPosition="0">
        <references count="1">
          <reference field="1" count="0"/>
        </references>
      </pivotArea>
    </format>
    <format dxfId="7720">
      <pivotArea dataOnly="0" labelOnly="1" outline="0" fieldPosition="0">
        <references count="1">
          <reference field="1" count="0" defaultSubtotal="1"/>
        </references>
      </pivotArea>
    </format>
    <format dxfId="771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771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771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771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771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771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771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771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771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771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770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770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7707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7706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770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770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770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770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770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770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769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769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769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769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769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769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769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769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769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769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768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768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768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768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768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768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768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768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768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768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767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767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767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767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767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767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767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767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767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767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766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766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766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766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766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766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766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766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766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766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765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765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765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765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765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76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65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76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6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765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76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76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764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76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76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76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6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6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6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6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6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76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763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6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76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63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76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6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6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6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76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76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76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76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6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6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76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6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6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1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6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76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6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1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76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6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6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6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6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6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6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6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76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6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6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5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75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5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5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5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5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5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5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8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75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75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5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5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5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5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75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5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75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5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5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5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75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75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5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5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75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3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5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5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53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7535">
      <pivotArea type="all" dataOnly="0" outline="0" fieldPosition="0"/>
    </format>
    <format dxfId="7534">
      <pivotArea outline="0" collapsedLevelsAreSubtotals="1" fieldPosition="0"/>
    </format>
    <format dxfId="7533">
      <pivotArea dataOnly="0" labelOnly="1" outline="0" fieldPosition="0">
        <references count="1">
          <reference field="1" count="0"/>
        </references>
      </pivotArea>
    </format>
    <format dxfId="7532">
      <pivotArea dataOnly="0" labelOnly="1" outline="0" fieldPosition="0">
        <references count="1">
          <reference field="1" count="0" defaultSubtotal="1"/>
        </references>
      </pivotArea>
    </format>
    <format dxfId="753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753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752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752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752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752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752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752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752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752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752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752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7519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7518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751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751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751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751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751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751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751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751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750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750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750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750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750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750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750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750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750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750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749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749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749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749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749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749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749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749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749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749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748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748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748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748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748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748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748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748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748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748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747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747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747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747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747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747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747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747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747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747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746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7468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7467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746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4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74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46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74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74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74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745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74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74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74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4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4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745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744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4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74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4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74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4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4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74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744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74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743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4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74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4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4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4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74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4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2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74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4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4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4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4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4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41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74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4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4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41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74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4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4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4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4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4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4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4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3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3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3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9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8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3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73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73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3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38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3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3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3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73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3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3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73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3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3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3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3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73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73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3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3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73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3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348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7347">
      <pivotArea type="all" dataOnly="0" outline="0" fieldPosition="0"/>
    </format>
    <format dxfId="7346">
      <pivotArea outline="0" collapsedLevelsAreSubtotals="1" fieldPosition="0"/>
    </format>
    <format dxfId="7345">
      <pivotArea dataOnly="0" labelOnly="1" outline="0" fieldPosition="0">
        <references count="1">
          <reference field="1" count="0"/>
        </references>
      </pivotArea>
    </format>
    <format dxfId="7344">
      <pivotArea dataOnly="0" labelOnly="1" outline="0" fieldPosition="0">
        <references count="1">
          <reference field="1" count="0" defaultSubtotal="1"/>
        </references>
      </pivotArea>
    </format>
    <format dxfId="7343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7342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7341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7340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7339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7338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7337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7336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7335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7334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7333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7332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7331">
      <pivotArea dataOnly="0" labelOnly="1" outline="0" fieldPosition="0">
        <references count="2">
          <reference field="1" count="1" selected="0">
            <x v="12"/>
          </reference>
          <reference field="2" count="6">
            <x v="0"/>
            <x v="7"/>
            <x v="14"/>
            <x v="26"/>
            <x v="30"/>
            <x v="32"/>
          </reference>
        </references>
      </pivotArea>
    </format>
    <format dxfId="7330">
      <pivotArea dataOnly="0" labelOnly="1" outline="0" fieldPosition="0">
        <references count="2">
          <reference field="1" count="1" selected="0">
            <x v="13"/>
          </reference>
          <reference field="2" count="9">
            <x v="2"/>
            <x v="3"/>
            <x v="6"/>
            <x v="9"/>
            <x v="11"/>
            <x v="13"/>
            <x v="21"/>
            <x v="28"/>
            <x v="32"/>
          </reference>
        </references>
      </pivotArea>
    </format>
    <format dxfId="7329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7328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7327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7326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7325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7324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7323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7322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7321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7320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7319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7318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7317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7316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7315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7314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7313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7312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7311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7310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7309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7308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7307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7306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7305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7304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7303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7302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7301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7300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7299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7298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7297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7296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7295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7294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7293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7292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7291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7290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7289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7288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7287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7286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7285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728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728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728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728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728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727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72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2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727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2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72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72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72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727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72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72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72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2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2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2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2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2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726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72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26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72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2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725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25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2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2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72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72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72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725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2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2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72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2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2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2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72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2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72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2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2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2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2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2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2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72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2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2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2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72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2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2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2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2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2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2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2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2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2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1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71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71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1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1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1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1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1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71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1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1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71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1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1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1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1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71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71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1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1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71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1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716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7159">
      <pivotArea type="all" dataOnly="0" outline="0" fieldPosition="0"/>
    </format>
    <format dxfId="7158">
      <pivotArea outline="0" collapsedLevelsAreSubtotals="1" fieldPosition="0"/>
    </format>
    <format dxfId="7157">
      <pivotArea dataOnly="0" labelOnly="1" outline="0" fieldPosition="0">
        <references count="1">
          <reference field="1" count="0"/>
        </references>
      </pivotArea>
    </format>
    <format dxfId="7156">
      <pivotArea dataOnly="0" labelOnly="1" outline="0" fieldPosition="0">
        <references count="1">
          <reference field="1" count="0" defaultSubtotal="1"/>
        </references>
      </pivotArea>
    </format>
    <format dxfId="715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715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715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715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715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715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714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714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714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714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714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714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714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714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714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714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713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713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713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713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713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713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713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713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713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713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712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712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712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712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712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712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712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712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712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712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711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711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711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711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711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711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711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711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711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711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710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710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710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710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710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710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710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710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710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710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709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709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709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709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709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709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709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709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709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709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708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70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0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708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08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708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70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70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708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70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70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70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0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0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0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0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0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707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707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0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70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0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706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06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0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0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70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70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706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706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0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0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70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05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05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0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0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0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70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0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4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70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0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0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0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0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0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0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70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0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0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03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70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0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0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0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0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0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0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0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0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0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0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70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70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0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70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9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9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9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69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9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9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69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9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9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9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98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69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9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9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9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9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9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9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96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6964">
      <pivotArea type="all" dataOnly="0" outline="0" fieldPosition="0"/>
    </format>
    <format dxfId="6963">
      <pivotArea outline="0" collapsedLevelsAreSubtotals="1" fieldPosition="0"/>
    </format>
    <format dxfId="6962">
      <pivotArea dataOnly="0" labelOnly="1" outline="0" fieldPosition="0">
        <references count="1">
          <reference field="1" count="0"/>
        </references>
      </pivotArea>
    </format>
    <format dxfId="6961">
      <pivotArea dataOnly="0" labelOnly="1" outline="0" fieldPosition="0">
        <references count="1">
          <reference field="1" count="0" defaultSubtotal="1"/>
        </references>
      </pivotArea>
    </format>
    <format dxfId="6960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6959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6958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6957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6956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6955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6954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6953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6952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6951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6950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6949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6948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6947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6946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6945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6944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6943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6942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6941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6940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6939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6938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6937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6936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693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693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693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693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6931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6930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6929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6928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6927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6926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6925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6924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6923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6922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6921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6920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6919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6918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6917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6916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6915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6914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6913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6912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6911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6910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6909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6908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6907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6906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6905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6904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6903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6902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6901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690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689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689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689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6896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6895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6894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68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8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689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89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688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68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68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68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68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68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68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8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8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8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8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8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687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687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8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68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8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687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87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8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8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68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68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68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686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8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8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68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86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86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8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8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8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68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8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4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68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8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8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8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8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8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84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8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68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68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68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68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8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8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8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8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8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8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8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8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8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2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8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68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68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8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80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8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8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8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67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7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7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67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7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7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7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7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67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7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7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78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7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7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7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77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6769">
      <pivotArea type="all" dataOnly="0" outline="0" fieldPosition="0"/>
    </format>
    <format dxfId="6768">
      <pivotArea outline="0" collapsedLevelsAreSubtotals="1" fieldPosition="0"/>
    </format>
    <format dxfId="6767">
      <pivotArea dataOnly="0" labelOnly="1" outline="0" fieldPosition="0">
        <references count="1">
          <reference field="1" count="0"/>
        </references>
      </pivotArea>
    </format>
    <format dxfId="6766">
      <pivotArea dataOnly="0" labelOnly="1" outline="0" fieldPosition="0">
        <references count="1">
          <reference field="1" count="0" defaultSubtotal="1"/>
        </references>
      </pivotArea>
    </format>
    <format dxfId="676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676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676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676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676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676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675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675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675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675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675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675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675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675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675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675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674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674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674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674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674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674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674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674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674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674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673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673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673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673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673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673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673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673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673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673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672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672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672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672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672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672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672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672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672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672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671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671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671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671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671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671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671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671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671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671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670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670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670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670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670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670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670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670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670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670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669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66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6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66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69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669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66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66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66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66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66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66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6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6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6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6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6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668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668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6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66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6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667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6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6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6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66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66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66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66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6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6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66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66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66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6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6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6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66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6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5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66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6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6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6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6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6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6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66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66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66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66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6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6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6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6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6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6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1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66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66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6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6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6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6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66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6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5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65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5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5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5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5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65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5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5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5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5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5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5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57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6574">
      <pivotArea type="all" dataOnly="0" outline="0" fieldPosition="0"/>
    </format>
    <format dxfId="6573">
      <pivotArea outline="0" collapsedLevelsAreSubtotals="1" fieldPosition="0"/>
    </format>
    <format dxfId="6572">
      <pivotArea dataOnly="0" labelOnly="1" outline="0" fieldPosition="0">
        <references count="1">
          <reference field="1" count="0"/>
        </references>
      </pivotArea>
    </format>
    <format dxfId="6571">
      <pivotArea dataOnly="0" labelOnly="1" outline="0" fieldPosition="0">
        <references count="1">
          <reference field="1" count="0" defaultSubtotal="1"/>
        </references>
      </pivotArea>
    </format>
    <format dxfId="6570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6569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6568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6567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6566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6565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6564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6563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6562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6561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6560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6559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6558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6557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6556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6555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6554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6553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6552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6551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6550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6549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6548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6547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6546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654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654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654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654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6541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6540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6539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6538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6537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6536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6535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6534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6533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6532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6531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6530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6529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6528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6527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6526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6525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6524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6523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6522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6521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6520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6519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6518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6517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6516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6515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6514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6513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6512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6511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651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650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650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650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6506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6505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6504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65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5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650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50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649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64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64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649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649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64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64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4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4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4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4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4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648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648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4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64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4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648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4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4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4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64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64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64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647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4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4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64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47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47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4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4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4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64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4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64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4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4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4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4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4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4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64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64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64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64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4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4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4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4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4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4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64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64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4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4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4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4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64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4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64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4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4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3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3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63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3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3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3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3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3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3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3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38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6379">
      <pivotArea type="all" dataOnly="0" outline="0" fieldPosition="0"/>
    </format>
    <format dxfId="6378">
      <pivotArea outline="0" collapsedLevelsAreSubtotals="1" fieldPosition="0"/>
    </format>
    <format dxfId="6377">
      <pivotArea dataOnly="0" labelOnly="1" outline="0" fieldPosition="0">
        <references count="1">
          <reference field="1" count="0"/>
        </references>
      </pivotArea>
    </format>
    <format dxfId="6376">
      <pivotArea dataOnly="0" labelOnly="1" outline="0" fieldPosition="0">
        <references count="1">
          <reference field="1" count="0" defaultSubtotal="1"/>
        </references>
      </pivotArea>
    </format>
    <format dxfId="637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637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637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637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637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637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636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636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636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636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636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636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636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636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636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636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635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635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635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635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635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635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635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635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635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635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634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634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634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634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634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634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634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634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634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634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633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633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633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633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633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633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633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633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633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633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632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632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632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632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632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632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632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632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632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632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631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631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631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631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631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631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631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631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631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631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630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63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30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630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30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630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63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63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630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630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62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62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29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2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2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2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2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629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62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2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62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2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628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28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2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2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62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62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62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62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2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2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627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27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2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2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2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2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62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2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62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2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2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2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2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2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62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62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62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62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2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2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2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2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2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2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2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62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62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2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2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2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2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62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2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62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2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2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2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62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2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1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1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1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1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1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1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1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185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6184">
      <pivotArea type="all" dataOnly="0" outline="0" fieldPosition="0"/>
    </format>
    <format dxfId="6183">
      <pivotArea outline="0" collapsedLevelsAreSubtotals="1" fieldPosition="0"/>
    </format>
    <format dxfId="6182">
      <pivotArea dataOnly="0" labelOnly="1" outline="0" fieldPosition="0">
        <references count="1">
          <reference field="1" count="0"/>
        </references>
      </pivotArea>
    </format>
    <format dxfId="6181">
      <pivotArea dataOnly="0" labelOnly="1" outline="0" fieldPosition="0">
        <references count="1">
          <reference field="1" count="0" defaultSubtotal="1"/>
        </references>
      </pivotArea>
    </format>
    <format dxfId="6180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6179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6178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6177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6176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6175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6174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6173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6172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6171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6170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6169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6168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6167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6166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6165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6164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6163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6162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6161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6160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6159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6158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6157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6156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6155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6154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6153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6152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6151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6150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6149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6148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6147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6146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6145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6144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6143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6142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6141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6140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6139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6138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6137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6136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6135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6134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6133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6132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6131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6130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6129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6128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6127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6126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6125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6124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6123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6122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6121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6120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6119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6118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6117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6116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6115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6114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61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1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61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1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61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61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610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610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610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610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61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10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61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1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0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0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609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609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09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60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0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609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09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0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0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60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60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60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608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0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60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60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608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60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60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0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0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60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0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60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0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0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0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0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60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6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60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60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60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60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0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0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60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0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0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0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60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60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0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0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0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60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01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60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0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0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00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60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0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0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0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00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9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59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9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9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9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9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99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9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9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99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989">
      <pivotArea outline="0" collapsedLevelsAreSubtotals="1" fieldPosition="0">
        <references count="6">
          <reference field="4294967294" count="4" selected="0">
            <x v="1"/>
            <x v="2"/>
            <x v="3"/>
            <x v="4"/>
          </reference>
          <reference field="0" count="1" selected="0">
            <x v="5"/>
          </reference>
          <reference field="1" count="1" selected="0">
            <x v="0"/>
          </reference>
          <reference field="2" count="2" selected="0">
            <x v="29"/>
            <x v="33"/>
          </reference>
          <reference field="4" count="1" selected="0">
            <x v="8"/>
          </reference>
          <reference field="5" count="2" selected="0">
            <x v="2"/>
            <x v="3"/>
          </reference>
        </references>
      </pivotArea>
    </format>
    <format dxfId="5988">
      <pivotArea outline="0"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1" count="1" selected="0" defaultSubtotal="1">
            <x v="0"/>
          </reference>
        </references>
      </pivotArea>
    </format>
    <format dxfId="5987">
      <pivotArea outline="0"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1" count="13" selected="0" defaultSubtotal="1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986">
      <pivotArea type="all" dataOnly="0" outline="0" fieldPosition="0"/>
    </format>
    <format dxfId="5985">
      <pivotArea outline="0" collapsedLevelsAreSubtotals="1" fieldPosition="0"/>
    </format>
    <format dxfId="5984">
      <pivotArea dataOnly="0" labelOnly="1" outline="0" fieldPosition="0">
        <references count="1">
          <reference field="1" count="0"/>
        </references>
      </pivotArea>
    </format>
    <format dxfId="5983">
      <pivotArea dataOnly="0" labelOnly="1" outline="0" fieldPosition="0">
        <references count="1">
          <reference field="1" count="0" defaultSubtotal="1"/>
        </references>
      </pivotArea>
    </format>
    <format dxfId="598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598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598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597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597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597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597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597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597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597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597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597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597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596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596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596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596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596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596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596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596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596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596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595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595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595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595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595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595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595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595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595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595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594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594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594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594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594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594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594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594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594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594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593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593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593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593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593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593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593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593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593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593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592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592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592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592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592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592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592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592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592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592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591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591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591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591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59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9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591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9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59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59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59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590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590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59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59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9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9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9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9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9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589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589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8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58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89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589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89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8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8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58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588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588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58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8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8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58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8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8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88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8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8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58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8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58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8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8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8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8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8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58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58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58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58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58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8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8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8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8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8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8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58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58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8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2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82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8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8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2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58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8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1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58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8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8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81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58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58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8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8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8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58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7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7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7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79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7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7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7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79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791">
      <pivotArea type="all" dataOnly="0" outline="0" fieldPosition="0"/>
    </format>
    <format dxfId="5790">
      <pivotArea outline="0" collapsedLevelsAreSubtotals="1" fieldPosition="0"/>
    </format>
    <format dxfId="5789">
      <pivotArea dataOnly="0" labelOnly="1" outline="0" fieldPosition="0">
        <references count="1">
          <reference field="1" count="0"/>
        </references>
      </pivotArea>
    </format>
    <format dxfId="5788">
      <pivotArea dataOnly="0" labelOnly="1" outline="0" fieldPosition="0">
        <references count="1">
          <reference field="1" count="0" defaultSubtotal="1"/>
        </references>
      </pivotArea>
    </format>
    <format dxfId="578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578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578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578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578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578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578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578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577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577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577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577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577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577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577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577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577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577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576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576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576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576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576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576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576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576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576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576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575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575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575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575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575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575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575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575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575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575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574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574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574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574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574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574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574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574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574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574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573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573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573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573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573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573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573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573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573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573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572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572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572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572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572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572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572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572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572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57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7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57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7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57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57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57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571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57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57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57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7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7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7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7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7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570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57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7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57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70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569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69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6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6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56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56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569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56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6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6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56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6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68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68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6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56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6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56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6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6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6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6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6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56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56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56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56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56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6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6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6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6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6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6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56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56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6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6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6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6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2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56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6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56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6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6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61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56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56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6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6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56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60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6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5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5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59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596">
      <pivotArea type="all" dataOnly="0" outline="0" fieldPosition="0"/>
    </format>
    <format dxfId="5595">
      <pivotArea outline="0" collapsedLevelsAreSubtotals="1" fieldPosition="0"/>
    </format>
    <format dxfId="5594">
      <pivotArea dataOnly="0" labelOnly="1" outline="0" fieldPosition="0">
        <references count="1">
          <reference field="1" count="0"/>
        </references>
      </pivotArea>
    </format>
    <format dxfId="5593">
      <pivotArea dataOnly="0" labelOnly="1" outline="0" fieldPosition="0">
        <references count="1">
          <reference field="1" count="0" defaultSubtotal="1"/>
        </references>
      </pivotArea>
    </format>
    <format dxfId="559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559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559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558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558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558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558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558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558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558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558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558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558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557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557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557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557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557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557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557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557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557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557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556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556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556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556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556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556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556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556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556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556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555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555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555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555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555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555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555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555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555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555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554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554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554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554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554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554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554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554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554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554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553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553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553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553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553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553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553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553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553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553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552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552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552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552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55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5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55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52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55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55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55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551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55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55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55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5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5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5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5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5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550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550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50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55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50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550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50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5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5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55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54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549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54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4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4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54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4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49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49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4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4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54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4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548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4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4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4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4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4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54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54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54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546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54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4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4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4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4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4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4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4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54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54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4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43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4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4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3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542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42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54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4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4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42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54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54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4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4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54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0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40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4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4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40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401">
      <pivotArea type="all" dataOnly="0" outline="0" fieldPosition="0"/>
    </format>
    <format dxfId="5400">
      <pivotArea outline="0" collapsedLevelsAreSubtotals="1" fieldPosition="0"/>
    </format>
    <format dxfId="5399">
      <pivotArea dataOnly="0" labelOnly="1" outline="0" fieldPosition="0">
        <references count="1">
          <reference field="1" count="0"/>
        </references>
      </pivotArea>
    </format>
    <format dxfId="5398">
      <pivotArea dataOnly="0" labelOnly="1" outline="0" fieldPosition="0">
        <references count="1">
          <reference field="1" count="0" defaultSubtotal="1"/>
        </references>
      </pivotArea>
    </format>
    <format dxfId="539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539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539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539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539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539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539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539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538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538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538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538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538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538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538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538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538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538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537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537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537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537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537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537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537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537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537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537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536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536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536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536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536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536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536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536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536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536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535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535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535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535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535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535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535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535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535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535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534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534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534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534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534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534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534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534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534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534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533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533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533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533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533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533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533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533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533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53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3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53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3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532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53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53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532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53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53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53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3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3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3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3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3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531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531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3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53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31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530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30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3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3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53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53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530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53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3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3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52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29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29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29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2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9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2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52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2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8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528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2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2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2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2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2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52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52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52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52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52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2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2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2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2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2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2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52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52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2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24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2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2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3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52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23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3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52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2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2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22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52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52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2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2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52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1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2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2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2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20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206">
      <pivotArea type="all" dataOnly="0" outline="0" fieldPosition="0"/>
    </format>
    <format dxfId="5205">
      <pivotArea outline="0" collapsedLevelsAreSubtotals="1" fieldPosition="0"/>
    </format>
    <format dxfId="5204">
      <pivotArea dataOnly="0" labelOnly="1" outline="0" fieldPosition="0">
        <references count="1">
          <reference field="1" count="0"/>
        </references>
      </pivotArea>
    </format>
    <format dxfId="5203">
      <pivotArea dataOnly="0" labelOnly="1" outline="0" fieldPosition="0">
        <references count="1">
          <reference field="1" count="0" defaultSubtotal="1"/>
        </references>
      </pivotArea>
    </format>
    <format dxfId="520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520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520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519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519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519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519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519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519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519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519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519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519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518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518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518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518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518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518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518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518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518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518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517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517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517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517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517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517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517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517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517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517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516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516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516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516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516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516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516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516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516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516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515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515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515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515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515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515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515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515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515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515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514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514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514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514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514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514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514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514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514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514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513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513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513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513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51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1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51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1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51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51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51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51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51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51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51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1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51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1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1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1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511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511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1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51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11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511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1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1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1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51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51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510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510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1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51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51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51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510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510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51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0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50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9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0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509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0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0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0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0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50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50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50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50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507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50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0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0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50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0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0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0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6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50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50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50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0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0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50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4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50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0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50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0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0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503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50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50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50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0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50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1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50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50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50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501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5011">
      <pivotArea type="all" dataOnly="0" outline="0" fieldPosition="0"/>
    </format>
    <format dxfId="5010">
      <pivotArea outline="0" collapsedLevelsAreSubtotals="1" fieldPosition="0"/>
    </format>
    <format dxfId="5009">
      <pivotArea dataOnly="0" labelOnly="1" outline="0" fieldPosition="0">
        <references count="1">
          <reference field="1" count="0"/>
        </references>
      </pivotArea>
    </format>
    <format dxfId="5008">
      <pivotArea dataOnly="0" labelOnly="1" outline="0" fieldPosition="0">
        <references count="1">
          <reference field="1" count="0" defaultSubtotal="1"/>
        </references>
      </pivotArea>
    </format>
    <format dxfId="500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500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500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500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500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500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500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500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499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499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499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499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499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499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499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499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499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499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498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498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498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498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498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498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498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498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498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498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497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497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497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497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497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497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497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497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497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497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496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496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496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496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496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496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496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496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496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496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495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495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495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495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495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495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495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495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495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495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494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494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494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494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494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494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494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494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494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49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9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49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93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493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49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49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49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493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49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49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9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9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9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9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9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492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492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9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49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92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491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9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9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9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49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49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491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491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9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9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490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90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90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90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9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9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90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9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9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49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9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8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489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8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8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8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8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8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48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48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48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488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48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8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8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8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8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8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8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485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48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8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85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8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8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4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48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8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4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48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8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8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8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48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48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8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8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48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2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8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8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8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81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816">
      <pivotArea type="all" dataOnly="0" outline="0" fieldPosition="0"/>
    </format>
    <format dxfId="4815">
      <pivotArea outline="0" collapsedLevelsAreSubtotals="1" fieldPosition="0"/>
    </format>
    <format dxfId="4814">
      <pivotArea dataOnly="0" labelOnly="1" outline="0" fieldPosition="0">
        <references count="1">
          <reference field="1" count="0"/>
        </references>
      </pivotArea>
    </format>
    <format dxfId="4813">
      <pivotArea dataOnly="0" labelOnly="1" outline="0" fieldPosition="0">
        <references count="1">
          <reference field="1" count="0" defaultSubtotal="1"/>
        </references>
      </pivotArea>
    </format>
    <format dxfId="481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481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481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480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480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480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480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480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480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480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480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480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480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479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479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479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479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479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479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479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479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479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479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478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478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478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478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478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478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478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478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478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478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477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477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477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477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477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477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477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477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477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477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476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476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476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476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476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476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476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476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476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476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475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475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475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475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475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475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475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475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475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475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474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474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474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474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47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7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47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74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474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47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47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473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47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47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47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7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7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7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7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7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47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47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7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47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72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472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72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7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7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47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47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47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47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7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71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471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71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7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71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7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7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7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7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47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70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7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7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7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470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6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6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6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6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6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46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46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46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468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46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6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6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6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6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466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46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6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65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6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6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5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5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46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6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4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46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6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6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6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46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46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6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6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46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2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6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6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6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62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621">
      <pivotArea type="all" dataOnly="0" outline="0" fieldPosition="0"/>
    </format>
    <format dxfId="4620">
      <pivotArea outline="0" collapsedLevelsAreSubtotals="1" fieldPosition="0"/>
    </format>
    <format dxfId="4619">
      <pivotArea dataOnly="0" labelOnly="1" outline="0" fieldPosition="0">
        <references count="1">
          <reference field="1" count="0"/>
        </references>
      </pivotArea>
    </format>
    <format dxfId="4618">
      <pivotArea dataOnly="0" labelOnly="1" outline="0" fieldPosition="0">
        <references count="1">
          <reference field="1" count="0" defaultSubtotal="1"/>
        </references>
      </pivotArea>
    </format>
    <format dxfId="461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461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461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461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461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461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461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461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460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460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460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460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460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460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460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460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460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460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459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459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459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459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459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459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459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459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459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459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458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458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458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458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458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458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458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458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458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458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457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457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457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457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457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457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457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457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457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457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456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456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456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456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456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456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456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456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456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456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455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455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455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455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455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455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455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455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455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45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5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45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54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454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45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45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45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45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45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45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5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5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5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5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5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453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45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53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45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53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452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5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5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5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45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45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45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45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5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5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45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51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5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5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5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5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5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5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5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45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50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5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5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5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450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5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5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5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5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5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4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4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4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44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44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449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44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4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4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4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4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4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4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44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44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4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6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6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46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4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45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5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5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44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4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44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4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4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4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44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44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4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4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44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3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4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4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4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42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426">
      <pivotArea type="all" dataOnly="0" outline="0" fieldPosition="0"/>
    </format>
    <format dxfId="4425">
      <pivotArea outline="0" collapsedLevelsAreSubtotals="1" fieldPosition="0"/>
    </format>
    <format dxfId="4424">
      <pivotArea dataOnly="0" labelOnly="1" outline="0" fieldPosition="0">
        <references count="1">
          <reference field="1" count="0"/>
        </references>
      </pivotArea>
    </format>
    <format dxfId="4423">
      <pivotArea dataOnly="0" labelOnly="1" outline="0" fieldPosition="0">
        <references count="1">
          <reference field="1" count="0" defaultSubtotal="1"/>
        </references>
      </pivotArea>
    </format>
    <format dxfId="442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442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442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441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441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441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441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441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441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441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441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441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441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440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440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440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440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440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440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440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440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440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440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439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439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439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439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439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439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439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439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439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439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438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438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438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438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438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438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438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438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438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438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437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437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437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437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437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437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437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437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437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437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436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436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436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436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436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436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436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436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436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436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435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435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435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435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43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3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43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3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43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43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43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434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43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43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43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3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3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3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3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3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433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433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3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43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33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433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33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3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3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43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43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43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43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3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3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43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32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32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3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3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3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43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1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3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43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3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3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3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3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3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3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30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43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43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42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429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42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2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2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2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2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2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2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7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42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42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2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6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2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2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26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6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42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2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4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2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2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25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42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42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2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2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42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3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3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2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2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2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23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231">
      <pivotArea type="all" dataOnly="0" outline="0" fieldPosition="0"/>
    </format>
    <format dxfId="4230">
      <pivotArea outline="0" collapsedLevelsAreSubtotals="1" fieldPosition="0"/>
    </format>
    <format dxfId="4229">
      <pivotArea dataOnly="0" labelOnly="1" outline="0" fieldPosition="0">
        <references count="1">
          <reference field="1" count="0"/>
        </references>
      </pivotArea>
    </format>
    <format dxfId="4228">
      <pivotArea dataOnly="0" labelOnly="1" outline="0" fieldPosition="0">
        <references count="1">
          <reference field="1" count="0" defaultSubtotal="1"/>
        </references>
      </pivotArea>
    </format>
    <format dxfId="422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422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422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422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422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422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422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422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421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421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421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421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421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421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421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421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421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421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420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420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420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420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420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420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420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420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420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420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419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419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419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419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419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419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419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419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419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419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418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418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418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418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418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418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418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418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418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418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417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417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417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417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417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417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417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417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417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417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416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416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416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416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416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416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416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416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416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41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1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41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15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415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41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41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415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41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41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41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1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41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1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1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1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414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41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1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41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14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413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13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1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1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41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41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413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413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1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41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41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412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41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41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41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1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41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1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1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1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41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1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1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1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1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1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410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41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41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41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410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41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1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0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0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40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0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0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0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40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40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40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7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07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0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40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6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406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0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4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0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0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405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40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40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40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0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40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4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4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40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40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40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03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4036">
      <pivotArea type="all" dataOnly="0" outline="0" fieldPosition="0"/>
    </format>
    <format dxfId="4035">
      <pivotArea outline="0" collapsedLevelsAreSubtotals="1" fieldPosition="0"/>
    </format>
    <format dxfId="4034">
      <pivotArea dataOnly="0" labelOnly="1" outline="0" fieldPosition="0">
        <references count="1">
          <reference field="1" count="0"/>
        </references>
      </pivotArea>
    </format>
    <format dxfId="4033">
      <pivotArea dataOnly="0" labelOnly="1" outline="0" fieldPosition="0">
        <references count="1">
          <reference field="1" count="0" defaultSubtotal="1"/>
        </references>
      </pivotArea>
    </format>
    <format dxfId="403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403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403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402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402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402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402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402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402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402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402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402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402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401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401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401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401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401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401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401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401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401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401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400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400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400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400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400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400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400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400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400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400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399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399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399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399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399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399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399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399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399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399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398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398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398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398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398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398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398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398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398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398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397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397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397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397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397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397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397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397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397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397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396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396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396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396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39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9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39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9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396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39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39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39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39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39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39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9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9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9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9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9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394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394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9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39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9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394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9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9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9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39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39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393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393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9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9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39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9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9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93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9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2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9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39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9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39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9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9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9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9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9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91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39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39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39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390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39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9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9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9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9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9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9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8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8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8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8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8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8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38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38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8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7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87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8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8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8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386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8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8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38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8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8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8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8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38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38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8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8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38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4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8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8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8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84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841">
      <pivotArea type="all" dataOnly="0" outline="0" fieldPosition="0"/>
    </format>
    <format dxfId="3840">
      <pivotArea outline="0" collapsedLevelsAreSubtotals="1" fieldPosition="0"/>
    </format>
    <format dxfId="3839">
      <pivotArea dataOnly="0" labelOnly="1" outline="0" fieldPosition="0">
        <references count="1">
          <reference field="1" count="0"/>
        </references>
      </pivotArea>
    </format>
    <format dxfId="3838">
      <pivotArea dataOnly="0" labelOnly="1" outline="0" fieldPosition="0">
        <references count="1">
          <reference field="1" count="0" defaultSubtotal="1"/>
        </references>
      </pivotArea>
    </format>
    <format dxfId="383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383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383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383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383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383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383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383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382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382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382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382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382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382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382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382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382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382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381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381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381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381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381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381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381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381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381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381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380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380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380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380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380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380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380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380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380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380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379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379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379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379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379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379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379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379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379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379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378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378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378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378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378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378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378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378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378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378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377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377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377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377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377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377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377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377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377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37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7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37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76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376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37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37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37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37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37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37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7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7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7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7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7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375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375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7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37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7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374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7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7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7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37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37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374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374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7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7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37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73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73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7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7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3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7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37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7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2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37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7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7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7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7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7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71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37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37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37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371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37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7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7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7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7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7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7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7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7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6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6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36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36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6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8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68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6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6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7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367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6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6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36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6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6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6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66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36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36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6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6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36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5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6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6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6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64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646">
      <pivotArea type="all" dataOnly="0" outline="0" fieldPosition="0"/>
    </format>
    <format dxfId="3645">
      <pivotArea outline="0" collapsedLevelsAreSubtotals="1" fieldPosition="0"/>
    </format>
    <format dxfId="3644">
      <pivotArea dataOnly="0" labelOnly="1" outline="0" fieldPosition="0">
        <references count="1">
          <reference field="1" count="0"/>
        </references>
      </pivotArea>
    </format>
    <format dxfId="3643">
      <pivotArea dataOnly="0" labelOnly="1" outline="0" fieldPosition="0">
        <references count="1">
          <reference field="1" count="0" defaultSubtotal="1"/>
        </references>
      </pivotArea>
    </format>
    <format dxfId="364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364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364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363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363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363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363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363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363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363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363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363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363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362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362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362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362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362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362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362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362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362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362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361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361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361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361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361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361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361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361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361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361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360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360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360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360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360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360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360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360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360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360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359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359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359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359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359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359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359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359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359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359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358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358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358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358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358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358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358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358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358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358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357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357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357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357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35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5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35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57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357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35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35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35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35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35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35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5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5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5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5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5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355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35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5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35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55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355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5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5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5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35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35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354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354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5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5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35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54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54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5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5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3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5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35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5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3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35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5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5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5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5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5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52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35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35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35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35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35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5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5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5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5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5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5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5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5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5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0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50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9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4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34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34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4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8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48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4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4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4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8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347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4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4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34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4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4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4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47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34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34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4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4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34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4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4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4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45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451">
      <pivotArea type="all" dataOnly="0" outline="0" fieldPosition="0"/>
    </format>
    <format dxfId="3450">
      <pivotArea outline="0" collapsedLevelsAreSubtotals="1" fieldPosition="0"/>
    </format>
    <format dxfId="3449">
      <pivotArea dataOnly="0" labelOnly="1" outline="0" fieldPosition="0">
        <references count="1">
          <reference field="1" count="0"/>
        </references>
      </pivotArea>
    </format>
    <format dxfId="3448">
      <pivotArea dataOnly="0" labelOnly="1" outline="0" fieldPosition="0">
        <references count="1">
          <reference field="1" count="0" defaultSubtotal="1"/>
        </references>
      </pivotArea>
    </format>
    <format dxfId="344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344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344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344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344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344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344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344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343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343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343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343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343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343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343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343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343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343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342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342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342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342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342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342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342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342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342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342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341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341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341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341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341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341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341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341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341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341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340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340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340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340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340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340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340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340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340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340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339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339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339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339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339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339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339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339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339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339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338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338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338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338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338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338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338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338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338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33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3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337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3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33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33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33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33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33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33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33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3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3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3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3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3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336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33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3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33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36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335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35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3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3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33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33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335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335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3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3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33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34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34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3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3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4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3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33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3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3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333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3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3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3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3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3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32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33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33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33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332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33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3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3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3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3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3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3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3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3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3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3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2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32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32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2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9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29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2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2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2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8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328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2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2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32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2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2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2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27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32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7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32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2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26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32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2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2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2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25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256">
      <pivotArea type="all" dataOnly="0" outline="0" fieldPosition="0"/>
    </format>
    <format dxfId="3255">
      <pivotArea outline="0" collapsedLevelsAreSubtotals="1" fieldPosition="0"/>
    </format>
    <format dxfId="3254">
      <pivotArea dataOnly="0" labelOnly="1" outline="0" fieldPosition="0">
        <references count="1">
          <reference field="1" count="0"/>
        </references>
      </pivotArea>
    </format>
    <format dxfId="3253">
      <pivotArea dataOnly="0" labelOnly="1" outline="0" fieldPosition="0">
        <references count="1">
          <reference field="1" count="0" defaultSubtotal="1"/>
        </references>
      </pivotArea>
    </format>
    <format dxfId="325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325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325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324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324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324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324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324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324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324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324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324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324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323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323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323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323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323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323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323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323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323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323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322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322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322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322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322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322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322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322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322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322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321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321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321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321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321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321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321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321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321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321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320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320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320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320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320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320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320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320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320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320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319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319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319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319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319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319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319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319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319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319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318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318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318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318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31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1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31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1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31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31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31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31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31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31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31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1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31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1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1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1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316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31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1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31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16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316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16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1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1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31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31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315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315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1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31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31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315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31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31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31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4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1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31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1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4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314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1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1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1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13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1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313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3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31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31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31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31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1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1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1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31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1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1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1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1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1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1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1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0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1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1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31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31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31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9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09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0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0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30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9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9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30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0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0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30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0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0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0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308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30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7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30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30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07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30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30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30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30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306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3061">
      <pivotArea type="all" dataOnly="0" outline="0" fieldPosition="0"/>
    </format>
    <format dxfId="3060">
      <pivotArea outline="0" collapsedLevelsAreSubtotals="1" fieldPosition="0"/>
    </format>
    <format dxfId="3059">
      <pivotArea dataOnly="0" labelOnly="1" outline="0" fieldPosition="0">
        <references count="1">
          <reference field="1" count="0"/>
        </references>
      </pivotArea>
    </format>
    <format dxfId="3058">
      <pivotArea dataOnly="0" labelOnly="1" outline="0" fieldPosition="0">
        <references count="1">
          <reference field="1" count="0" defaultSubtotal="1"/>
        </references>
      </pivotArea>
    </format>
    <format dxfId="305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305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305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305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305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305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305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305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304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304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304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304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304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304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304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304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304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304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303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303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303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303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303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303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303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303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303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303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302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302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302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302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302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302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302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302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302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302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301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301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301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301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301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301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301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301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301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301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300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300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300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300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300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300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300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300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300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300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99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99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99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99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99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99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99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99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99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9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98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29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98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98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29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29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9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9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9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9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9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9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9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9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9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97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29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9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29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97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96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96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9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9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9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29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96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96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9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9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9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95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95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95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9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5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9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9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9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4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9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9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9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9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9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9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93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9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9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9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9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9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9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9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9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9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9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9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9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9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9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9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9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9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9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90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90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9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9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89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9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9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9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8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89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8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28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8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8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8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8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8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8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8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8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8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8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8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8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8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86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866">
      <pivotArea type="all" dataOnly="0" outline="0" fieldPosition="0"/>
    </format>
    <format dxfId="2865">
      <pivotArea outline="0" collapsedLevelsAreSubtotals="1" fieldPosition="0"/>
    </format>
    <format dxfId="2864">
      <pivotArea dataOnly="0" labelOnly="1" outline="0" fieldPosition="0">
        <references count="1">
          <reference field="1" count="0"/>
        </references>
      </pivotArea>
    </format>
    <format dxfId="2863">
      <pivotArea dataOnly="0" labelOnly="1" outline="0" fieldPosition="0">
        <references count="1">
          <reference field="1" count="0" defaultSubtotal="1"/>
        </references>
      </pivotArea>
    </format>
    <format dxfId="286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86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86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85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85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85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85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85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85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85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85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85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85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84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84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84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84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84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84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84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84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84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84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83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83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83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83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83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83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83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83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83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83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82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82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82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82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82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82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82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82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82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82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81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81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81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81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81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81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81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81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81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81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80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80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80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80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80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80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80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80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80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80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79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79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79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79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7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79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27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79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79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27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27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7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7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7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7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78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7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7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7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7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77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27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7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27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77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77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77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7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7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7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276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76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76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7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7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7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76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76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76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7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5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7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7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7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5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7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7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7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7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74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4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7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74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7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7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7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7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7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3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7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73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7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7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7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7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7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7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7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2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2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2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1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1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1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7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7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7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7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0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7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7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7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0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70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6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6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6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26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6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6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6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6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6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8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6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6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6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6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67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6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6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67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671">
      <pivotArea type="all" dataOnly="0" outline="0" fieldPosition="0"/>
    </format>
    <format dxfId="2670">
      <pivotArea outline="0" collapsedLevelsAreSubtotals="1" fieldPosition="0"/>
    </format>
    <format dxfId="2669">
      <pivotArea dataOnly="0" labelOnly="1" outline="0" fieldPosition="0">
        <references count="1">
          <reference field="1" count="0"/>
        </references>
      </pivotArea>
    </format>
    <format dxfId="2668">
      <pivotArea dataOnly="0" labelOnly="1" outline="0" fieldPosition="0">
        <references count="1">
          <reference field="1" count="0" defaultSubtotal="1"/>
        </references>
      </pivotArea>
    </format>
    <format dxfId="266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66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66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66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66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66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66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66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65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65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65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65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65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65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65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65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65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65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64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64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64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64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64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64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64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64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64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64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63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63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63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63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63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63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63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63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63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63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62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62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62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62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62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62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62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62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62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62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61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61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61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61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61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61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61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61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61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61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60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60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60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60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60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60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60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60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60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6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59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25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59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59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25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25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5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5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5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5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58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5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5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5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5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58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258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5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25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58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57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5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5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5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5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257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57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5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5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57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56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56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56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5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5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5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5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5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5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5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5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5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5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5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4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5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5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5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5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5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54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5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5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5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5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5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5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53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3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5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5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5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5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1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5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5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5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1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51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5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5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50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0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0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5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50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50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5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24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4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4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4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4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4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9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9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4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4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48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4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48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4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4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477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476">
      <pivotArea type="all" dataOnly="0" outline="0" fieldPosition="0"/>
    </format>
    <format dxfId="2475">
      <pivotArea outline="0" collapsedLevelsAreSubtotals="1" fieldPosition="0"/>
    </format>
    <format dxfId="2474">
      <pivotArea dataOnly="0" labelOnly="1" outline="0" fieldPosition="0">
        <references count="1">
          <reference field="1" count="0"/>
        </references>
      </pivotArea>
    </format>
    <format dxfId="2473">
      <pivotArea dataOnly="0" labelOnly="1" outline="0" fieldPosition="0">
        <references count="1">
          <reference field="1" count="0" defaultSubtotal="1"/>
        </references>
      </pivotArea>
    </format>
    <format dxfId="2472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471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470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469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468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467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466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465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464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463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462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461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460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459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458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457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456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455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454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453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452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451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450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449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448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447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446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445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444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443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442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441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440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439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438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437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436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435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434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433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432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431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430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429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428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427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426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425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424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423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422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421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420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419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418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417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416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415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414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413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412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411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410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409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408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407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406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4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40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240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40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40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24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23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39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3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3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3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39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3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3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3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3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38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238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38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23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38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3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3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3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3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3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23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37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37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3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37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3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37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37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3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3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3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3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3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61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23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3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3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3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5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3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3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23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3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3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34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3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4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3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3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3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3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3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3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3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3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3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3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2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2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2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26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2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2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23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23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3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1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31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3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31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1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1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1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23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3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0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23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3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3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30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2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9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9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2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2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2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229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8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228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2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2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282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281">
      <pivotArea type="all" dataOnly="0" outline="0" fieldPosition="0"/>
    </format>
    <format dxfId="2280">
      <pivotArea outline="0" collapsedLevelsAreSubtotals="1" fieldPosition="0"/>
    </format>
    <format dxfId="2279">
      <pivotArea dataOnly="0" labelOnly="1" outline="0" fieldPosition="0">
        <references count="1">
          <reference field="1" count="0"/>
        </references>
      </pivotArea>
    </format>
    <format dxfId="2278">
      <pivotArea dataOnly="0" labelOnly="1" outline="0" fieldPosition="0">
        <references count="1">
          <reference field="1" count="0" defaultSubtotal="1"/>
        </references>
      </pivotArea>
    </format>
    <format dxfId="2277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276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275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274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273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272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271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270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269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268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267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266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265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264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263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262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261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260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259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258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257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256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255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254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253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252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251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250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249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248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247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246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245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244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243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242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241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240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239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238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237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236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235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234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233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232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231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230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229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228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227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226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225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224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223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222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221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220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219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218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217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216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215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214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213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212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211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21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20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220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20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20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220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220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20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2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2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20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19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1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1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1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19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19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219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9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21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19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189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1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18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218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18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18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1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17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1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1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17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1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1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7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1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1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1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1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1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1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1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16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1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1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1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1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1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1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14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4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14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1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3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21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1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1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21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21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1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1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1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2126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2125">
      <pivotArea type="all" dataOnly="0" outline="0" fieldPosition="0"/>
    </format>
    <format dxfId="2124">
      <pivotArea outline="0" collapsedLevelsAreSubtotals="1" fieldPosition="0"/>
    </format>
    <format dxfId="2123">
      <pivotArea dataOnly="0" labelOnly="1" outline="0" fieldPosition="0">
        <references count="1">
          <reference field="1" count="0"/>
        </references>
      </pivotArea>
    </format>
    <format dxfId="2122">
      <pivotArea dataOnly="0" labelOnly="1" outline="0" fieldPosition="0">
        <references count="1">
          <reference field="1" count="0" defaultSubtotal="1"/>
        </references>
      </pivotArea>
    </format>
    <format dxfId="2121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2120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2119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2118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2117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2116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2115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2114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2113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2112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2111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2110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2109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2108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2107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2106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2105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2104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2103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2102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2101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2100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2099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2098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2097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2096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2095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2094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2093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2092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2091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2090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2089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2088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2087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2086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2085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2084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2083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2082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2081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2080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2079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2078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2077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2076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2075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2074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2073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2072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2071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2070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2069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2068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2067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2066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2065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2064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2063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2062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2061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2060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2059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2058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2057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2056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2055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20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05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20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05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205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20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20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204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20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20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20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0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20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0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0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0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203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203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20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03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2033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0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0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20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20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202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20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20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20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202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202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20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201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0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201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20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0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20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0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0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0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20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20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00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20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20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20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200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200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20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20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20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9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9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9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99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98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9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8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9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9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97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97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97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9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7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9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97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970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969">
      <pivotArea type="all" dataOnly="0" outline="0" fieldPosition="0"/>
    </format>
    <format dxfId="1968">
      <pivotArea outline="0" collapsedLevelsAreSubtotals="1" fieldPosition="0"/>
    </format>
    <format dxfId="1967">
      <pivotArea dataOnly="0" labelOnly="1" outline="0" fieldPosition="0">
        <references count="1">
          <reference field="1" count="0"/>
        </references>
      </pivotArea>
    </format>
    <format dxfId="1966">
      <pivotArea dataOnly="0" labelOnly="1" outline="0" fieldPosition="0">
        <references count="1">
          <reference field="1" count="0" defaultSubtotal="1"/>
        </references>
      </pivotArea>
    </format>
    <format dxfId="1965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964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963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962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961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960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959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958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957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956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955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954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953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952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951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950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949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948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947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946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945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944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943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942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941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940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939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938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937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936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935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934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933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932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931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930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929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928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927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926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925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924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923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922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921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920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919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918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917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916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915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914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913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912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911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910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909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908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907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906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905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904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903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902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901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900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899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89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89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89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89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89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89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8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89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89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8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88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88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8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8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8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8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88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88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8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8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878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87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8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8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8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87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87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87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86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8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86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86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86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86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8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8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8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8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8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8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8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8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84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8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8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8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8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8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4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8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83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3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3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3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3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8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82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2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2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8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82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82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8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8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8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1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8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8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814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  <format dxfId="1813">
      <pivotArea type="all" dataOnly="0" outline="0" fieldPosition="0"/>
    </format>
    <format dxfId="1812">
      <pivotArea outline="0" collapsedLevelsAreSubtotals="1" fieldPosition="0"/>
    </format>
    <format dxfId="1811">
      <pivotArea dataOnly="0" labelOnly="1" outline="0" fieldPosition="0">
        <references count="1">
          <reference field="1" count="0"/>
        </references>
      </pivotArea>
    </format>
    <format dxfId="1810">
      <pivotArea dataOnly="0" labelOnly="1" outline="0" fieldPosition="0">
        <references count="1">
          <reference field="1" count="0" defaultSubtotal="1"/>
        </references>
      </pivotArea>
    </format>
    <format dxfId="180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80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80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80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80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80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80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80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80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80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79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79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79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79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79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79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79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79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79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79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78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78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78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78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78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78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78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78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78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78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77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77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77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77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77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77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77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77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77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77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76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76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76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76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76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76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76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76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76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76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75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75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75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75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75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75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75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75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75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75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74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74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74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74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74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74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74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7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7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7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73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73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7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7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73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7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7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7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7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7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7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7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7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72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72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7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72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72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2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7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7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7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7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71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71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71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71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71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70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70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7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7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70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7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7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7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70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7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6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9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69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6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6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6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68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6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6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6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68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6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68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68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6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6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7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6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6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65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6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65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5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5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65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5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4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4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64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4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4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6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6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3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6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63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6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3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3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6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6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2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2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6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2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2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2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62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6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6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61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618">
      <pivotArea type="all" dataOnly="0" outline="0" fieldPosition="0"/>
    </format>
    <format dxfId="1617">
      <pivotArea outline="0" collapsedLevelsAreSubtotals="1" fieldPosition="0"/>
    </format>
    <format dxfId="1616">
      <pivotArea dataOnly="0" labelOnly="1" outline="0" fieldPosition="0">
        <references count="1">
          <reference field="1" count="0"/>
        </references>
      </pivotArea>
    </format>
    <format dxfId="1615">
      <pivotArea dataOnly="0" labelOnly="1" outline="0" fieldPosition="0">
        <references count="1">
          <reference field="1" count="0" defaultSubtotal="1"/>
        </references>
      </pivotArea>
    </format>
    <format dxfId="161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61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61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61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61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60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60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60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60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60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60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60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60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60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60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59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59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59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59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59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59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59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59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59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59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58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58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58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58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58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58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58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58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58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58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57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57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57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57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57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57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57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57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57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57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56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56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56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56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56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56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56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56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56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56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55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55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55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55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55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55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55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55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55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55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54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54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5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4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5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4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54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5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5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54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5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5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5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5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53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53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5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2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52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2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5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5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5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5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5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5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51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5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51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5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1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5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5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5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50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5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5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9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49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4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4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4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49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48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8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8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4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7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46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4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46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6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5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45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5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45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5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4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4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4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4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44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4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4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4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3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4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3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2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2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42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42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42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42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423">
      <pivotArea type="all" dataOnly="0" outline="0" fieldPosition="0"/>
    </format>
    <format dxfId="1422">
      <pivotArea outline="0" collapsedLevelsAreSubtotals="1" fieldPosition="0"/>
    </format>
    <format dxfId="1421">
      <pivotArea dataOnly="0" labelOnly="1" outline="0" fieldPosition="0">
        <references count="1">
          <reference field="1" count="0"/>
        </references>
      </pivotArea>
    </format>
    <format dxfId="1420">
      <pivotArea dataOnly="0" labelOnly="1" outline="0" fieldPosition="0">
        <references count="1">
          <reference field="1" count="0" defaultSubtotal="1"/>
        </references>
      </pivotArea>
    </format>
    <format dxfId="141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41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41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41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41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41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41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41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41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41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40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40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40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40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40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40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40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40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40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40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39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39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39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39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39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39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39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39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39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39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38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38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38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38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38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38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38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38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38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38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37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37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37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37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37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37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37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37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37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37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36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36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36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36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36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36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36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36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36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36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35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35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35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35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35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35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35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3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3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4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34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3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3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3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3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3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3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3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33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33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3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3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33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3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3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3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3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3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3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32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31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3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3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3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3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3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30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3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3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3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30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3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3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29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2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2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2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29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29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9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9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2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8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26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2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26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6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2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6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25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5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5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2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4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4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24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2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4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2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2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3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23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23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23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23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2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28">
      <pivotArea type="all" dataOnly="0" outline="0" fieldPosition="0"/>
    </format>
    <format dxfId="1227">
      <pivotArea outline="0" collapsedLevelsAreSubtotals="1" fieldPosition="0"/>
    </format>
    <format dxfId="1226">
      <pivotArea dataOnly="0" labelOnly="1" outline="0" fieldPosition="0">
        <references count="1">
          <reference field="1" count="0"/>
        </references>
      </pivotArea>
    </format>
    <format dxfId="1225">
      <pivotArea dataOnly="0" labelOnly="1" outline="0" fieldPosition="0">
        <references count="1">
          <reference field="1" count="0" defaultSubtotal="1"/>
        </references>
      </pivotArea>
    </format>
    <format dxfId="122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22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22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22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22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21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21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21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21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21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21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21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21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21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21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20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20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20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20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20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20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20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20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20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20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19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19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19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19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19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119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119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119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119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119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118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118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118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118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118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118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118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118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118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118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117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117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117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117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117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117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117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117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117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117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116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116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116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116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116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116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116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116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116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116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115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115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11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5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11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5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115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11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11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11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11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11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11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11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114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114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11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3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113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3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11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113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113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112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11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11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112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112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11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11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2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1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11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1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111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11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1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1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10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10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0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110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11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11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11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110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109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9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9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9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10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8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8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7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7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107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10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107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7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6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6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106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6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106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6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5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10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5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5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105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10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10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10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4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10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4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103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103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103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03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033">
      <pivotArea type="all" dataOnly="0" outline="0" fieldPosition="0"/>
    </format>
    <format dxfId="1032">
      <pivotArea outline="0" collapsedLevelsAreSubtotals="1" fieldPosition="0"/>
    </format>
    <format dxfId="1031">
      <pivotArea dataOnly="0" labelOnly="1" outline="0" fieldPosition="0">
        <references count="1">
          <reference field="1" count="0"/>
        </references>
      </pivotArea>
    </format>
    <format dxfId="1030">
      <pivotArea dataOnly="0" labelOnly="1" outline="0" fieldPosition="0">
        <references count="1">
          <reference field="1" count="0" defaultSubtotal="1"/>
        </references>
      </pivotArea>
    </format>
    <format dxfId="1029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1028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1027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26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1025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1024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1023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1022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1021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1020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1019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1018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1017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1016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1015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1014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1013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1012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1011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1010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1009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1008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1007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1006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005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1004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1003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1002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1001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1000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999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998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997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996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995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994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993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992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991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990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989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988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987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986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985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984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983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982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981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980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979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978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977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976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975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974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973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972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971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970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969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968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967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966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965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964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963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9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6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9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5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95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9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9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95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95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9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9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9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94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94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4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9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42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941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4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9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93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93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93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9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9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93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92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92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9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92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92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2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91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91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1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1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9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91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1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1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90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90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9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9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905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90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9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90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90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8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9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9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9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9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9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8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8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87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87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877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74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7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7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87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7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866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65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63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6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86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6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5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857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85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5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85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85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4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8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84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84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84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84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83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838">
      <pivotArea type="all" dataOnly="0" outline="0" fieldPosition="0"/>
    </format>
    <format dxfId="837">
      <pivotArea outline="0" collapsedLevelsAreSubtotals="1" fieldPosition="0"/>
    </format>
    <format dxfId="836">
      <pivotArea dataOnly="0" labelOnly="1" outline="0" fieldPosition="0">
        <references count="1">
          <reference field="1" count="0"/>
        </references>
      </pivotArea>
    </format>
    <format dxfId="835">
      <pivotArea dataOnly="0" labelOnly="1" outline="0" fieldPosition="0">
        <references count="1">
          <reference field="1" count="0" defaultSubtotal="1"/>
        </references>
      </pivotArea>
    </format>
    <format dxfId="834">
      <pivotArea dataOnly="0" labelOnly="1" outline="0" fieldPosition="0">
        <references count="2">
          <reference field="1" count="1" selected="0">
            <x v="0"/>
          </reference>
          <reference field="2" count="5">
            <x v="6"/>
            <x v="13"/>
            <x v="20"/>
            <x v="29"/>
            <x v="33"/>
          </reference>
        </references>
      </pivotArea>
    </format>
    <format dxfId="833">
      <pivotArea dataOnly="0" labelOnly="1" outline="0" fieldPosition="0">
        <references count="2">
          <reference field="1" count="1" selected="0">
            <x v="1"/>
          </reference>
          <reference field="2" count="10">
            <x v="4"/>
            <x v="12"/>
            <x v="13"/>
            <x v="17"/>
            <x v="18"/>
            <x v="19"/>
            <x v="27"/>
            <x v="30"/>
            <x v="31"/>
            <x v="34"/>
          </reference>
        </references>
      </pivotArea>
    </format>
    <format dxfId="832">
      <pivotArea dataOnly="0" labelOnly="1" outline="0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831">
      <pivotArea dataOnly="0" labelOnly="1" outline="0" fieldPosition="0">
        <references count="2">
          <reference field="1" count="1" selected="0">
            <x v="3"/>
          </reference>
          <reference field="2" count="6">
            <x v="4"/>
            <x v="12"/>
            <x v="17"/>
            <x v="27"/>
            <x v="30"/>
            <x v="31"/>
          </reference>
        </references>
      </pivotArea>
    </format>
    <format dxfId="830">
      <pivotArea dataOnly="0" labelOnly="1" outline="0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829">
      <pivotArea dataOnly="0" labelOnly="1" outline="0" fieldPosition="0">
        <references count="2">
          <reference field="1" count="1" selected="0">
            <x v="5"/>
          </reference>
          <reference field="2" count="8">
            <x v="4"/>
            <x v="12"/>
            <x v="22"/>
            <x v="24"/>
            <x v="25"/>
            <x v="27"/>
            <x v="30"/>
            <x v="31"/>
          </reference>
        </references>
      </pivotArea>
    </format>
    <format dxfId="828">
      <pivotArea dataOnly="0" labelOnly="1" outline="0" fieldPosition="0">
        <references count="2">
          <reference field="1" count="1" selected="0">
            <x v="6"/>
          </reference>
          <reference field="2" count="5">
            <x v="4"/>
            <x v="12"/>
            <x v="30"/>
            <x v="31"/>
            <x v="34"/>
          </reference>
        </references>
      </pivotArea>
    </format>
    <format dxfId="827">
      <pivotArea dataOnly="0" labelOnly="1" outline="0" fieldPosition="0">
        <references count="2">
          <reference field="1" count="1" selected="0">
            <x v="7"/>
          </reference>
          <reference field="2" count="2">
            <x v="2"/>
            <x v="15"/>
          </reference>
        </references>
      </pivotArea>
    </format>
    <format dxfId="826">
      <pivotArea dataOnly="0" labelOnly="1" outline="0" fieldPosition="0">
        <references count="2">
          <reference field="1" count="1" selected="0">
            <x v="8"/>
          </reference>
          <reference field="2" count="8">
            <x v="2"/>
            <x v="3"/>
            <x v="6"/>
            <x v="9"/>
            <x v="11"/>
            <x v="13"/>
            <x v="19"/>
            <x v="31"/>
          </reference>
        </references>
      </pivotArea>
    </format>
    <format dxfId="825">
      <pivotArea dataOnly="0" labelOnly="1" outline="0" fieldPosition="0">
        <references count="2">
          <reference field="1" count="1" selected="0">
            <x v="9"/>
          </reference>
          <reference field="2" count="9">
            <x v="2"/>
            <x v="8"/>
            <x v="11"/>
            <x v="13"/>
            <x v="15"/>
            <x v="17"/>
            <x v="21"/>
            <x v="31"/>
            <x v="34"/>
          </reference>
        </references>
      </pivotArea>
    </format>
    <format dxfId="824">
      <pivotArea dataOnly="0" labelOnly="1" outline="0" fieldPosition="0">
        <references count="2">
          <reference field="1" count="1" selected="0">
            <x v="10"/>
          </reference>
          <reference field="2" count="8">
            <x v="2"/>
            <x v="5"/>
            <x v="10"/>
            <x v="13"/>
            <x v="15"/>
            <x v="17"/>
            <x v="21"/>
            <x v="32"/>
          </reference>
        </references>
      </pivotArea>
    </format>
    <format dxfId="823">
      <pivotArea dataOnly="0" labelOnly="1" outline="0" fieldPosition="0">
        <references count="2">
          <reference field="1" count="1" selected="0">
            <x v="11"/>
          </reference>
          <reference field="2" count="6">
            <x v="2"/>
            <x v="23"/>
            <x v="24"/>
            <x v="25"/>
            <x v="30"/>
            <x v="31"/>
          </reference>
        </references>
      </pivotArea>
    </format>
    <format dxfId="822">
      <pivotArea dataOnly="0" labelOnly="1" outline="0" fieldPosition="0">
        <references count="2">
          <reference field="1" count="1" selected="0">
            <x v="12"/>
          </reference>
          <reference field="2" count="8">
            <x v="0"/>
            <x v="7"/>
            <x v="14"/>
            <x v="15"/>
            <x v="16"/>
            <x v="26"/>
            <x v="30"/>
            <x v="32"/>
          </reference>
        </references>
      </pivotArea>
    </format>
    <format dxfId="821">
      <pivotArea dataOnly="0" labelOnly="1" outline="0" fieldPosition="0">
        <references count="2">
          <reference field="1" count="1" selected="0">
            <x v="13"/>
          </reference>
          <reference field="2" count="10">
            <x v="2"/>
            <x v="3"/>
            <x v="6"/>
            <x v="9"/>
            <x v="11"/>
            <x v="13"/>
            <x v="17"/>
            <x v="21"/>
            <x v="28"/>
            <x v="32"/>
          </reference>
        </references>
      </pivotArea>
    </format>
    <format dxfId="820">
      <pivotArea dataOnly="0" labelOnly="1" outline="0" fieldPosition="0">
        <references count="3">
          <reference field="0" count="1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format>
    <format dxfId="819">
      <pivotArea dataOnly="0" labelOnly="1" outline="0" fieldPosition="0">
        <references count="3">
          <reference field="0" count="1">
            <x v="2"/>
          </reference>
          <reference field="1" count="1" selected="0">
            <x v="0"/>
          </reference>
          <reference field="2" count="1" selected="0">
            <x v="13"/>
          </reference>
        </references>
      </pivotArea>
    </format>
    <format dxfId="818">
      <pivotArea dataOnly="0" labelOnly="1" outline="0" fieldPosition="0">
        <references count="3">
          <reference field="0" count="1">
            <x v="4"/>
          </reference>
          <reference field="1" count="1" selected="0">
            <x v="0"/>
          </reference>
          <reference field="2" count="1" selected="0">
            <x v="20"/>
          </reference>
        </references>
      </pivotArea>
    </format>
    <format dxfId="817">
      <pivotArea dataOnly="0" labelOnly="1" outline="0" fieldPosition="0">
        <references count="3">
          <reference field="0" count="1">
            <x v="5"/>
          </reference>
          <reference field="1" count="1" selected="0">
            <x v="0"/>
          </reference>
          <reference field="2" count="1" selected="0">
            <x v="29"/>
          </reference>
        </references>
      </pivotArea>
    </format>
    <format dxfId="816">
      <pivotArea dataOnly="0" labelOnly="1" outline="0" fieldPosition="0">
        <references count="3">
          <reference field="0" count="1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format>
    <format dxfId="815">
      <pivotArea dataOnly="0" labelOnly="1" outline="0" fieldPosition="0">
        <references count="3">
          <reference field="0" count="1">
            <x v="2"/>
          </reference>
          <reference field="1" count="1" selected="0">
            <x v="1"/>
          </reference>
          <reference field="2" count="1" selected="0">
            <x v="12"/>
          </reference>
        </references>
      </pivotArea>
    </format>
    <format dxfId="814">
      <pivotArea dataOnly="0" labelOnly="1" outline="0" fieldPosition="0">
        <references count="3">
          <reference field="0" count="1">
            <x v="0"/>
          </reference>
          <reference field="1" count="1" selected="0">
            <x v="1"/>
          </reference>
          <reference field="2" count="1" selected="0">
            <x v="17"/>
          </reference>
        </references>
      </pivotArea>
    </format>
    <format dxfId="813">
      <pivotArea dataOnly="0" labelOnly="1" outline="0" fieldPosition="0">
        <references count="3">
          <reference field="0" count="1">
            <x v="4"/>
          </reference>
          <reference field="1" count="1" selected="0">
            <x v="1"/>
          </reference>
          <reference field="2" count="1" selected="0">
            <x v="18"/>
          </reference>
        </references>
      </pivotArea>
    </format>
    <format dxfId="812">
      <pivotArea dataOnly="0" labelOnly="1" outline="0" fieldPosition="0">
        <references count="3">
          <reference field="0" count="1">
            <x v="5"/>
          </reference>
          <reference field="1" count="1" selected="0">
            <x v="1"/>
          </reference>
          <reference field="2" count="1" selected="0">
            <x v="27"/>
          </reference>
        </references>
      </pivotArea>
    </format>
    <format dxfId="811">
      <pivotArea dataOnly="0" labelOnly="1" outline="0" fieldPosition="0">
        <references count="3">
          <reference field="0" count="1"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810">
      <pivotArea dataOnly="0" labelOnly="1" outline="0" fieldPosition="0">
        <references count="3">
          <reference field="0" count="1">
            <x v="1"/>
          </reference>
          <reference field="1" count="1" selected="0">
            <x v="3"/>
          </reference>
          <reference field="2" count="1" selected="0">
            <x v="4"/>
          </reference>
        </references>
      </pivotArea>
    </format>
    <format dxfId="809">
      <pivotArea dataOnly="0" labelOnly="1" outline="0" fieldPosition="0">
        <references count="3">
          <reference field="0" count="1">
            <x v="2"/>
          </reference>
          <reference field="1" count="1" selected="0">
            <x v="3"/>
          </reference>
          <reference field="2" count="1" selected="0">
            <x v="12"/>
          </reference>
        </references>
      </pivotArea>
    </format>
    <format dxfId="808">
      <pivotArea dataOnly="0" labelOnly="1" outline="0" fieldPosition="0">
        <references count="3">
          <reference field="0" count="1">
            <x v="0"/>
          </reference>
          <reference field="1" count="1" selected="0">
            <x v="3"/>
          </reference>
          <reference field="2" count="1" selected="0">
            <x v="17"/>
          </reference>
        </references>
      </pivotArea>
    </format>
    <format dxfId="807">
      <pivotArea dataOnly="0" labelOnly="1" outline="0" fieldPosition="0">
        <references count="3">
          <reference field="0" count="1">
            <x v="5"/>
          </reference>
          <reference field="1" count="1" selected="0">
            <x v="3"/>
          </reference>
          <reference field="2" count="1" selected="0">
            <x v="27"/>
          </reference>
        </references>
      </pivotArea>
    </format>
    <format dxfId="806">
      <pivotArea dataOnly="0" labelOnly="1" outline="0" fieldPosition="0">
        <references count="3">
          <reference field="0" count="1">
            <x v="3"/>
          </reference>
          <reference field="1" count="1" selected="0">
            <x v="4"/>
          </reference>
          <reference field="2" count="1" selected="0">
            <x v="1"/>
          </reference>
        </references>
      </pivotArea>
    </format>
    <format dxfId="805">
      <pivotArea dataOnly="0" labelOnly="1" outline="0" fieldPosition="0">
        <references count="3">
          <reference field="0" count="1">
            <x v="1"/>
          </reference>
          <reference field="1" count="1" selected="0">
            <x v="5"/>
          </reference>
          <reference field="2" count="1" selected="0">
            <x v="4"/>
          </reference>
        </references>
      </pivotArea>
    </format>
    <format dxfId="804">
      <pivotArea dataOnly="0" labelOnly="1" outline="0" fieldPosition="0">
        <references count="3">
          <reference field="0" count="1">
            <x v="2"/>
          </reference>
          <reference field="1" count="1" selected="0">
            <x v="5"/>
          </reference>
          <reference field="2" count="1" selected="0">
            <x v="12"/>
          </reference>
        </references>
      </pivotArea>
    </format>
    <format dxfId="803">
      <pivotArea dataOnly="0" labelOnly="1" outline="0" fieldPosition="0">
        <references count="3">
          <reference field="0" count="1">
            <x v="5"/>
          </reference>
          <reference field="1" count="1" selected="0">
            <x v="5"/>
          </reference>
          <reference field="2" count="1" selected="0">
            <x v="22"/>
          </reference>
        </references>
      </pivotArea>
    </format>
    <format dxfId="802">
      <pivotArea dataOnly="0" labelOnly="1" outline="0" fieldPosition="0">
        <references count="3">
          <reference field="0" count="1">
            <x v="1"/>
          </reference>
          <reference field="1" count="1" selected="0">
            <x v="6"/>
          </reference>
          <reference field="2" count="1" selected="0">
            <x v="4"/>
          </reference>
        </references>
      </pivotArea>
    </format>
    <format dxfId="801">
      <pivotArea dataOnly="0" labelOnly="1" outline="0" fieldPosition="0">
        <references count="3">
          <reference field="0" count="1">
            <x v="2"/>
          </reference>
          <reference field="1" count="1" selected="0">
            <x v="6"/>
          </reference>
          <reference field="2" count="1" selected="0">
            <x v="12"/>
          </reference>
        </references>
      </pivotArea>
    </format>
    <format dxfId="800">
      <pivotArea dataOnly="0" labelOnly="1" outline="0" fieldPosition="0">
        <references count="3">
          <reference field="0" count="1">
            <x v="5"/>
          </reference>
          <reference field="1" count="1" selected="0">
            <x v="6"/>
          </reference>
          <reference field="2" count="1" selected="0">
            <x v="30"/>
          </reference>
        </references>
      </pivotArea>
    </format>
    <format dxfId="799">
      <pivotArea dataOnly="0" labelOnly="1" outline="0" fieldPosition="0">
        <references count="3">
          <reference field="0" count="1">
            <x v="3"/>
          </reference>
          <reference field="1" count="1" selected="0">
            <x v="7"/>
          </reference>
          <reference field="2" count="1" selected="0">
            <x v="2"/>
          </reference>
        </references>
      </pivotArea>
    </format>
    <format dxfId="798">
      <pivotArea dataOnly="0" labelOnly="1" outline="0" fieldPosition="0">
        <references count="3">
          <reference field="0" count="1">
            <x v="0"/>
          </reference>
          <reference field="1" count="1" selected="0">
            <x v="7"/>
          </reference>
          <reference field="2" count="1" selected="0">
            <x v="15"/>
          </reference>
        </references>
      </pivotArea>
    </format>
    <format dxfId="797">
      <pivotArea dataOnly="0" labelOnly="1" outline="0" fieldPosition="0">
        <references count="3">
          <reference field="0" count="1">
            <x v="3"/>
          </reference>
          <reference field="1" count="1" selected="0">
            <x v="8"/>
          </reference>
          <reference field="2" count="1" selected="0">
            <x v="2"/>
          </reference>
        </references>
      </pivotArea>
    </format>
    <format dxfId="796">
      <pivotArea dataOnly="0" labelOnly="1" outline="0" fieldPosition="0">
        <references count="3">
          <reference field="0" count="1">
            <x v="1"/>
          </reference>
          <reference field="1" count="1" selected="0">
            <x v="8"/>
          </reference>
          <reference field="2" count="1" selected="0">
            <x v="3"/>
          </reference>
        </references>
      </pivotArea>
    </format>
    <format dxfId="795">
      <pivotArea dataOnly="0" labelOnly="1" outline="0" fieldPosition="0">
        <references count="3">
          <reference field="0" count="1">
            <x v="2"/>
          </reference>
          <reference field="1" count="1" selected="0">
            <x v="8"/>
          </reference>
          <reference field="2" count="1" selected="0">
            <x v="11"/>
          </reference>
        </references>
      </pivotArea>
    </format>
    <format dxfId="794">
      <pivotArea dataOnly="0" labelOnly="1" outline="0" fieldPosition="0">
        <references count="3">
          <reference field="0" count="1">
            <x v="4"/>
          </reference>
          <reference field="1" count="1" selected="0">
            <x v="8"/>
          </reference>
          <reference field="2" count="1" selected="0">
            <x v="19"/>
          </reference>
        </references>
      </pivotArea>
    </format>
    <format dxfId="793">
      <pivotArea dataOnly="0" labelOnly="1" outline="0" fieldPosition="0">
        <references count="3">
          <reference field="0" count="1">
            <x v="5"/>
          </reference>
          <reference field="1" count="1" selected="0">
            <x v="8"/>
          </reference>
          <reference field="2" count="1" selected="0">
            <x v="31"/>
          </reference>
        </references>
      </pivotArea>
    </format>
    <format dxfId="792">
      <pivotArea dataOnly="0" labelOnly="1" outline="0" fieldPosition="0">
        <references count="3">
          <reference field="0" count="1">
            <x v="3"/>
          </reference>
          <reference field="1" count="1" selected="0">
            <x v="9"/>
          </reference>
          <reference field="2" count="1" selected="0">
            <x v="2"/>
          </reference>
        </references>
      </pivotArea>
    </format>
    <format dxfId="791">
      <pivotArea dataOnly="0" labelOnly="1" outline="0" fieldPosition="0">
        <references count="3">
          <reference field="0" count="1">
            <x v="1"/>
          </reference>
          <reference field="1" count="1" selected="0">
            <x v="9"/>
          </reference>
          <reference field="2" count="1" selected="0">
            <x v="8"/>
          </reference>
        </references>
      </pivotArea>
    </format>
    <format dxfId="790">
      <pivotArea dataOnly="0" labelOnly="1" outline="0" fieldPosition="0">
        <references count="3">
          <reference field="0" count="1">
            <x v="2"/>
          </reference>
          <reference field="1" count="1" selected="0">
            <x v="9"/>
          </reference>
          <reference field="2" count="1" selected="0">
            <x v="11"/>
          </reference>
        </references>
      </pivotArea>
    </format>
    <format dxfId="789">
      <pivotArea dataOnly="0" labelOnly="1" outline="0" fieldPosition="0">
        <references count="3">
          <reference field="0" count="1">
            <x v="0"/>
          </reference>
          <reference field="1" count="1" selected="0">
            <x v="9"/>
          </reference>
          <reference field="2" count="1" selected="0">
            <x v="15"/>
          </reference>
        </references>
      </pivotArea>
    </format>
    <format dxfId="788">
      <pivotArea dataOnly="0" labelOnly="1" outline="0" fieldPosition="0">
        <references count="3">
          <reference field="0" count="1">
            <x v="4"/>
          </reference>
          <reference field="1" count="1" selected="0">
            <x v="9"/>
          </reference>
          <reference field="2" count="1" selected="0">
            <x v="21"/>
          </reference>
        </references>
      </pivotArea>
    </format>
    <format dxfId="787">
      <pivotArea dataOnly="0" labelOnly="1" outline="0" fieldPosition="0">
        <references count="3">
          <reference field="0" count="1">
            <x v="5"/>
          </reference>
          <reference field="1" count="1" selected="0">
            <x v="9"/>
          </reference>
          <reference field="2" count="1" selected="0">
            <x v="31"/>
          </reference>
        </references>
      </pivotArea>
    </format>
    <format dxfId="786">
      <pivotArea dataOnly="0" labelOnly="1" outline="0" fieldPosition="0">
        <references count="3">
          <reference field="0" count="1">
            <x v="3"/>
          </reference>
          <reference field="1" count="1" selected="0">
            <x v="10"/>
          </reference>
          <reference field="2" count="1" selected="0">
            <x v="2"/>
          </reference>
        </references>
      </pivotArea>
    </format>
    <format dxfId="785">
      <pivotArea dataOnly="0" labelOnly="1" outline="0" fieldPosition="0">
        <references count="3">
          <reference field="0" count="1">
            <x v="1"/>
          </reference>
          <reference field="1" count="1" selected="0">
            <x v="10"/>
          </reference>
          <reference field="2" count="1" selected="0">
            <x v="5"/>
          </reference>
        </references>
      </pivotArea>
    </format>
    <format dxfId="784">
      <pivotArea dataOnly="0" labelOnly="1" outline="0" fieldPosition="0">
        <references count="3">
          <reference field="0" count="1">
            <x v="2"/>
          </reference>
          <reference field="1" count="1" selected="0">
            <x v="10"/>
          </reference>
          <reference field="2" count="1" selected="0">
            <x v="10"/>
          </reference>
        </references>
      </pivotArea>
    </format>
    <format dxfId="783">
      <pivotArea dataOnly="0" labelOnly="1" outline="0" fieldPosition="0">
        <references count="3">
          <reference field="0" count="1">
            <x v="0"/>
          </reference>
          <reference field="1" count="1" selected="0">
            <x v="10"/>
          </reference>
          <reference field="2" count="1" selected="0">
            <x v="15"/>
          </reference>
        </references>
      </pivotArea>
    </format>
    <format dxfId="782">
      <pivotArea dataOnly="0" labelOnly="1" outline="0" fieldPosition="0">
        <references count="3">
          <reference field="0" count="1">
            <x v="4"/>
          </reference>
          <reference field="1" count="1" selected="0">
            <x v="10"/>
          </reference>
          <reference field="2" count="1" selected="0">
            <x v="21"/>
          </reference>
        </references>
      </pivotArea>
    </format>
    <format dxfId="781">
      <pivotArea dataOnly="0" labelOnly="1" outline="0" fieldPosition="0">
        <references count="3">
          <reference field="0" count="1">
            <x v="5"/>
          </reference>
          <reference field="1" count="1" selected="0">
            <x v="10"/>
          </reference>
          <reference field="2" count="1" selected="0">
            <x v="32"/>
          </reference>
        </references>
      </pivotArea>
    </format>
    <format dxfId="780">
      <pivotArea dataOnly="0" labelOnly="1" outline="0" fieldPosition="0">
        <references count="3">
          <reference field="0" count="1">
            <x v="3"/>
          </reference>
          <reference field="1" count="1" selected="0">
            <x v="11"/>
          </reference>
          <reference field="2" count="1" selected="0">
            <x v="2"/>
          </reference>
        </references>
      </pivotArea>
    </format>
    <format dxfId="779">
      <pivotArea dataOnly="0" labelOnly="1" outline="0" fieldPosition="0">
        <references count="3">
          <reference field="0" count="1">
            <x v="5"/>
          </reference>
          <reference field="1" count="1" selected="0">
            <x v="11"/>
          </reference>
          <reference field="2" count="1" selected="0">
            <x v="23"/>
          </reference>
        </references>
      </pivotArea>
    </format>
    <format dxfId="778">
      <pivotArea dataOnly="0" labelOnly="1" outline="0" fieldPosition="0">
        <references count="3">
          <reference field="0" count="1">
            <x v="3"/>
          </reference>
          <reference field="1" count="1" selected="0">
            <x v="12"/>
          </reference>
          <reference field="2" count="1" selected="0">
            <x v="0"/>
          </reference>
        </references>
      </pivotArea>
    </format>
    <format dxfId="777">
      <pivotArea dataOnly="0" labelOnly="1" outline="0" fieldPosition="0">
        <references count="3">
          <reference field="0" count="1">
            <x v="1"/>
          </reference>
          <reference field="1" count="1" selected="0">
            <x v="12"/>
          </reference>
          <reference field="2" count="1" selected="0">
            <x v="7"/>
          </reference>
        </references>
      </pivotArea>
    </format>
    <format dxfId="776">
      <pivotArea dataOnly="0" labelOnly="1" outline="0" fieldPosition="0">
        <references count="3">
          <reference field="0" count="1">
            <x v="2"/>
          </reference>
          <reference field="1" count="1" selected="0">
            <x v="12"/>
          </reference>
          <reference field="2" count="1" selected="0">
            <x v="14"/>
          </reference>
        </references>
      </pivotArea>
    </format>
    <format dxfId="775">
      <pivotArea dataOnly="0" labelOnly="1" outline="0" fieldPosition="0">
        <references count="3">
          <reference field="0" count="1">
            <x v="0"/>
          </reference>
          <reference field="1" count="1" selected="0">
            <x v="12"/>
          </reference>
          <reference field="2" count="1" selected="0">
            <x v="15"/>
          </reference>
        </references>
      </pivotArea>
    </format>
    <format dxfId="774">
      <pivotArea dataOnly="0" labelOnly="1" outline="0" fieldPosition="0">
        <references count="3">
          <reference field="0" count="1">
            <x v="5"/>
          </reference>
          <reference field="1" count="1" selected="0">
            <x v="12"/>
          </reference>
          <reference field="2" count="1" selected="0">
            <x v="26"/>
          </reference>
        </references>
      </pivotArea>
    </format>
    <format dxfId="773">
      <pivotArea dataOnly="0" labelOnly="1" outline="0" fieldPosition="0">
        <references count="3">
          <reference field="0" count="1">
            <x v="3"/>
          </reference>
          <reference field="1" count="1" selected="0">
            <x v="13"/>
          </reference>
          <reference field="2" count="1" selected="0">
            <x v="2"/>
          </reference>
        </references>
      </pivotArea>
    </format>
    <format dxfId="772">
      <pivotArea dataOnly="0" labelOnly="1" outline="0" fieldPosition="0">
        <references count="3">
          <reference field="0" count="1">
            <x v="1"/>
          </reference>
          <reference field="1" count="1" selected="0">
            <x v="13"/>
          </reference>
          <reference field="2" count="1" selected="0">
            <x v="3"/>
          </reference>
        </references>
      </pivotArea>
    </format>
    <format dxfId="771">
      <pivotArea dataOnly="0" labelOnly="1" outline="0" fieldPosition="0">
        <references count="3">
          <reference field="0" count="1">
            <x v="2"/>
          </reference>
          <reference field="1" count="1" selected="0">
            <x v="13"/>
          </reference>
          <reference field="2" count="1" selected="0">
            <x v="11"/>
          </reference>
        </references>
      </pivotArea>
    </format>
    <format dxfId="770">
      <pivotArea dataOnly="0" labelOnly="1" outline="0" fieldPosition="0">
        <references count="3">
          <reference field="0" count="1">
            <x v="0"/>
          </reference>
          <reference field="1" count="1" selected="0">
            <x v="13"/>
          </reference>
          <reference field="2" count="1" selected="0">
            <x v="17"/>
          </reference>
        </references>
      </pivotArea>
    </format>
    <format dxfId="769">
      <pivotArea dataOnly="0" labelOnly="1" outline="0" fieldPosition="0">
        <references count="3">
          <reference field="0" count="1">
            <x v="4"/>
          </reference>
          <reference field="1" count="1" selected="0">
            <x v="13"/>
          </reference>
          <reference field="2" count="1" selected="0">
            <x v="21"/>
          </reference>
        </references>
      </pivotArea>
    </format>
    <format dxfId="768">
      <pivotArea dataOnly="0" labelOnly="1" outline="0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76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6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>
            <x v="8"/>
          </reference>
        </references>
      </pivotArea>
    </format>
    <format dxfId="76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6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>
            <x v="9"/>
          </reference>
        </references>
      </pivotArea>
    </format>
    <format dxfId="76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>
            <x v="11"/>
          </reference>
        </references>
      </pivotArea>
    </format>
    <format dxfId="7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>
            <x v="11"/>
          </reference>
        </references>
      </pivotArea>
    </format>
    <format dxfId="7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>
            <x v="2"/>
          </reference>
        </references>
      </pivotArea>
    </format>
    <format dxfId="76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>
            <x v="4"/>
          </reference>
        </references>
      </pivotArea>
    </format>
    <format dxfId="75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>
            <x v="2"/>
          </reference>
        </references>
      </pivotArea>
    </format>
    <format dxfId="7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>
            <x v="0"/>
          </reference>
        </references>
      </pivotArea>
    </format>
    <format dxfId="7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>
            <x v="11"/>
          </reference>
        </references>
      </pivotArea>
    </format>
    <format dxfId="7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2">
            <x v="1"/>
            <x v="10"/>
          </reference>
        </references>
      </pivotArea>
    </format>
    <format dxfId="75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>
            <x v="11"/>
          </reference>
        </references>
      </pivotArea>
    </format>
    <format dxfId="750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4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>
            <x v="11"/>
          </reference>
        </references>
      </pivotArea>
    </format>
    <format dxfId="7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>
            <x v="3"/>
          </reference>
        </references>
      </pivotArea>
    </format>
    <format dxfId="74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4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>
            <x v="7"/>
          </reference>
        </references>
      </pivotArea>
    </format>
    <format dxfId="7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>
            <x v="11"/>
          </reference>
        </references>
      </pivotArea>
    </format>
    <format dxfId="74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>
            <x v="7"/>
          </reference>
        </references>
      </pivotArea>
    </format>
    <format dxfId="74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>
            <x v="8"/>
          </reference>
        </references>
      </pivotArea>
    </format>
    <format dxfId="73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>
            <x v="11"/>
          </reference>
        </references>
      </pivotArea>
    </format>
    <format dxfId="7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>
            <x v="6"/>
          </reference>
        </references>
      </pivotArea>
    </format>
    <format dxfId="7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>
            <x v="11"/>
          </reference>
        </references>
      </pivotArea>
    </format>
    <format dxfId="73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>
            <x v="8"/>
          </reference>
        </references>
      </pivotArea>
    </format>
    <format dxfId="73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>
            <x v="11"/>
          </reference>
        </references>
      </pivotArea>
    </format>
    <format dxfId="73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73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3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0"/>
          </reference>
          <reference field="2" count="1" selected="0">
            <x v="2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29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72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0"/>
          </reference>
          <reference field="2" count="1" selected="0">
            <x v="33"/>
          </reference>
          <reference field="4" count="1" selected="0">
            <x v="8"/>
          </reference>
          <reference field="5" count="1">
            <x v="2"/>
          </reference>
        </references>
      </pivotArea>
    </format>
    <format dxfId="72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6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72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"/>
          </reference>
          <reference field="2" count="1" selected="0">
            <x v="1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3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8"/>
          </reference>
          <reference field="4" count="1" selected="0">
            <x v="9"/>
          </reference>
          <reference field="5" count="1">
            <x v="5"/>
          </reference>
        </references>
      </pivotArea>
    </format>
    <format dxfId="722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2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20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1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1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71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1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3"/>
          </reference>
          <reference field="2" count="1" selected="0">
            <x v="4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15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3"/>
          </reference>
          <reference field="2" count="1" selected="0">
            <x v="12"/>
          </reference>
          <reference field="4" count="1" selected="0">
            <x v="2"/>
          </reference>
          <reference field="5" count="1">
            <x v="5"/>
          </reference>
        </references>
      </pivotArea>
    </format>
    <format dxfId="714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3"/>
          </reference>
          <reference field="2" count="1" selected="0">
            <x v="17"/>
          </reference>
          <reference field="4" count="1" selected="0">
            <x v="4"/>
          </reference>
          <reference field="5" count="1">
            <x v="5"/>
          </reference>
        </references>
      </pivotArea>
    </format>
    <format dxfId="71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27"/>
          </reference>
          <reference field="4" count="1" selected="0">
            <x v="2"/>
          </reference>
          <reference field="5" count="1">
            <x v="4"/>
          </reference>
        </references>
      </pivotArea>
    </format>
    <format dxfId="71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0"/>
          </reference>
          <reference field="4" count="1" selected="0">
            <x v="2"/>
          </reference>
          <reference field="5" count="1">
            <x v="3"/>
          </reference>
        </references>
      </pivotArea>
    </format>
    <format dxfId="711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3"/>
          </reference>
          <reference field="2" count="1" selected="0">
            <x v="31"/>
          </reference>
          <reference field="4" count="1" selected="0">
            <x v="2"/>
          </reference>
          <reference field="5" count="1">
            <x v="2"/>
          </reference>
        </references>
      </pivotArea>
    </format>
    <format dxfId="71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4"/>
          </reference>
          <reference field="2" count="1" selected="0">
            <x v="1"/>
          </reference>
          <reference field="4" count="1" selected="0">
            <x v="0"/>
          </reference>
          <reference field="5" count="1">
            <x v="5"/>
          </reference>
        </references>
      </pivotArea>
    </format>
    <format dxfId="709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5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8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5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2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0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0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0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27"/>
          </reference>
          <reference field="4" count="1" selected="0">
            <x v="11"/>
          </reference>
          <reference field="5" count="1">
            <x v="4"/>
          </reference>
        </references>
      </pivotArea>
    </format>
    <format dxfId="70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702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5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70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6"/>
          </reference>
          <reference field="2" count="1" selected="0">
            <x v="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70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6"/>
          </reference>
          <reference field="2" count="1" selected="0">
            <x v="1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9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9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6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9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7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5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7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8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8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9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8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8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8"/>
          </reference>
          <reference field="2" count="1" selected="0">
            <x v="1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8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8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9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"/>
          </reference>
          <reference field="5" count="1">
            <x v="5"/>
          </reference>
        </references>
      </pivotArea>
    </format>
    <format dxfId="684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9"/>
          </reference>
          <reference field="2" count="1" selected="0">
            <x v="8"/>
          </reference>
          <reference field="4" count="1" selected="0">
            <x v="10"/>
          </reference>
          <reference field="5" count="1">
            <x v="5"/>
          </reference>
        </references>
      </pivotArea>
    </format>
    <format dxfId="68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0"/>
          </reference>
        </references>
      </pivotArea>
    </format>
    <format dxfId="682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9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80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9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7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9"/>
          </reference>
          <reference field="2" count="1" selected="0">
            <x v="21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7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7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9"/>
          </reference>
          <reference field="2" count="1" selected="0">
            <x v="34"/>
          </reference>
          <reference field="4" count="1" selected="0">
            <x v="11"/>
          </reference>
          <reference field="5" count="1">
            <x v="1"/>
          </reference>
        </references>
      </pivotArea>
    </format>
    <format dxfId="676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0"/>
          </reference>
          <reference field="2" count="1" selected="0">
            <x v="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4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0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3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0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72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5"/>
          </reference>
          <reference field="4" count="1" selected="0">
            <x v="3"/>
          </reference>
          <reference field="5" count="1">
            <x v="5"/>
          </reference>
        </references>
      </pivotArea>
    </format>
    <format dxfId="6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0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70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0"/>
          </reference>
          <reference field="2" count="1" selected="0">
            <x v="32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3"/>
          </reference>
          <reference field="4" count="1" selected="0">
            <x v="11"/>
          </reference>
          <reference field="5" count="2">
            <x v="2"/>
            <x v="3"/>
          </reference>
        </references>
      </pivotArea>
    </format>
    <format dxfId="6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4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6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25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4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0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63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1"/>
          </reference>
          <reference field="2" count="1" selected="0">
            <x v="31"/>
          </reference>
          <reference field="4" count="1" selected="0">
            <x v="11"/>
          </reference>
          <reference field="5" count="1">
            <x v="2"/>
          </reference>
        </references>
      </pivotArea>
    </format>
    <format dxfId="6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2"/>
          </reference>
          <reference field="2" count="1" selected="0">
            <x v="0"/>
          </reference>
          <reference field="4" count="1" selected="0">
            <x v="7"/>
          </reference>
          <reference field="5" count="1">
            <x v="5"/>
          </reference>
        </references>
      </pivotArea>
    </format>
    <format dxfId="66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2"/>
          </reference>
          <reference field="2" count="1" selected="0">
            <x v="7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6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2"/>
          </reference>
          <reference field="2" count="1" selected="0">
            <x v="14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9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5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2"/>
          </reference>
          <reference field="2" count="1" selected="0">
            <x v="1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7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26"/>
          </reference>
          <reference field="4" count="1" selected="0">
            <x v="7"/>
          </reference>
          <reference field="5" count="1">
            <x v="4"/>
          </reference>
        </references>
      </pivotArea>
    </format>
    <format dxfId="65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0"/>
          </reference>
          <reference field="4" count="1" selected="0">
            <x v="8"/>
          </reference>
          <reference field="5" count="1">
            <x v="3"/>
          </reference>
        </references>
      </pivotArea>
    </format>
    <format dxfId="65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2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54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3"/>
          </reference>
          <reference field="2" count="1" selected="0">
            <x v="2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3"/>
          </reference>
          <reference field="4" count="1" selected="0">
            <x v="6"/>
          </reference>
          <reference field="5" count="1">
            <x v="5"/>
          </reference>
        </references>
      </pivotArea>
    </format>
    <format dxfId="65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3"/>
          </reference>
          <reference field="2" count="1" selected="0">
            <x v="9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50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13"/>
          </reference>
          <reference field="2" count="1" selected="0">
            <x v="13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8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13"/>
          </reference>
          <reference field="2" count="1" selected="0">
            <x v="17"/>
          </reference>
          <reference field="4" count="1" selected="0">
            <x v="8"/>
          </reference>
          <reference field="5" count="1">
            <x v="5"/>
          </reference>
        </references>
      </pivotArea>
    </format>
    <format dxfId="64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13"/>
          </reference>
          <reference field="2" count="1" selected="0">
            <x v="21"/>
          </reference>
          <reference field="4" count="1" selected="0">
            <x v="11"/>
          </reference>
          <reference field="5" count="1">
            <x v="5"/>
          </reference>
        </references>
      </pivotArea>
    </format>
    <format dxfId="64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28"/>
          </reference>
          <reference field="4" count="1" selected="0">
            <x v="11"/>
          </reference>
          <reference field="5" count="1">
            <x v="3"/>
          </reference>
        </references>
      </pivotArea>
    </format>
    <format dxfId="645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4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4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42">
      <pivotArea field="1" type="button" dataOnly="0" labelOnly="1" outline="0" axis="axisRow" fieldPosition="0"/>
    </format>
    <format dxfId="641">
      <pivotArea field="2" type="button" dataOnly="0" labelOnly="1" outline="0" axis="axisRow" fieldPosition="1"/>
    </format>
    <format dxfId="640">
      <pivotArea field="0" type="button" dataOnly="0" labelOnly="1" outline="0" axis="axisRow" fieldPosition="2"/>
    </format>
    <format dxfId="639">
      <pivotArea field="4" type="button" dataOnly="0" labelOnly="1" outline="0" axis="axisRow" fieldPosition="3"/>
    </format>
    <format dxfId="638">
      <pivotArea field="5" type="button" dataOnly="0" labelOnly="1" outline="0" axis="axisRow" fieldPosition="4"/>
    </format>
    <format dxfId="637">
      <pivotArea field="3" type="button" dataOnly="0" labelOnly="1" outline="0" axis="axisRow" fieldPosition="5"/>
    </format>
    <format dxfId="63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635">
      <pivotArea outline="0" collapsedLevelsAreSubtotals="1" fieldPosition="0">
        <references count="1">
          <reference field="1" count="1" selected="0" defaultSubtotal="1">
            <x v="0"/>
          </reference>
        </references>
      </pivotArea>
    </format>
    <format dxfId="634">
      <pivotArea dataOnly="0" labelOnly="1" outline="0" fieldPosition="0">
        <references count="1">
          <reference field="1" count="1" defaultSubtotal="1">
            <x v="0"/>
          </reference>
        </references>
      </pivotArea>
    </format>
    <format dxfId="633">
      <pivotArea outline="0" collapsedLevelsAreSubtotals="1" fieldPosition="0">
        <references count="1">
          <reference field="1" count="1" selected="0" defaultSubtotal="1">
            <x v="1"/>
          </reference>
        </references>
      </pivotArea>
    </format>
    <format dxfId="632">
      <pivotArea dataOnly="0" labelOnly="1" outline="0" fieldPosition="0">
        <references count="1">
          <reference field="1" count="1" defaultSubtotal="1">
            <x v="1"/>
          </reference>
        </references>
      </pivotArea>
    </format>
    <format dxfId="631">
      <pivotArea outline="0" collapsedLevelsAreSubtotals="1" fieldPosition="0">
        <references count="1">
          <reference field="1" count="1" selected="0" defaultSubtotal="1">
            <x v="3"/>
          </reference>
        </references>
      </pivotArea>
    </format>
    <format dxfId="630">
      <pivotArea dataOnly="0" labelOnly="1" outline="0" fieldPosition="0">
        <references count="1">
          <reference field="1" count="1" defaultSubtotal="1">
            <x v="3"/>
          </reference>
        </references>
      </pivotArea>
    </format>
    <format dxfId="629">
      <pivotArea outline="0" collapsedLevelsAreSubtotals="1" fieldPosition="0">
        <references count="1">
          <reference field="1" count="1" selected="0" defaultSubtotal="1">
            <x v="4"/>
          </reference>
        </references>
      </pivotArea>
    </format>
    <format dxfId="628">
      <pivotArea dataOnly="0" labelOnly="1" outline="0" fieldPosition="0">
        <references count="1">
          <reference field="1" count="1" defaultSubtotal="1">
            <x v="4"/>
          </reference>
        </references>
      </pivotArea>
    </format>
    <format dxfId="627">
      <pivotArea outline="0" collapsedLevelsAreSubtotals="1" fieldPosition="0">
        <references count="1">
          <reference field="1" count="1" selected="0" defaultSubtotal="1">
            <x v="5"/>
          </reference>
        </references>
      </pivotArea>
    </format>
    <format dxfId="626">
      <pivotArea dataOnly="0" labelOnly="1" outline="0" fieldPosition="0">
        <references count="1">
          <reference field="1" count="1" defaultSubtotal="1">
            <x v="5"/>
          </reference>
        </references>
      </pivotArea>
    </format>
    <format dxfId="625">
      <pivotArea outline="0" collapsedLevelsAreSubtotals="1" fieldPosition="0">
        <references count="1">
          <reference field="1" count="1" selected="0" defaultSubtotal="1">
            <x v="6"/>
          </reference>
        </references>
      </pivotArea>
    </format>
    <format dxfId="624">
      <pivotArea dataOnly="0" labelOnly="1" outline="0" fieldPosition="0">
        <references count="1">
          <reference field="1" count="1" defaultSubtotal="1">
            <x v="6"/>
          </reference>
        </references>
      </pivotArea>
    </format>
    <format dxfId="623">
      <pivotArea outline="0" collapsedLevelsAreSubtotals="1" fieldPosition="0">
        <references count="1">
          <reference field="1" count="1" selected="0" defaultSubtotal="1">
            <x v="7"/>
          </reference>
        </references>
      </pivotArea>
    </format>
    <format dxfId="622">
      <pivotArea dataOnly="0" labelOnly="1" outline="0" fieldPosition="0">
        <references count="1">
          <reference field="1" count="1" defaultSubtotal="1">
            <x v="7"/>
          </reference>
        </references>
      </pivotArea>
    </format>
    <format dxfId="621">
      <pivotArea outline="0" collapsedLevelsAreSubtotals="1" fieldPosition="0">
        <references count="1">
          <reference field="1" count="1" selected="0" defaultSubtotal="1">
            <x v="9"/>
          </reference>
        </references>
      </pivotArea>
    </format>
    <format dxfId="620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619">
      <pivotArea outline="0" collapsedLevelsAreSubtotals="1" fieldPosition="0">
        <references count="1">
          <reference field="1" count="1" selected="0" defaultSubtotal="1">
            <x v="11"/>
          </reference>
        </references>
      </pivotArea>
    </format>
    <format dxfId="618">
      <pivotArea dataOnly="0" labelOnly="1" outline="0" fieldPosition="0">
        <references count="1">
          <reference field="1" count="1" defaultSubtotal="1">
            <x v="11"/>
          </reference>
        </references>
      </pivotArea>
    </format>
    <format dxfId="617">
      <pivotArea outline="0" collapsedLevelsAreSubtotals="1" fieldPosition="0">
        <references count="1">
          <reference field="1" count="1" selected="0" defaultSubtotal="1">
            <x v="12"/>
          </reference>
        </references>
      </pivotArea>
    </format>
    <format dxfId="616">
      <pivotArea dataOnly="0" labelOnly="1" outline="0" fieldPosition="0">
        <references count="1">
          <reference field="1" count="1" defaultSubtotal="1">
            <x v="12"/>
          </reference>
        </references>
      </pivotArea>
    </format>
    <format dxfId="615">
      <pivotArea outline="0" collapsedLevelsAreSubtotals="1" fieldPosition="0">
        <references count="1">
          <reference field="1" count="1" selected="0" defaultSubtotal="1">
            <x v="13"/>
          </reference>
        </references>
      </pivotArea>
    </format>
    <format dxfId="614">
      <pivotArea dataOnly="0" labelOnly="1" outline="0" offset="IV256" fieldPosition="0">
        <references count="1">
          <reference field="1" count="1">
            <x v="13"/>
          </reference>
        </references>
      </pivotArea>
    </format>
    <format dxfId="613">
      <pivotArea dataOnly="0" labelOnly="1" outline="0" fieldPosition="0">
        <references count="1">
          <reference field="1" count="1" defaultSubtotal="1">
            <x v="13"/>
          </reference>
        </references>
      </pivotArea>
    </format>
    <format dxfId="612">
      <pivotArea dataOnly="0" labelOnly="1" outline="0" fieldPosition="0">
        <references count="2">
          <reference field="1" count="1" selected="0">
            <x v="13"/>
          </reference>
          <reference field="2" count="1">
            <x v="32"/>
          </reference>
        </references>
      </pivotArea>
    </format>
    <format dxfId="611">
      <pivotArea dataOnly="0" labelOnly="1" outline="0" offset="IV256" fieldPosition="0">
        <references count="3">
          <reference field="0" count="1">
            <x v="5"/>
          </reference>
          <reference field="1" count="1" selected="0">
            <x v="13"/>
          </reference>
          <reference field="2" count="1" selected="0">
            <x v="28"/>
          </reference>
        </references>
      </pivotArea>
    </format>
    <format dxfId="61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>
            <x v="5"/>
          </reference>
        </references>
      </pivotArea>
    </format>
    <format dxfId="609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608">
      <pivotArea dataOnly="0" labelOnly="1" outline="0" fieldPosition="0">
        <references count="6">
          <reference field="0" count="1" selected="0">
            <x v="5"/>
          </reference>
          <reference field="1" count="1" selected="0">
            <x v="13"/>
          </reference>
          <reference field="2" count="1" selected="0">
            <x v="32"/>
          </reference>
          <reference field="3" count="1">
            <x v="3"/>
          </reference>
          <reference field="4" count="1" selected="0">
            <x v="5"/>
          </reference>
          <reference field="5" count="1" selected="0">
            <x v="2"/>
          </reference>
        </references>
      </pivotArea>
    </format>
    <format dxfId="60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14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eau croisé dynamique2" cacheId="6" applyNumberFormats="0" applyBorderFormats="0" applyFontFormats="0" applyPatternFormats="0" applyAlignmentFormats="0" applyWidthHeightFormats="1" dataCaption="Valeurs" updatedVersion="5" minRefreshableVersion="3" showDrill="0" useAutoFormatting="1" colGrandTotals="0" itemPrintTitles="1" createdVersion="5" indent="0" compact="0" compactData="0" multipleFieldFilters="0" colHeaderCaption=" ">
  <location ref="E4:G100" firstHeaderRow="1" firstDataRow="1" firstDataCol="3"/>
  <pivotFields count="14">
    <pivotField axis="axisRow" compact="0" outline="0" subtotalTop="0" showAll="0" defaultSubtotal="0">
      <items count="6">
        <item x="5"/>
        <item x="2"/>
        <item x="3"/>
        <item x="1"/>
        <item x="4"/>
        <item x="0"/>
      </items>
    </pivotField>
    <pivotField axis="axisRow" subtotalCaption=" " compact="0" outline="0" subtotalTop="0" showAll="0" sortType="ascending">
      <items count="17">
        <item x="8"/>
        <item x="0"/>
        <item m="1" x="14"/>
        <item m="1" x="15"/>
        <item x="13"/>
        <item x="3"/>
        <item x="11"/>
        <item x="1"/>
        <item x="2"/>
        <item x="12"/>
        <item x="5"/>
        <item x="4"/>
        <item x="7"/>
        <item x="9"/>
        <item x="10"/>
        <item x="6"/>
        <item t="default"/>
      </items>
    </pivotField>
    <pivotField axis="axisRow" compact="0" outline="0" subtotalTop="0" showAll="0" defaultSubtotal="0">
      <items count="35">
        <item x="15"/>
        <item x="13"/>
        <item x="14"/>
        <item x="20"/>
        <item x="16"/>
        <item x="18"/>
        <item x="22"/>
        <item x="19"/>
        <item x="17"/>
        <item x="21"/>
        <item x="26"/>
        <item x="25"/>
        <item x="23"/>
        <item x="24"/>
        <item x="27"/>
        <item x="33"/>
        <item x="32"/>
        <item x="31"/>
        <item x="28"/>
        <item x="30"/>
        <item x="29"/>
        <item x="4"/>
        <item x="11"/>
        <item x="6"/>
        <item x="5"/>
        <item x="12"/>
        <item x="0"/>
        <item x="7"/>
        <item x="10"/>
        <item x="1"/>
        <item x="2"/>
        <item x="8"/>
        <item x="9"/>
        <item x="3"/>
        <item m="1" x="34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0"/>
    <field x="2"/>
  </rowFields>
  <rowItems count="96">
    <i>
      <x/>
      <x v="1"/>
      <x v="6"/>
    </i>
    <i r="1">
      <x v="2"/>
      <x v="13"/>
    </i>
    <i r="1">
      <x v="4"/>
      <x v="19"/>
    </i>
    <i r="1">
      <x v="5"/>
      <x v="28"/>
    </i>
    <i r="2">
      <x v="32"/>
    </i>
    <i t="default">
      <x/>
    </i>
    <i>
      <x v="1"/>
      <x/>
      <x v="17"/>
    </i>
    <i r="1">
      <x v="1"/>
      <x v="4"/>
    </i>
    <i r="1">
      <x v="2"/>
      <x v="12"/>
    </i>
    <i r="1">
      <x v="4"/>
      <x v="18"/>
    </i>
    <i r="1">
      <x v="5"/>
      <x v="26"/>
    </i>
    <i r="2">
      <x v="29"/>
    </i>
    <i r="2">
      <x v="30"/>
    </i>
    <i r="2">
      <x v="33"/>
    </i>
    <i t="default">
      <x v="1"/>
    </i>
    <i>
      <x v="4"/>
      <x v="1"/>
      <x v="3"/>
    </i>
    <i t="default">
      <x v="4"/>
    </i>
    <i>
      <x v="5"/>
      <x v="1"/>
      <x v="4"/>
    </i>
    <i r="1">
      <x v="2"/>
      <x v="4"/>
    </i>
    <i r="1">
      <x v="5"/>
      <x v="29"/>
    </i>
    <i r="2">
      <x v="30"/>
    </i>
    <i t="default">
      <x v="5"/>
    </i>
    <i>
      <x v="6"/>
      <x v="3"/>
      <x v="1"/>
    </i>
    <i t="default">
      <x v="6"/>
    </i>
    <i>
      <x v="7"/>
      <x v="1"/>
      <x v="4"/>
    </i>
    <i r="1">
      <x v="2"/>
      <x v="12"/>
    </i>
    <i r="1">
      <x v="5"/>
      <x v="21"/>
    </i>
    <i r="2">
      <x v="23"/>
    </i>
    <i r="2">
      <x v="24"/>
    </i>
    <i r="2">
      <x v="26"/>
    </i>
    <i r="2">
      <x v="29"/>
    </i>
    <i r="2">
      <x v="30"/>
    </i>
    <i t="default">
      <x v="7"/>
    </i>
    <i>
      <x v="8"/>
      <x v="1"/>
      <x v="4"/>
    </i>
    <i r="1">
      <x v="2"/>
      <x v="12"/>
    </i>
    <i r="1">
      <x v="5"/>
      <x v="29"/>
    </i>
    <i r="2">
      <x v="30"/>
    </i>
    <i r="2">
      <x v="33"/>
    </i>
    <i t="default">
      <x v="8"/>
    </i>
    <i>
      <x v="9"/>
      <x v="3"/>
      <x v="2"/>
    </i>
    <i t="default">
      <x v="9"/>
    </i>
    <i>
      <x v="10"/>
      <x v="1"/>
      <x v="3"/>
    </i>
    <i r="2">
      <x v="6"/>
    </i>
    <i r="2">
      <x v="9"/>
    </i>
    <i r="1">
      <x v="2"/>
      <x v="11"/>
    </i>
    <i r="2">
      <x v="13"/>
    </i>
    <i r="1">
      <x v="3"/>
      <x v="2"/>
    </i>
    <i r="1">
      <x v="4"/>
      <x v="18"/>
    </i>
    <i r="1">
      <x v="5"/>
      <x v="30"/>
    </i>
    <i t="default">
      <x v="10"/>
    </i>
    <i>
      <x v="11"/>
      <x/>
      <x v="17"/>
    </i>
    <i r="1">
      <x v="1"/>
      <x v="8"/>
    </i>
    <i r="1">
      <x v="2"/>
      <x v="11"/>
    </i>
    <i r="2">
      <x v="13"/>
    </i>
    <i r="1">
      <x v="3"/>
      <x v="2"/>
    </i>
    <i r="1">
      <x v="4"/>
      <x v="20"/>
    </i>
    <i r="1">
      <x v="5"/>
      <x v="30"/>
    </i>
    <i r="2">
      <x v="33"/>
    </i>
    <i t="default">
      <x v="11"/>
    </i>
    <i>
      <x v="12"/>
      <x/>
      <x v="15"/>
    </i>
    <i r="2">
      <x v="17"/>
    </i>
    <i r="1">
      <x v="1"/>
      <x v="5"/>
    </i>
    <i r="1">
      <x v="2"/>
      <x v="10"/>
    </i>
    <i r="2">
      <x v="13"/>
    </i>
    <i r="1">
      <x v="3"/>
      <x v="2"/>
    </i>
    <i r="1">
      <x v="4"/>
      <x v="20"/>
    </i>
    <i r="1">
      <x v="5"/>
      <x v="31"/>
    </i>
    <i t="default">
      <x v="12"/>
    </i>
    <i>
      <x v="13"/>
      <x v="3"/>
      <x v="2"/>
    </i>
    <i r="1">
      <x v="5"/>
      <x v="22"/>
    </i>
    <i r="2">
      <x v="23"/>
    </i>
    <i r="2">
      <x v="24"/>
    </i>
    <i r="2">
      <x v="29"/>
    </i>
    <i r="2">
      <x v="30"/>
    </i>
    <i t="default">
      <x v="13"/>
    </i>
    <i>
      <x v="14"/>
      <x/>
      <x v="15"/>
    </i>
    <i r="2">
      <x v="16"/>
    </i>
    <i r="1">
      <x v="1"/>
      <x v="7"/>
    </i>
    <i r="1">
      <x v="2"/>
      <x v="14"/>
    </i>
    <i r="1">
      <x v="3"/>
      <x/>
    </i>
    <i r="1">
      <x v="5"/>
      <x v="25"/>
    </i>
    <i r="2">
      <x v="29"/>
    </i>
    <i r="2">
      <x v="31"/>
    </i>
    <i t="default">
      <x v="14"/>
    </i>
    <i>
      <x v="15"/>
      <x/>
      <x v="17"/>
    </i>
    <i r="1">
      <x v="1"/>
      <x v="3"/>
    </i>
    <i r="2">
      <x v="6"/>
    </i>
    <i r="2">
      <x v="9"/>
    </i>
    <i r="1">
      <x v="2"/>
      <x v="11"/>
    </i>
    <i r="2">
      <x v="13"/>
    </i>
    <i r="1">
      <x v="3"/>
      <x v="2"/>
    </i>
    <i r="1">
      <x v="4"/>
      <x v="20"/>
    </i>
    <i r="1">
      <x v="5"/>
      <x v="27"/>
    </i>
    <i r="2">
      <x v="31"/>
    </i>
    <i t="default">
      <x v="15"/>
    </i>
    <i t="grand">
      <x/>
    </i>
  </rowItems>
  <colItems count="1">
    <i/>
  </colItems>
  <formats count="13">
    <format dxfId="12">
      <pivotArea field="1" type="button" dataOnly="0" labelOnly="1" outline="0" axis="axisRow" fieldPosition="0"/>
    </format>
    <format dxfId="11">
      <pivotArea dataOnly="0" labelOnly="1" grandCol="1" outline="0" fieldPosition="0"/>
    </format>
    <format dxfId="10">
      <pivotArea field="1" type="button" dataOnly="0" labelOnly="1" outline="0" axis="axisRow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1" type="button" dataOnly="0" labelOnly="1" outline="0" axis="axisRow" fieldPosition="0"/>
    </format>
    <format dxfId="6">
      <pivotArea dataOnly="0" labelOnly="1" grandRow="1" outline="0" fieldPosition="0"/>
    </format>
    <format dxfId="5">
      <pivotArea field="1" type="button" dataOnly="0" labelOnly="1" outline="0" axis="axisRow" fieldPosition="0"/>
    </format>
    <format dxfId="4">
      <pivotArea dataOnly="0" labelOnly="1" grandRow="1" outline="0" fieldPosition="0"/>
    </format>
    <format dxfId="3">
      <pivotArea type="all" dataOnly="0" outline="0" fieldPosition="0"/>
    </format>
    <format dxfId="2">
      <pivotArea outline="0" collapsedLevelsAreSubtotals="1" fieldPosition="0"/>
    </format>
    <format dxfId="1">
      <pivotArea field="1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eau croisé dynamique1" cacheId="6" applyNumberFormats="0" applyBorderFormats="0" applyFontFormats="0" applyPatternFormats="0" applyAlignmentFormats="0" applyWidthHeightFormats="1" dataCaption="Valeurs" updatedVersion="5" minRefreshableVersion="3" showDrill="0" useAutoFormatting="1" colGrandTotals="0" itemPrintTitles="1" createdVersion="5" indent="0" compact="0" compactData="0" multipleFieldFilters="0" colHeaderCaption=" ">
  <location ref="A4:C11" firstHeaderRow="1" firstDataRow="1" firstDataCol="3"/>
  <pivotFields count="14">
    <pivotField axis="axisRow" compact="0" outline="0" subtotalTop="0" showAll="0" defaultSubtotal="0">
      <items count="6">
        <item x="5"/>
        <item x="2"/>
        <item x="3"/>
        <item x="1"/>
        <item x="4"/>
        <item x="0"/>
      </items>
    </pivotField>
    <pivotField axis="axisRow" subtotalCaption=" " compact="0" outline="0" subtotalTop="0" showAll="0" sortType="ascending">
      <items count="17">
        <item h="1" x="8"/>
        <item h="1" x="0"/>
        <item h="1" m="1" x="14"/>
        <item h="1" m="1" x="15"/>
        <item h="1" x="13"/>
        <item h="1" x="3"/>
        <item h="1" x="11"/>
        <item h="1" x="1"/>
        <item x="2"/>
        <item h="1" x="12"/>
        <item h="1" x="5"/>
        <item h="1" x="4"/>
        <item h="1" x="7"/>
        <item h="1" x="9"/>
        <item h="1" x="10"/>
        <item h="1" x="6"/>
        <item t="default"/>
      </items>
    </pivotField>
    <pivotField axis="axisRow" compact="0" outline="0" subtotalTop="0" showAll="0" defaultSubtotal="0">
      <items count="35">
        <item x="15"/>
        <item x="13"/>
        <item x="14"/>
        <item x="20"/>
        <item x="16"/>
        <item x="18"/>
        <item x="22"/>
        <item x="19"/>
        <item x="17"/>
        <item x="21"/>
        <item x="26"/>
        <item x="25"/>
        <item x="23"/>
        <item x="24"/>
        <item x="27"/>
        <item x="33"/>
        <item x="32"/>
        <item x="31"/>
        <item x="28"/>
        <item x="30"/>
        <item x="29"/>
        <item x="4"/>
        <item x="11"/>
        <item x="6"/>
        <item x="5"/>
        <item x="12"/>
        <item x="0"/>
        <item x="7"/>
        <item x="10"/>
        <item x="1"/>
        <item x="2"/>
        <item x="8"/>
        <item x="9"/>
        <item x="3"/>
        <item m="1" x="34"/>
      </items>
    </pivotField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1"/>
    <field x="0"/>
    <field x="2"/>
  </rowFields>
  <rowItems count="7">
    <i>
      <x v="8"/>
      <x v="1"/>
      <x v="4"/>
    </i>
    <i r="1">
      <x v="2"/>
      <x v="12"/>
    </i>
    <i r="1">
      <x v="5"/>
      <x v="29"/>
    </i>
    <i r="2">
      <x v="30"/>
    </i>
    <i r="2">
      <x v="33"/>
    </i>
    <i t="default">
      <x v="8"/>
    </i>
    <i t="grand">
      <x/>
    </i>
  </rowItems>
  <colItems count="1">
    <i/>
  </colItems>
  <formats count="13">
    <format dxfId="25">
      <pivotArea field="1" type="button" dataOnly="0" labelOnly="1" outline="0" axis="axisRow" fieldPosition="0"/>
    </format>
    <format dxfId="24">
      <pivotArea dataOnly="0" labelOnly="1" grandCol="1" outline="0" fieldPosition="0"/>
    </format>
    <format dxfId="23">
      <pivotArea field="1" type="button" dataOnly="0" labelOnly="1" outline="0" axis="axisRow" fieldPosition="0"/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1" type="button" dataOnly="0" labelOnly="1" outline="0" axis="axisRow" fieldPosition="0"/>
    </format>
    <format dxfId="19">
      <pivotArea dataOnly="0" labelOnly="1" grandRow="1" outline="0" fieldPosition="0"/>
    </format>
    <format dxfId="18">
      <pivotArea field="1" type="button" dataOnly="0" labelOnly="1" outline="0" axis="axisRow" fieldPosition="0"/>
    </format>
    <format dxfId="17">
      <pivotArea dataOnly="0" labelOnly="1" grandRow="1" outline="0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1" type="button" dataOnly="0" labelOnly="1" outline="0" axis="axisRow" fieldPosition="0"/>
    </format>
    <format dxfId="13">
      <pivotArea dataOnly="0" labelOnly="1" grandRow="1" outline="0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AE228"/>
  <sheetViews>
    <sheetView view="pageBreakPreview" zoomScale="40" zoomScaleNormal="40" zoomScaleSheetLayoutView="40" workbookViewId="0">
      <selection activeCell="G24" sqref="G24"/>
    </sheetView>
  </sheetViews>
  <sheetFormatPr baseColWidth="10" defaultColWidth="18" defaultRowHeight="32.25" customHeight="1" x14ac:dyDescent="0.4"/>
  <cols>
    <col min="1" max="1" width="3.85546875" style="18" bestFit="1" customWidth="1"/>
    <col min="2" max="2" width="22.7109375" style="22" bestFit="1" customWidth="1"/>
    <col min="3" max="3" width="49.5703125" style="22" bestFit="1" customWidth="1"/>
    <col min="4" max="4" width="24.140625" style="22" bestFit="1" customWidth="1"/>
    <col min="5" max="5" width="25.7109375" style="22" customWidth="1"/>
    <col min="6" max="7" width="23.7109375" style="22" customWidth="1"/>
    <col min="8" max="8" width="22.28515625" style="22" customWidth="1"/>
    <col min="9" max="9" width="24.42578125" style="22" customWidth="1"/>
    <col min="10" max="10" width="23.7109375" style="22" customWidth="1"/>
    <col min="11" max="11" width="22.7109375" style="22" customWidth="1"/>
    <col min="12" max="12" width="23" style="22" customWidth="1"/>
    <col min="13" max="13" width="24.140625" style="22" customWidth="1"/>
    <col min="14" max="14" width="23.42578125" style="23" customWidth="1"/>
    <col min="15" max="15" width="14.7109375" style="23" customWidth="1"/>
    <col min="16" max="16" width="12.140625" style="23" bestFit="1" customWidth="1"/>
    <col min="17" max="17" width="11.7109375" style="23" bestFit="1" customWidth="1"/>
    <col min="18" max="18" width="10.85546875" style="23" bestFit="1" customWidth="1"/>
    <col min="19" max="19" width="11" style="23" bestFit="1" customWidth="1"/>
    <col min="20" max="20" width="11.85546875" style="23" bestFit="1" customWidth="1"/>
    <col min="21" max="21" width="11.140625" style="23" bestFit="1" customWidth="1"/>
    <col min="22" max="27" width="18" style="18"/>
    <col min="28" max="30" width="15.5703125" style="18" customWidth="1"/>
    <col min="31" max="16384" width="18" style="18"/>
  </cols>
  <sheetData>
    <row r="1" spans="1:31" ht="32.25" customHeight="1" x14ac:dyDescent="0.4">
      <c r="B1" s="208" t="str">
        <f>CONCATENATE('Programme Globale'!A1,'Programme Globale'!D1,"V",'Programme Globale'!E1)</f>
        <v>Programme de conditionement semaine14V10</v>
      </c>
      <c r="C1" s="209"/>
      <c r="D1" s="209"/>
      <c r="E1" s="208"/>
      <c r="F1" s="208"/>
      <c r="J1" s="207">
        <f ca="1">NOW()</f>
        <v>43928.527080092594</v>
      </c>
      <c r="K1" s="207"/>
      <c r="L1" s="207"/>
      <c r="M1" s="207"/>
    </row>
    <row r="3" spans="1:31" ht="32.25" customHeight="1" thickBot="1" x14ac:dyDescent="0.45"/>
    <row r="4" spans="1:31" s="24" customFormat="1" ht="27" thickBot="1" x14ac:dyDescent="0.45">
      <c r="B4" s="25"/>
      <c r="C4" s="25"/>
      <c r="D4" s="25"/>
      <c r="E4" s="25"/>
      <c r="G4" s="193" t="s">
        <v>1</v>
      </c>
      <c r="H4" s="24" t="s">
        <v>125</v>
      </c>
      <c r="I4" s="194" t="s">
        <v>104</v>
      </c>
      <c r="J4" s="21" t="s">
        <v>105</v>
      </c>
      <c r="K4" s="21" t="s">
        <v>106</v>
      </c>
      <c r="L4" s="21" t="s">
        <v>107</v>
      </c>
      <c r="M4" s="21" t="s">
        <v>108</v>
      </c>
      <c r="N4" s="21" t="s">
        <v>109</v>
      </c>
      <c r="O4" s="26"/>
      <c r="P4" s="26"/>
      <c r="Q4" s="26"/>
      <c r="R4" s="26"/>
      <c r="S4" s="26"/>
      <c r="T4" s="26"/>
      <c r="U4" s="26"/>
    </row>
    <row r="5" spans="1:31" ht="26.25" x14ac:dyDescent="0.4">
      <c r="A5" s="18">
        <f t="shared" ref="A5:A19" si="0">COUNTA(I5:N5)</f>
        <v>2</v>
      </c>
      <c r="G5" s="18" t="s">
        <v>31</v>
      </c>
      <c r="H5" s="195"/>
      <c r="I5" s="192">
        <v>0</v>
      </c>
      <c r="J5" s="195"/>
      <c r="K5" s="192">
        <v>10</v>
      </c>
      <c r="L5" s="195"/>
      <c r="M5" s="195"/>
      <c r="N5" s="195"/>
    </row>
    <row r="6" spans="1:31" ht="26.25" x14ac:dyDescent="0.4">
      <c r="A6" s="18">
        <f t="shared" si="0"/>
        <v>2</v>
      </c>
      <c r="G6" s="18" t="s">
        <v>8</v>
      </c>
      <c r="H6" s="195">
        <v>26</v>
      </c>
      <c r="I6" s="195"/>
      <c r="J6" s="195"/>
      <c r="K6" s="195">
        <v>26</v>
      </c>
      <c r="L6" s="195"/>
      <c r="M6" s="195">
        <v>0</v>
      </c>
      <c r="N6" s="195"/>
    </row>
    <row r="7" spans="1:31" ht="26.25" hidden="1" customHeight="1" x14ac:dyDescent="0.4">
      <c r="A7" s="18">
        <f t="shared" si="0"/>
        <v>0</v>
      </c>
      <c r="B7" s="18"/>
      <c r="C7" s="18"/>
      <c r="D7" s="18"/>
      <c r="E7" s="18"/>
      <c r="G7" s="18" t="s">
        <v>56</v>
      </c>
      <c r="H7" s="19"/>
      <c r="I7" s="195"/>
      <c r="J7" s="195"/>
      <c r="K7" s="195"/>
      <c r="L7" s="195"/>
      <c r="M7" s="195"/>
      <c r="N7" s="19"/>
      <c r="O7" s="18"/>
      <c r="P7" s="18"/>
      <c r="Q7" s="18"/>
      <c r="R7" s="18"/>
      <c r="S7" s="18"/>
      <c r="T7" s="18"/>
      <c r="U7" s="18"/>
    </row>
    <row r="8" spans="1:31" ht="26.25" hidden="1" customHeight="1" x14ac:dyDescent="0.4">
      <c r="A8" s="18">
        <f t="shared" si="0"/>
        <v>0</v>
      </c>
      <c r="G8" s="18" t="s">
        <v>23</v>
      </c>
      <c r="H8" s="195"/>
      <c r="I8" s="195"/>
      <c r="J8" s="195"/>
      <c r="K8" s="195"/>
      <c r="L8" s="195"/>
      <c r="M8" s="195"/>
      <c r="N8" s="195"/>
    </row>
    <row r="9" spans="1:31" ht="26.25" x14ac:dyDescent="0.4">
      <c r="A9" s="18">
        <f t="shared" si="0"/>
        <v>1</v>
      </c>
      <c r="G9" s="18" t="s">
        <v>42</v>
      </c>
      <c r="H9" s="195"/>
      <c r="I9" s="195"/>
      <c r="J9" s="195"/>
      <c r="K9" s="195">
        <v>33</v>
      </c>
      <c r="L9" s="195"/>
      <c r="M9" s="195"/>
      <c r="N9" s="195"/>
    </row>
    <row r="10" spans="1:31" ht="26.25" x14ac:dyDescent="0.4">
      <c r="A10" s="18">
        <f t="shared" si="0"/>
        <v>5</v>
      </c>
      <c r="G10" s="18" t="s">
        <v>17</v>
      </c>
      <c r="H10" s="195">
        <v>26</v>
      </c>
      <c r="I10" s="195">
        <v>26</v>
      </c>
      <c r="J10" s="195">
        <v>26</v>
      </c>
      <c r="K10" s="195">
        <v>26</v>
      </c>
      <c r="L10" s="195">
        <v>26</v>
      </c>
      <c r="M10" s="195">
        <v>26</v>
      </c>
      <c r="N10" s="195"/>
    </row>
    <row r="11" spans="1:31" ht="26.25" x14ac:dyDescent="0.4">
      <c r="A11" s="18">
        <f t="shared" si="0"/>
        <v>3</v>
      </c>
      <c r="G11" s="18" t="s">
        <v>22</v>
      </c>
      <c r="H11" s="195">
        <v>26</v>
      </c>
      <c r="I11" s="195">
        <v>26</v>
      </c>
      <c r="J11" s="195"/>
      <c r="K11" s="195"/>
      <c r="L11" s="195">
        <v>26</v>
      </c>
      <c r="M11" s="195"/>
      <c r="N11" s="195">
        <v>26</v>
      </c>
    </row>
    <row r="12" spans="1:31" ht="26.25" hidden="1" x14ac:dyDescent="0.4">
      <c r="A12" s="18">
        <f t="shared" si="0"/>
        <v>0</v>
      </c>
      <c r="G12" s="18" t="s">
        <v>44</v>
      </c>
      <c r="H12" s="19"/>
      <c r="I12" s="195"/>
      <c r="J12" s="195"/>
      <c r="K12" s="195"/>
      <c r="L12" s="195"/>
      <c r="M12" s="195"/>
      <c r="N12" s="19"/>
    </row>
    <row r="13" spans="1:31" ht="26.25" hidden="1" customHeight="1" x14ac:dyDescent="0.4">
      <c r="A13" s="18">
        <f t="shared" si="0"/>
        <v>0</v>
      </c>
      <c r="B13" s="18"/>
      <c r="C13" s="18"/>
      <c r="D13" s="18"/>
      <c r="E13" s="18"/>
      <c r="G13" s="18" t="s">
        <v>26</v>
      </c>
      <c r="H13" s="19"/>
      <c r="I13" s="195"/>
      <c r="J13" s="195"/>
      <c r="K13" s="195"/>
      <c r="L13" s="195"/>
      <c r="M13" s="195"/>
      <c r="N13" s="19"/>
      <c r="O13" s="18"/>
      <c r="P13" s="18"/>
      <c r="Q13" s="18"/>
      <c r="R13" s="18"/>
      <c r="S13" s="18"/>
      <c r="T13" s="18"/>
      <c r="U13" s="18"/>
    </row>
    <row r="14" spans="1:31" ht="26.25" x14ac:dyDescent="0.4">
      <c r="A14" s="18">
        <f t="shared" si="0"/>
        <v>4</v>
      </c>
      <c r="G14" s="18" t="s">
        <v>25</v>
      </c>
      <c r="H14" s="196">
        <v>11</v>
      </c>
      <c r="I14" s="192">
        <v>0</v>
      </c>
      <c r="J14" s="196">
        <v>11</v>
      </c>
      <c r="K14" s="192">
        <v>16</v>
      </c>
      <c r="L14" s="196">
        <v>14</v>
      </c>
      <c r="M14" s="195"/>
      <c r="N14" s="195"/>
    </row>
    <row r="15" spans="1:31" ht="26.25" hidden="1" customHeight="1" x14ac:dyDescent="0.4">
      <c r="A15" s="18">
        <f t="shared" si="0"/>
        <v>0</v>
      </c>
      <c r="B15" s="18"/>
      <c r="C15" s="18"/>
      <c r="D15" s="18"/>
      <c r="E15" s="18"/>
      <c r="G15" s="18" t="s">
        <v>29</v>
      </c>
      <c r="H15" s="19"/>
      <c r="I15" s="195"/>
      <c r="J15" s="195"/>
      <c r="K15" s="195"/>
      <c r="L15" s="195"/>
      <c r="M15" s="195"/>
      <c r="N15" s="19"/>
      <c r="O15" s="18"/>
      <c r="P15" s="18"/>
      <c r="Q15" s="18"/>
      <c r="R15" s="18"/>
      <c r="S15" s="18"/>
      <c r="T15" s="18"/>
      <c r="U15" s="18"/>
      <c r="AB15" s="20"/>
      <c r="AC15" s="20"/>
      <c r="AD15" s="20"/>
      <c r="AE15" s="20"/>
    </row>
    <row r="16" spans="1:31" ht="26.25" x14ac:dyDescent="0.4">
      <c r="A16" s="18">
        <f t="shared" si="0"/>
        <v>2</v>
      </c>
      <c r="G16" s="18" t="s">
        <v>37</v>
      </c>
      <c r="H16" s="196">
        <v>15</v>
      </c>
      <c r="I16" s="195"/>
      <c r="J16" s="196">
        <v>15</v>
      </c>
      <c r="K16" s="195"/>
      <c r="L16" s="196">
        <v>12</v>
      </c>
      <c r="M16" s="195"/>
      <c r="N16" s="195"/>
      <c r="AB16" s="20"/>
      <c r="AC16" s="20"/>
      <c r="AD16" s="20"/>
      <c r="AE16" s="20"/>
    </row>
    <row r="17" spans="1:31" ht="26.25" customHeight="1" thickBot="1" x14ac:dyDescent="0.45">
      <c r="A17" s="18">
        <f t="shared" si="0"/>
        <v>1</v>
      </c>
      <c r="G17" s="18" t="s">
        <v>39</v>
      </c>
      <c r="H17" s="195">
        <v>26</v>
      </c>
      <c r="I17" s="195"/>
      <c r="J17" s="195"/>
      <c r="K17" s="195"/>
      <c r="L17" s="195"/>
      <c r="M17" s="195">
        <v>23</v>
      </c>
      <c r="N17" s="195"/>
      <c r="AB17" s="20"/>
      <c r="AC17" s="20"/>
      <c r="AD17" s="20"/>
      <c r="AE17" s="20"/>
    </row>
    <row r="18" spans="1:31" ht="26.25" hidden="1" customHeight="1" x14ac:dyDescent="0.4">
      <c r="A18" s="18">
        <f t="shared" si="0"/>
        <v>0</v>
      </c>
      <c r="G18" s="18" t="s">
        <v>27</v>
      </c>
      <c r="H18" s="19"/>
      <c r="I18" s="195"/>
      <c r="J18" s="195"/>
      <c r="K18" s="195"/>
      <c r="L18" s="195"/>
      <c r="M18" s="195"/>
      <c r="N18" s="19"/>
      <c r="AB18" s="20"/>
      <c r="AC18" s="20"/>
      <c r="AD18" s="20"/>
      <c r="AE18" s="20"/>
    </row>
    <row r="19" spans="1:31" ht="27" hidden="1" customHeight="1" thickBot="1" x14ac:dyDescent="0.45">
      <c r="A19" s="18">
        <f t="shared" si="0"/>
        <v>0</v>
      </c>
      <c r="B19" s="18"/>
      <c r="C19" s="18"/>
      <c r="D19" s="18"/>
      <c r="E19" s="18"/>
      <c r="G19" s="18" t="s">
        <v>141</v>
      </c>
      <c r="H19" s="19"/>
      <c r="I19" s="195"/>
      <c r="J19" s="195"/>
      <c r="K19" s="195"/>
      <c r="L19" s="195"/>
      <c r="M19" s="195"/>
      <c r="N19" s="19"/>
      <c r="O19" s="18"/>
      <c r="P19" s="18"/>
      <c r="Q19" s="18"/>
      <c r="R19" s="18"/>
      <c r="S19" s="18"/>
      <c r="T19" s="18"/>
      <c r="U19" s="18"/>
      <c r="AB19" s="20"/>
      <c r="AC19" s="20"/>
      <c r="AD19" s="20"/>
      <c r="AE19" s="20"/>
    </row>
    <row r="20" spans="1:31" ht="28.5" customHeight="1" thickBot="1" x14ac:dyDescent="0.45">
      <c r="A20" s="18">
        <f>COUNTA(H20:O20)</f>
        <v>1</v>
      </c>
      <c r="E20" s="27"/>
      <c r="F20"/>
      <c r="G20" s="18" t="s">
        <v>140</v>
      </c>
      <c r="H20" s="19"/>
      <c r="I20" s="195"/>
      <c r="J20" s="195"/>
      <c r="K20" s="195"/>
      <c r="L20" s="195"/>
      <c r="M20" s="195"/>
      <c r="N20" s="19"/>
      <c r="O20" s="210" t="s">
        <v>110</v>
      </c>
      <c r="P20" s="211"/>
      <c r="Q20" s="211"/>
      <c r="R20" s="211"/>
      <c r="S20" s="211"/>
      <c r="T20" s="211"/>
      <c r="U20" s="212"/>
      <c r="AB20" s="20"/>
      <c r="AC20" s="20"/>
      <c r="AD20" s="20"/>
      <c r="AE20" s="20"/>
    </row>
    <row r="21" spans="1:31" ht="32.25" customHeight="1" thickBot="1" x14ac:dyDescent="0.45">
      <c r="A21" s="18">
        <f t="shared" ref="A21:A69" si="1">COUNTA(H21:N21)</f>
        <v>7</v>
      </c>
      <c r="E21" s="27"/>
      <c r="F21" s="27"/>
      <c r="H21" s="65">
        <f>+'Programme Globale'!H2</f>
        <v>43920</v>
      </c>
      <c r="I21" s="65">
        <f>+'Programme Globale'!I2</f>
        <v>43921</v>
      </c>
      <c r="J21" s="65">
        <f>+'Programme Globale'!J2</f>
        <v>43922</v>
      </c>
      <c r="K21" s="65">
        <f>+'Programme Globale'!K2</f>
        <v>43923</v>
      </c>
      <c r="L21" s="65">
        <f>+'Programme Globale'!L2</f>
        <v>43924</v>
      </c>
      <c r="M21" s="65">
        <f>+'Programme Globale'!M2</f>
        <v>43925</v>
      </c>
      <c r="N21" s="65">
        <f>+'Programme Globale'!N2</f>
        <v>43926</v>
      </c>
      <c r="O21" s="65"/>
      <c r="P21" s="66"/>
      <c r="Q21" s="66"/>
      <c r="R21" s="66"/>
      <c r="S21" s="66"/>
      <c r="T21" s="66"/>
      <c r="U21" s="66"/>
      <c r="AB21" s="20"/>
      <c r="AC21" s="20"/>
      <c r="AD21" s="20"/>
      <c r="AE21" s="20"/>
    </row>
    <row r="22" spans="1:31" s="24" customFormat="1" ht="27" thickBot="1" x14ac:dyDescent="0.45">
      <c r="A22" s="18">
        <f t="shared" si="1"/>
        <v>7</v>
      </c>
      <c r="B22" s="198" t="s">
        <v>1</v>
      </c>
      <c r="C22" s="198" t="s">
        <v>2</v>
      </c>
      <c r="D22" s="198" t="s">
        <v>0</v>
      </c>
      <c r="E22" s="198" t="s">
        <v>4</v>
      </c>
      <c r="F22" s="198" t="s">
        <v>5</v>
      </c>
      <c r="G22" s="198" t="s">
        <v>3</v>
      </c>
      <c r="H22" s="202" t="s">
        <v>114</v>
      </c>
      <c r="I22" s="200" t="s">
        <v>104</v>
      </c>
      <c r="J22" s="201" t="s">
        <v>105</v>
      </c>
      <c r="K22" s="202" t="s">
        <v>106</v>
      </c>
      <c r="L22" s="202" t="s">
        <v>107</v>
      </c>
      <c r="M22" s="202" t="s">
        <v>108</v>
      </c>
      <c r="N22" s="202" t="s">
        <v>109</v>
      </c>
      <c r="O22" s="85" t="s">
        <v>114</v>
      </c>
      <c r="P22" s="84" t="s">
        <v>104</v>
      </c>
      <c r="Q22" s="84" t="s">
        <v>105</v>
      </c>
      <c r="R22" s="85" t="s">
        <v>106</v>
      </c>
      <c r="S22" s="85" t="s">
        <v>107</v>
      </c>
      <c r="T22" s="85" t="s">
        <v>108</v>
      </c>
      <c r="U22" s="85" t="s">
        <v>109</v>
      </c>
      <c r="AB22" s="28"/>
      <c r="AC22" s="28"/>
      <c r="AD22" s="28"/>
      <c r="AE22" s="28"/>
    </row>
    <row r="23" spans="1:31" ht="26.25" hidden="1" customHeight="1" x14ac:dyDescent="0.4">
      <c r="A23" s="18">
        <f t="shared" si="1"/>
        <v>0</v>
      </c>
      <c r="B23" s="18" t="s">
        <v>31</v>
      </c>
      <c r="C23" s="18" t="s">
        <v>55</v>
      </c>
      <c r="D23" s="18" t="s">
        <v>49</v>
      </c>
      <c r="E23" s="18" t="s">
        <v>80</v>
      </c>
      <c r="F23" s="18" t="s">
        <v>141</v>
      </c>
      <c r="G23" s="18" t="s">
        <v>141</v>
      </c>
      <c r="H23" s="19"/>
      <c r="I23" s="82"/>
      <c r="J23" s="82"/>
      <c r="K23" s="19"/>
      <c r="L23" s="19"/>
      <c r="M23" s="19"/>
      <c r="N23" s="19"/>
      <c r="O23" s="29"/>
      <c r="P23" s="86"/>
      <c r="Q23" s="87"/>
      <c r="R23" s="83"/>
      <c r="S23" s="29"/>
      <c r="T23" s="83"/>
      <c r="U23" s="29"/>
      <c r="AB23" s="20"/>
      <c r="AC23" s="20"/>
      <c r="AD23" s="20"/>
      <c r="AE23" s="20"/>
    </row>
    <row r="24" spans="1:31" ht="26.25" hidden="1" customHeight="1" x14ac:dyDescent="0.4">
      <c r="A24" s="18">
        <f t="shared" si="1"/>
        <v>0</v>
      </c>
      <c r="B24" s="18" t="s">
        <v>31</v>
      </c>
      <c r="C24" s="18" t="s">
        <v>60</v>
      </c>
      <c r="D24" s="18" t="s">
        <v>58</v>
      </c>
      <c r="E24" s="18" t="s">
        <v>141</v>
      </c>
      <c r="F24" s="18" t="s">
        <v>141</v>
      </c>
      <c r="G24" s="18" t="s">
        <v>141</v>
      </c>
      <c r="H24" s="19"/>
      <c r="I24" s="82"/>
      <c r="J24" s="82"/>
      <c r="K24" s="19"/>
      <c r="L24" s="19"/>
      <c r="M24" s="19"/>
      <c r="N24" s="19"/>
      <c r="O24" s="30"/>
      <c r="P24" s="82"/>
      <c r="Q24" s="88"/>
      <c r="R24" s="19"/>
      <c r="S24" s="30"/>
      <c r="T24" s="19"/>
      <c r="U24" s="30"/>
      <c r="AB24" s="20"/>
      <c r="AC24" s="20"/>
      <c r="AD24" s="20"/>
      <c r="AE24" s="20"/>
    </row>
    <row r="25" spans="1:31" ht="26.25" hidden="1" customHeight="1" x14ac:dyDescent="0.4">
      <c r="A25" s="18">
        <f t="shared" si="1"/>
        <v>0</v>
      </c>
      <c r="B25" s="18" t="s">
        <v>31</v>
      </c>
      <c r="C25" s="18" t="s">
        <v>67</v>
      </c>
      <c r="D25" s="18" t="s">
        <v>64</v>
      </c>
      <c r="E25" s="18" t="s">
        <v>141</v>
      </c>
      <c r="F25" s="18" t="s">
        <v>141</v>
      </c>
      <c r="G25" s="18" t="s">
        <v>68</v>
      </c>
      <c r="H25" s="19"/>
      <c r="I25" s="82"/>
      <c r="J25" s="82"/>
      <c r="K25" s="19"/>
      <c r="L25" s="19"/>
      <c r="M25" s="19"/>
      <c r="N25" s="19"/>
      <c r="O25" s="29"/>
      <c r="P25" s="86"/>
      <c r="Q25" s="87"/>
      <c r="R25" s="83"/>
      <c r="S25" s="29"/>
      <c r="T25" s="83"/>
      <c r="U25" s="29"/>
      <c r="AB25" s="20"/>
      <c r="AC25" s="20"/>
      <c r="AD25" s="20"/>
      <c r="AE25" s="20"/>
    </row>
    <row r="26" spans="1:31" ht="26.25" x14ac:dyDescent="0.4">
      <c r="A26" s="18">
        <f t="shared" si="1"/>
        <v>2</v>
      </c>
      <c r="B26" s="18" t="s">
        <v>31</v>
      </c>
      <c r="C26" s="18" t="s">
        <v>35</v>
      </c>
      <c r="D26" s="18" t="s">
        <v>7</v>
      </c>
      <c r="E26" s="18" t="s">
        <v>33</v>
      </c>
      <c r="F26" s="18" t="s">
        <v>12</v>
      </c>
      <c r="G26" s="18" t="s">
        <v>36</v>
      </c>
      <c r="H26" s="19"/>
      <c r="I26" s="82">
        <v>0</v>
      </c>
      <c r="J26" s="82"/>
      <c r="K26" s="19">
        <v>2</v>
      </c>
      <c r="L26" s="19"/>
      <c r="M26" s="19"/>
      <c r="N26" s="19"/>
      <c r="O26" s="30"/>
      <c r="P26" s="82"/>
      <c r="Q26" s="88"/>
      <c r="R26" s="19"/>
      <c r="S26" s="30"/>
      <c r="T26" s="19"/>
      <c r="U26" s="30"/>
      <c r="AB26" s="20"/>
      <c r="AC26" s="20"/>
      <c r="AD26" s="20"/>
      <c r="AE26" s="20"/>
    </row>
    <row r="27" spans="1:31" ht="26.25" x14ac:dyDescent="0.4">
      <c r="A27" s="18">
        <f t="shared" si="1"/>
        <v>2</v>
      </c>
      <c r="B27" s="18" t="s">
        <v>31</v>
      </c>
      <c r="C27" s="18" t="s">
        <v>32</v>
      </c>
      <c r="D27" s="18" t="s">
        <v>7</v>
      </c>
      <c r="E27" s="18" t="s">
        <v>33</v>
      </c>
      <c r="F27" s="18" t="s">
        <v>14</v>
      </c>
      <c r="G27" s="18" t="s">
        <v>36</v>
      </c>
      <c r="H27" s="19"/>
      <c r="I27" s="82">
        <v>0</v>
      </c>
      <c r="J27" s="82"/>
      <c r="K27" s="19">
        <v>8</v>
      </c>
      <c r="L27" s="19"/>
      <c r="M27" s="19"/>
      <c r="N27" s="19"/>
      <c r="O27" s="29"/>
      <c r="P27" s="86"/>
      <c r="Q27" s="87"/>
      <c r="R27" s="83"/>
      <c r="S27" s="29"/>
      <c r="T27" s="83"/>
      <c r="U27" s="29"/>
      <c r="AB27" s="20"/>
      <c r="AC27" s="20"/>
      <c r="AD27" s="20"/>
      <c r="AE27" s="20"/>
    </row>
    <row r="28" spans="1:31" ht="27" thickBot="1" x14ac:dyDescent="0.45">
      <c r="A28" s="18">
        <f t="shared" si="1"/>
        <v>2</v>
      </c>
      <c r="B28" s="199" t="s">
        <v>76</v>
      </c>
      <c r="C28" s="199"/>
      <c r="D28" s="199"/>
      <c r="E28" s="199"/>
      <c r="F28" s="199"/>
      <c r="G28" s="199"/>
      <c r="H28" s="203"/>
      <c r="I28" s="204">
        <v>0</v>
      </c>
      <c r="J28" s="204"/>
      <c r="K28" s="205">
        <v>10</v>
      </c>
      <c r="L28" s="205"/>
      <c r="M28" s="203"/>
      <c r="N28" s="203"/>
      <c r="O28" s="30"/>
      <c r="P28" s="82"/>
      <c r="Q28" s="88"/>
      <c r="R28" s="19"/>
      <c r="S28" s="30"/>
      <c r="T28" s="19"/>
      <c r="U28" s="30"/>
      <c r="AB28" s="20"/>
      <c r="AC28" s="20"/>
      <c r="AD28" s="20"/>
      <c r="AE28" s="20"/>
    </row>
    <row r="29" spans="1:31" ht="27" thickBot="1" x14ac:dyDescent="0.45">
      <c r="A29" s="18">
        <f t="shared" si="1"/>
        <v>2</v>
      </c>
      <c r="B29" s="18" t="s">
        <v>8</v>
      </c>
      <c r="C29" s="18" t="s">
        <v>50</v>
      </c>
      <c r="D29" s="18" t="s">
        <v>49</v>
      </c>
      <c r="E29" s="18" t="s">
        <v>141</v>
      </c>
      <c r="F29" s="18" t="s">
        <v>141</v>
      </c>
      <c r="G29" s="18" t="s">
        <v>90</v>
      </c>
      <c r="H29" s="19">
        <v>4</v>
      </c>
      <c r="I29" s="82"/>
      <c r="J29" s="82"/>
      <c r="K29" s="19">
        <v>5</v>
      </c>
      <c r="L29" s="19"/>
      <c r="M29" s="19"/>
      <c r="N29" s="19"/>
      <c r="O29" s="93"/>
      <c r="P29" s="94"/>
      <c r="Q29" s="95"/>
      <c r="R29" s="96"/>
      <c r="S29" s="93"/>
      <c r="T29" s="96"/>
      <c r="U29" s="93"/>
      <c r="AB29" s="20"/>
      <c r="AC29" s="20"/>
      <c r="AD29" s="20"/>
      <c r="AE29" s="20"/>
    </row>
    <row r="30" spans="1:31" ht="26.25" x14ac:dyDescent="0.4">
      <c r="A30" s="18">
        <f t="shared" si="1"/>
        <v>3</v>
      </c>
      <c r="B30" s="18" t="s">
        <v>8</v>
      </c>
      <c r="C30" s="18" t="s">
        <v>59</v>
      </c>
      <c r="D30" s="18" t="s">
        <v>58</v>
      </c>
      <c r="E30" s="18" t="s">
        <v>141</v>
      </c>
      <c r="F30" s="18" t="s">
        <v>141</v>
      </c>
      <c r="G30" s="18" t="s">
        <v>141</v>
      </c>
      <c r="H30" s="19">
        <v>9</v>
      </c>
      <c r="I30" s="82"/>
      <c r="J30" s="82"/>
      <c r="K30" s="19">
        <v>4</v>
      </c>
      <c r="L30" s="19"/>
      <c r="M30" s="19">
        <v>0</v>
      </c>
      <c r="N30" s="19"/>
      <c r="O30" s="30"/>
      <c r="P30" s="82"/>
      <c r="Q30" s="88"/>
      <c r="R30" s="19"/>
      <c r="S30" s="30"/>
      <c r="T30" s="19"/>
      <c r="U30" s="30"/>
      <c r="AB30" s="20"/>
      <c r="AC30" s="20"/>
      <c r="AD30" s="20"/>
      <c r="AE30" s="20"/>
    </row>
    <row r="31" spans="1:31" ht="26.25" hidden="1" x14ac:dyDescent="0.4">
      <c r="A31" s="18">
        <f t="shared" si="1"/>
        <v>0</v>
      </c>
      <c r="B31" s="18" t="s">
        <v>8</v>
      </c>
      <c r="C31" s="18" t="s">
        <v>60</v>
      </c>
      <c r="D31" s="18" t="s">
        <v>58</v>
      </c>
      <c r="E31" s="18" t="s">
        <v>141</v>
      </c>
      <c r="F31" s="18" t="s">
        <v>82</v>
      </c>
      <c r="G31" s="18" t="s">
        <v>141</v>
      </c>
      <c r="H31" s="19"/>
      <c r="I31" s="82"/>
      <c r="J31" s="82"/>
      <c r="K31" s="19"/>
      <c r="L31" s="19"/>
      <c r="M31" s="19"/>
      <c r="N31" s="19"/>
      <c r="O31" s="29"/>
      <c r="P31" s="86"/>
      <c r="Q31" s="87"/>
      <c r="R31" s="83"/>
      <c r="S31" s="29"/>
      <c r="T31" s="83"/>
      <c r="U31" s="29"/>
      <c r="AB31" s="20"/>
      <c r="AC31" s="20"/>
      <c r="AD31" s="20"/>
      <c r="AE31" s="20"/>
    </row>
    <row r="32" spans="1:31" ht="26.25" hidden="1" x14ac:dyDescent="0.4">
      <c r="A32" s="18">
        <f t="shared" si="1"/>
        <v>0</v>
      </c>
      <c r="B32" s="18" t="s">
        <v>8</v>
      </c>
      <c r="C32" s="18" t="s">
        <v>71</v>
      </c>
      <c r="D32" s="18" t="s">
        <v>70</v>
      </c>
      <c r="E32" s="18" t="s">
        <v>141</v>
      </c>
      <c r="F32" s="18" t="s">
        <v>141</v>
      </c>
      <c r="G32" s="18" t="s">
        <v>141</v>
      </c>
      <c r="H32" s="19"/>
      <c r="I32" s="82"/>
      <c r="J32" s="82"/>
      <c r="K32" s="19"/>
      <c r="L32" s="19"/>
      <c r="M32" s="19"/>
      <c r="N32" s="19"/>
      <c r="O32" s="30"/>
      <c r="P32" s="82"/>
      <c r="Q32" s="88"/>
      <c r="R32" s="19"/>
      <c r="S32" s="30"/>
      <c r="T32" s="19"/>
      <c r="U32" s="30"/>
      <c r="AB32" s="20"/>
      <c r="AC32" s="20"/>
      <c r="AD32" s="20"/>
      <c r="AE32" s="20"/>
    </row>
    <row r="33" spans="1:31" ht="26.25" customHeight="1" x14ac:dyDescent="0.4">
      <c r="A33" s="18">
        <f t="shared" si="1"/>
        <v>3</v>
      </c>
      <c r="B33" s="18" t="s">
        <v>8</v>
      </c>
      <c r="C33" s="18" t="s">
        <v>83</v>
      </c>
      <c r="D33" s="18" t="s">
        <v>64</v>
      </c>
      <c r="E33" s="18" t="s">
        <v>94</v>
      </c>
      <c r="F33" s="18" t="s">
        <v>141</v>
      </c>
      <c r="G33" s="18" t="s">
        <v>84</v>
      </c>
      <c r="H33" s="19">
        <v>6</v>
      </c>
      <c r="I33" s="82"/>
      <c r="J33" s="82"/>
      <c r="K33" s="19">
        <v>4</v>
      </c>
      <c r="L33" s="19"/>
      <c r="M33" s="19">
        <v>0</v>
      </c>
      <c r="N33" s="19"/>
      <c r="O33" s="29"/>
      <c r="P33" s="86"/>
      <c r="Q33" s="87"/>
      <c r="R33" s="83"/>
      <c r="S33" s="29"/>
      <c r="T33" s="83"/>
      <c r="U33" s="29"/>
      <c r="AB33" s="20"/>
      <c r="AC33" s="20"/>
      <c r="AD33" s="20"/>
      <c r="AE33" s="20"/>
    </row>
    <row r="34" spans="1:31" ht="26.25" hidden="1" x14ac:dyDescent="0.4">
      <c r="A34" s="18">
        <f t="shared" si="1"/>
        <v>0</v>
      </c>
      <c r="B34" s="18" t="s">
        <v>8</v>
      </c>
      <c r="C34" s="18" t="s">
        <v>65</v>
      </c>
      <c r="D34" s="18" t="s">
        <v>64</v>
      </c>
      <c r="E34" s="18" t="s">
        <v>141</v>
      </c>
      <c r="F34" s="18" t="s">
        <v>141</v>
      </c>
      <c r="G34" s="18" t="s">
        <v>141</v>
      </c>
      <c r="H34" s="19"/>
      <c r="I34" s="82"/>
      <c r="J34" s="82"/>
      <c r="K34" s="19"/>
      <c r="L34" s="19"/>
      <c r="M34" s="19"/>
      <c r="N34" s="19"/>
      <c r="O34" s="30"/>
      <c r="P34" s="82"/>
      <c r="Q34" s="88"/>
      <c r="R34" s="19"/>
      <c r="S34" s="30"/>
      <c r="T34" s="19"/>
      <c r="U34" s="30"/>
      <c r="AB34" s="20"/>
      <c r="AC34" s="20"/>
      <c r="AD34" s="20"/>
      <c r="AE34" s="20"/>
    </row>
    <row r="35" spans="1:31" ht="26.25" customHeight="1" x14ac:dyDescent="0.4">
      <c r="A35" s="18">
        <f t="shared" si="1"/>
        <v>3</v>
      </c>
      <c r="B35" s="18" t="s">
        <v>8</v>
      </c>
      <c r="C35" s="18" t="s">
        <v>9</v>
      </c>
      <c r="D35" s="18" t="s">
        <v>7</v>
      </c>
      <c r="E35" s="18" t="s">
        <v>141</v>
      </c>
      <c r="F35" s="18" t="s">
        <v>10</v>
      </c>
      <c r="G35" s="18" t="s">
        <v>68</v>
      </c>
      <c r="H35" s="19">
        <v>7</v>
      </c>
      <c r="I35" s="82"/>
      <c r="J35" s="82"/>
      <c r="K35" s="19">
        <v>13</v>
      </c>
      <c r="L35" s="19"/>
      <c r="M35" s="19">
        <v>0</v>
      </c>
      <c r="N35" s="19"/>
      <c r="O35" s="29"/>
      <c r="P35" s="86"/>
      <c r="Q35" s="87"/>
      <c r="R35" s="83"/>
      <c r="S35" s="29"/>
      <c r="T35" s="83"/>
      <c r="U35" s="29"/>
      <c r="AB35" s="20"/>
      <c r="AC35" s="20"/>
      <c r="AD35" s="20"/>
      <c r="AE35" s="20"/>
    </row>
    <row r="36" spans="1:31" ht="26.25" hidden="1" x14ac:dyDescent="0.4">
      <c r="A36" s="18">
        <f t="shared" si="1"/>
        <v>0</v>
      </c>
      <c r="B36" s="18" t="s">
        <v>8</v>
      </c>
      <c r="C36" s="18" t="s">
        <v>11</v>
      </c>
      <c r="D36" s="18" t="s">
        <v>7</v>
      </c>
      <c r="E36" s="18" t="s">
        <v>141</v>
      </c>
      <c r="F36" s="18" t="s">
        <v>12</v>
      </c>
      <c r="G36" s="18" t="s">
        <v>68</v>
      </c>
      <c r="H36" s="19"/>
      <c r="I36" s="82"/>
      <c r="J36" s="82"/>
      <c r="K36" s="19"/>
      <c r="L36" s="19"/>
      <c r="M36" s="19"/>
      <c r="N36" s="19"/>
      <c r="O36" s="30"/>
      <c r="P36" s="82"/>
      <c r="Q36" s="88"/>
      <c r="R36" s="19"/>
      <c r="S36" s="30"/>
      <c r="T36" s="19"/>
      <c r="U36" s="30"/>
      <c r="AB36" s="20"/>
      <c r="AC36" s="20"/>
      <c r="AD36" s="20"/>
      <c r="AE36" s="20"/>
    </row>
    <row r="37" spans="1:31" ht="26.25" hidden="1" customHeight="1" x14ac:dyDescent="0.4">
      <c r="A37" s="18">
        <f t="shared" si="1"/>
        <v>0</v>
      </c>
      <c r="B37" s="18" t="s">
        <v>8</v>
      </c>
      <c r="C37" s="18" t="s">
        <v>13</v>
      </c>
      <c r="D37" s="18" t="s">
        <v>7</v>
      </c>
      <c r="E37" s="18" t="s">
        <v>141</v>
      </c>
      <c r="F37" s="18" t="s">
        <v>14</v>
      </c>
      <c r="G37" s="18" t="s">
        <v>68</v>
      </c>
      <c r="H37" s="19"/>
      <c r="I37" s="82"/>
      <c r="J37" s="82"/>
      <c r="K37" s="19"/>
      <c r="L37" s="19"/>
      <c r="M37" s="19"/>
      <c r="N37" s="19"/>
      <c r="O37" s="29"/>
      <c r="P37" s="86"/>
      <c r="Q37" s="87"/>
      <c r="R37" s="83"/>
      <c r="S37" s="29"/>
      <c r="T37" s="83"/>
      <c r="U37" s="29"/>
      <c r="AB37" s="20"/>
      <c r="AC37" s="20"/>
      <c r="AD37" s="20"/>
      <c r="AE37" s="20"/>
    </row>
    <row r="38" spans="1:31" ht="26.25" hidden="1" x14ac:dyDescent="0.4">
      <c r="A38" s="18">
        <f t="shared" si="1"/>
        <v>0</v>
      </c>
      <c r="B38" s="18" t="s">
        <v>8</v>
      </c>
      <c r="C38" s="18" t="s">
        <v>15</v>
      </c>
      <c r="D38" s="18" t="s">
        <v>7</v>
      </c>
      <c r="E38" s="18" t="s">
        <v>141</v>
      </c>
      <c r="F38" s="18" t="s">
        <v>16</v>
      </c>
      <c r="G38" s="18" t="s">
        <v>68</v>
      </c>
      <c r="H38" s="19"/>
      <c r="I38" s="82"/>
      <c r="J38" s="82"/>
      <c r="K38" s="19"/>
      <c r="L38" s="19"/>
      <c r="M38" s="19"/>
      <c r="N38" s="19"/>
      <c r="O38" s="30"/>
      <c r="P38" s="82"/>
      <c r="Q38" s="88"/>
      <c r="R38" s="19"/>
      <c r="S38" s="30"/>
      <c r="T38" s="19"/>
      <c r="U38" s="30"/>
      <c r="AB38" s="20"/>
      <c r="AC38" s="20"/>
      <c r="AD38" s="20"/>
      <c r="AE38" s="20"/>
    </row>
    <row r="39" spans="1:31" ht="26.25" customHeight="1" thickBot="1" x14ac:dyDescent="0.45">
      <c r="A39" s="18">
        <f t="shared" si="1"/>
        <v>3</v>
      </c>
      <c r="B39" s="199" t="s">
        <v>76</v>
      </c>
      <c r="C39" s="199"/>
      <c r="D39" s="199"/>
      <c r="E39" s="199"/>
      <c r="F39" s="199"/>
      <c r="G39" s="199"/>
      <c r="H39" s="203">
        <v>26</v>
      </c>
      <c r="I39" s="204"/>
      <c r="J39" s="204"/>
      <c r="K39" s="205">
        <v>26</v>
      </c>
      <c r="L39" s="205"/>
      <c r="M39" s="203">
        <v>0</v>
      </c>
      <c r="N39" s="203"/>
      <c r="O39" s="29"/>
      <c r="P39" s="86"/>
      <c r="Q39" s="87"/>
      <c r="R39" s="83"/>
      <c r="S39" s="29"/>
      <c r="T39" s="83"/>
      <c r="U39" s="29"/>
      <c r="AB39" s="20"/>
      <c r="AC39" s="20"/>
      <c r="AD39" s="20"/>
      <c r="AE39" s="20"/>
    </row>
    <row r="40" spans="1:31" ht="27" hidden="1" thickBot="1" x14ac:dyDescent="0.45">
      <c r="A40" s="18">
        <f t="shared" si="1"/>
        <v>0</v>
      </c>
      <c r="B40" s="18" t="s">
        <v>56</v>
      </c>
      <c r="C40" s="18" t="s">
        <v>54</v>
      </c>
      <c r="D40" s="18" t="s">
        <v>49</v>
      </c>
      <c r="E40" s="18" t="s">
        <v>141</v>
      </c>
      <c r="F40" s="18" t="s">
        <v>141</v>
      </c>
      <c r="G40" s="18" t="s">
        <v>141</v>
      </c>
      <c r="H40" s="19"/>
      <c r="I40" s="82"/>
      <c r="J40" s="82"/>
      <c r="K40" s="19"/>
      <c r="L40" s="19"/>
      <c r="M40" s="19"/>
      <c r="N40" s="19"/>
      <c r="O40" s="89"/>
      <c r="P40" s="90"/>
      <c r="Q40" s="91"/>
      <c r="R40" s="92"/>
      <c r="S40" s="89"/>
      <c r="T40" s="92"/>
      <c r="U40" s="89"/>
      <c r="AB40" s="20"/>
      <c r="AC40" s="20"/>
      <c r="AD40" s="20"/>
      <c r="AE40" s="20"/>
    </row>
    <row r="41" spans="1:31" ht="26.25" hidden="1" customHeight="1" x14ac:dyDescent="0.4">
      <c r="A41" s="18">
        <f t="shared" si="1"/>
        <v>0</v>
      </c>
      <c r="B41" s="18" t="s">
        <v>76</v>
      </c>
      <c r="C41" s="18"/>
      <c r="D41" s="18"/>
      <c r="E41" s="18"/>
      <c r="F41" s="18"/>
      <c r="G41" s="18"/>
      <c r="H41" s="19"/>
      <c r="I41" s="197"/>
      <c r="J41" s="197"/>
      <c r="K41" s="195"/>
      <c r="L41" s="195"/>
      <c r="M41" s="19"/>
      <c r="N41" s="19"/>
      <c r="O41" s="29"/>
      <c r="P41" s="86"/>
      <c r="Q41" s="87"/>
      <c r="R41" s="83"/>
      <c r="S41" s="29"/>
      <c r="T41" s="83"/>
      <c r="U41" s="29"/>
      <c r="AB41" s="20"/>
      <c r="AC41" s="20"/>
      <c r="AD41" s="20"/>
      <c r="AE41" s="20"/>
    </row>
    <row r="42" spans="1:31" ht="26.25" hidden="1" customHeight="1" x14ac:dyDescent="0.4">
      <c r="A42" s="18">
        <f t="shared" si="1"/>
        <v>0</v>
      </c>
      <c r="B42" s="18" t="s">
        <v>23</v>
      </c>
      <c r="C42" s="18" t="s">
        <v>50</v>
      </c>
      <c r="D42" s="18" t="s">
        <v>49</v>
      </c>
      <c r="E42" s="18" t="s">
        <v>24</v>
      </c>
      <c r="F42" s="18" t="s">
        <v>141</v>
      </c>
      <c r="G42" s="18" t="s">
        <v>90</v>
      </c>
      <c r="H42" s="19"/>
      <c r="I42" s="82"/>
      <c r="J42" s="82"/>
      <c r="K42" s="19"/>
      <c r="L42" s="19"/>
      <c r="M42" s="19"/>
      <c r="N42" s="19"/>
      <c r="O42" s="31"/>
      <c r="P42" s="97"/>
      <c r="Q42" s="98"/>
      <c r="R42" s="99"/>
      <c r="S42" s="31"/>
      <c r="T42" s="99"/>
      <c r="U42" s="31"/>
      <c r="AB42" s="20"/>
      <c r="AC42" s="20"/>
      <c r="AD42" s="20"/>
      <c r="AE42" s="20"/>
    </row>
    <row r="43" spans="1:31" ht="26.25" hidden="1" customHeight="1" x14ac:dyDescent="0.4">
      <c r="A43" s="18">
        <f t="shared" si="1"/>
        <v>0</v>
      </c>
      <c r="B43" s="18" t="s">
        <v>23</v>
      </c>
      <c r="C43" s="18" t="s">
        <v>59</v>
      </c>
      <c r="D43" s="18" t="s">
        <v>58</v>
      </c>
      <c r="E43" s="18" t="s">
        <v>24</v>
      </c>
      <c r="F43" s="18" t="s">
        <v>141</v>
      </c>
      <c r="G43" s="18" t="s">
        <v>141</v>
      </c>
      <c r="H43" s="19"/>
      <c r="I43" s="82"/>
      <c r="J43" s="82"/>
      <c r="K43" s="19"/>
      <c r="L43" s="19"/>
      <c r="M43" s="19"/>
      <c r="N43" s="19"/>
      <c r="O43" s="29"/>
      <c r="P43" s="86"/>
      <c r="Q43" s="87"/>
      <c r="R43" s="83"/>
      <c r="S43" s="29"/>
      <c r="T43" s="83"/>
      <c r="U43" s="29"/>
      <c r="AB43" s="20"/>
      <c r="AC43" s="20"/>
      <c r="AD43" s="20"/>
      <c r="AE43" s="20"/>
    </row>
    <row r="44" spans="1:31" ht="26.25" hidden="1" customHeight="1" x14ac:dyDescent="0.4">
      <c r="A44" s="18">
        <f t="shared" si="1"/>
        <v>0</v>
      </c>
      <c r="B44" s="18" t="s">
        <v>23</v>
      </c>
      <c r="C44" s="18" t="s">
        <v>71</v>
      </c>
      <c r="D44" s="18" t="s">
        <v>70</v>
      </c>
      <c r="E44" s="18" t="s">
        <v>95</v>
      </c>
      <c r="F44" s="18" t="s">
        <v>141</v>
      </c>
      <c r="G44" s="18" t="s">
        <v>85</v>
      </c>
      <c r="H44" s="19"/>
      <c r="I44" s="82"/>
      <c r="J44" s="82"/>
      <c r="K44" s="19"/>
      <c r="L44" s="19"/>
      <c r="M44" s="19"/>
      <c r="N44" s="19"/>
      <c r="O44" s="30"/>
      <c r="P44" s="82"/>
      <c r="Q44" s="88"/>
      <c r="R44" s="19"/>
      <c r="S44" s="30"/>
      <c r="T44" s="19"/>
      <c r="U44" s="30"/>
      <c r="AB44" s="20"/>
      <c r="AC44" s="20"/>
      <c r="AD44" s="20"/>
      <c r="AE44" s="20"/>
    </row>
    <row r="45" spans="1:31" ht="26.25" hidden="1" customHeight="1" x14ac:dyDescent="0.4">
      <c r="A45" s="18">
        <f t="shared" si="1"/>
        <v>0</v>
      </c>
      <c r="B45" s="18" t="s">
        <v>23</v>
      </c>
      <c r="C45" s="18" t="s">
        <v>9</v>
      </c>
      <c r="D45" s="18" t="s">
        <v>7</v>
      </c>
      <c r="E45" s="18" t="s">
        <v>24</v>
      </c>
      <c r="F45" s="18" t="s">
        <v>10</v>
      </c>
      <c r="G45" s="18" t="s">
        <v>34</v>
      </c>
      <c r="H45" s="19"/>
      <c r="I45" s="82"/>
      <c r="J45" s="82"/>
      <c r="K45" s="19"/>
      <c r="L45" s="19"/>
      <c r="M45" s="19"/>
      <c r="N45" s="19"/>
      <c r="O45" s="29"/>
      <c r="P45" s="86"/>
      <c r="Q45" s="87"/>
      <c r="R45" s="83"/>
      <c r="S45" s="29"/>
      <c r="T45" s="83"/>
      <c r="U45" s="29"/>
      <c r="AB45" s="20"/>
      <c r="AC45" s="20"/>
      <c r="AD45" s="20"/>
      <c r="AE45" s="20"/>
    </row>
    <row r="46" spans="1:31" ht="26.25" hidden="1" customHeight="1" x14ac:dyDescent="0.4">
      <c r="A46" s="18">
        <f t="shared" si="1"/>
        <v>0</v>
      </c>
      <c r="B46" s="18" t="s">
        <v>23</v>
      </c>
      <c r="C46" s="18" t="s">
        <v>11</v>
      </c>
      <c r="D46" s="18" t="s">
        <v>7</v>
      </c>
      <c r="E46" s="18" t="s">
        <v>24</v>
      </c>
      <c r="F46" s="18" t="s">
        <v>12</v>
      </c>
      <c r="G46" s="18" t="s">
        <v>34</v>
      </c>
      <c r="H46" s="19"/>
      <c r="I46" s="82"/>
      <c r="J46" s="82"/>
      <c r="K46" s="19"/>
      <c r="L46" s="19"/>
      <c r="M46" s="19"/>
      <c r="N46" s="19"/>
      <c r="O46" s="30"/>
      <c r="P46" s="82"/>
      <c r="Q46" s="88"/>
      <c r="R46" s="19"/>
      <c r="S46" s="30"/>
      <c r="T46" s="19"/>
      <c r="U46" s="30"/>
      <c r="AB46" s="20"/>
      <c r="AC46" s="20"/>
      <c r="AD46" s="20"/>
      <c r="AE46" s="20"/>
    </row>
    <row r="47" spans="1:31" ht="26.25" hidden="1" customHeight="1" x14ac:dyDescent="0.4">
      <c r="A47" s="18">
        <f t="shared" si="1"/>
        <v>0</v>
      </c>
      <c r="B47" s="18" t="s">
        <v>23</v>
      </c>
      <c r="C47" s="18" t="s">
        <v>13</v>
      </c>
      <c r="D47" s="18" t="s">
        <v>7</v>
      </c>
      <c r="E47" s="18" t="s">
        <v>24</v>
      </c>
      <c r="F47" s="18" t="s">
        <v>14</v>
      </c>
      <c r="G47" s="18" t="s">
        <v>34</v>
      </c>
      <c r="H47" s="19"/>
      <c r="I47" s="82"/>
      <c r="J47" s="82"/>
      <c r="K47" s="19"/>
      <c r="L47" s="19"/>
      <c r="M47" s="19"/>
      <c r="N47" s="19"/>
      <c r="O47" s="29"/>
      <c r="P47" s="86"/>
      <c r="Q47" s="87"/>
      <c r="R47" s="83"/>
      <c r="S47" s="29"/>
      <c r="T47" s="83"/>
      <c r="U47" s="29"/>
      <c r="AB47" s="20"/>
      <c r="AC47" s="20"/>
      <c r="AD47" s="20"/>
      <c r="AE47" s="20"/>
    </row>
    <row r="48" spans="1:31" ht="26.25" hidden="1" customHeight="1" thickBot="1" x14ac:dyDescent="0.45">
      <c r="A48" s="18">
        <f t="shared" si="1"/>
        <v>0</v>
      </c>
      <c r="B48" s="199" t="s">
        <v>76</v>
      </c>
      <c r="C48" s="199"/>
      <c r="D48" s="199"/>
      <c r="E48" s="199"/>
      <c r="F48" s="199"/>
      <c r="G48" s="199"/>
      <c r="H48" s="203"/>
      <c r="I48" s="204"/>
      <c r="J48" s="204"/>
      <c r="K48" s="205"/>
      <c r="L48" s="205"/>
      <c r="M48" s="203"/>
      <c r="N48" s="203"/>
      <c r="O48" s="30"/>
      <c r="P48" s="82"/>
      <c r="Q48" s="88"/>
      <c r="R48" s="19"/>
      <c r="S48" s="30"/>
      <c r="T48" s="19"/>
      <c r="U48" s="30"/>
      <c r="AB48" s="20"/>
      <c r="AC48" s="20"/>
      <c r="AD48" s="20"/>
      <c r="AE48" s="20"/>
    </row>
    <row r="49" spans="1:31" ht="27" customHeight="1" thickBot="1" x14ac:dyDescent="0.45">
      <c r="A49" s="18">
        <f t="shared" si="1"/>
        <v>1</v>
      </c>
      <c r="B49" s="18" t="s">
        <v>42</v>
      </c>
      <c r="C49" s="18" t="s">
        <v>43</v>
      </c>
      <c r="D49" s="18" t="s">
        <v>41</v>
      </c>
      <c r="E49" s="18" t="s">
        <v>47</v>
      </c>
      <c r="F49" s="18" t="s">
        <v>141</v>
      </c>
      <c r="G49" s="18" t="s">
        <v>89</v>
      </c>
      <c r="H49" s="19"/>
      <c r="I49" s="82"/>
      <c r="J49" s="82"/>
      <c r="K49" s="19">
        <v>33</v>
      </c>
      <c r="L49" s="19"/>
      <c r="M49" s="19"/>
      <c r="N49" s="19"/>
      <c r="O49" s="93"/>
      <c r="P49" s="94"/>
      <c r="Q49" s="95"/>
      <c r="R49" s="96"/>
      <c r="S49" s="93"/>
      <c r="T49" s="96"/>
      <c r="U49" s="93"/>
      <c r="AB49" s="20"/>
      <c r="AC49" s="20"/>
      <c r="AD49" s="20"/>
      <c r="AE49" s="20"/>
    </row>
    <row r="50" spans="1:31" ht="27" thickBot="1" x14ac:dyDescent="0.45">
      <c r="A50" s="18">
        <f t="shared" si="1"/>
        <v>1</v>
      </c>
      <c r="B50" s="199" t="s">
        <v>76</v>
      </c>
      <c r="C50" s="199"/>
      <c r="D50" s="199"/>
      <c r="E50" s="199"/>
      <c r="F50" s="199"/>
      <c r="G50" s="199"/>
      <c r="H50" s="203"/>
      <c r="I50" s="204"/>
      <c r="J50" s="204"/>
      <c r="K50" s="205">
        <v>33</v>
      </c>
      <c r="L50" s="205"/>
      <c r="M50" s="203"/>
      <c r="N50" s="203"/>
      <c r="O50" s="30"/>
      <c r="P50" s="82"/>
      <c r="Q50" s="88"/>
      <c r="R50" s="19"/>
      <c r="S50" s="30"/>
      <c r="T50" s="19"/>
      <c r="U50" s="30"/>
      <c r="AB50" s="20"/>
      <c r="AC50" s="20"/>
      <c r="AD50" s="20"/>
      <c r="AE50" s="20"/>
    </row>
    <row r="51" spans="1:31" ht="27" thickBot="1" x14ac:dyDescent="0.45">
      <c r="A51" s="18">
        <f t="shared" si="1"/>
        <v>6</v>
      </c>
      <c r="B51" s="18" t="s">
        <v>17</v>
      </c>
      <c r="C51" s="18" t="s">
        <v>50</v>
      </c>
      <c r="D51" s="18" t="s">
        <v>49</v>
      </c>
      <c r="E51" s="18" t="s">
        <v>141</v>
      </c>
      <c r="F51" s="18" t="s">
        <v>141</v>
      </c>
      <c r="G51" s="18" t="s">
        <v>90</v>
      </c>
      <c r="H51" s="19">
        <v>7</v>
      </c>
      <c r="I51" s="82">
        <v>6</v>
      </c>
      <c r="J51" s="82">
        <v>10</v>
      </c>
      <c r="K51" s="19">
        <v>9</v>
      </c>
      <c r="L51" s="19">
        <v>8</v>
      </c>
      <c r="M51" s="19">
        <v>7</v>
      </c>
      <c r="N51" s="19"/>
      <c r="O51" s="93"/>
      <c r="P51" s="94"/>
      <c r="Q51" s="95"/>
      <c r="R51" s="96"/>
      <c r="S51" s="93"/>
      <c r="T51" s="96"/>
      <c r="U51" s="93"/>
      <c r="AB51" s="20"/>
      <c r="AC51" s="20"/>
      <c r="AD51" s="20"/>
      <c r="AE51" s="20"/>
    </row>
    <row r="52" spans="1:31" ht="26.25" x14ac:dyDescent="0.4">
      <c r="A52" s="18">
        <f t="shared" si="1"/>
        <v>6</v>
      </c>
      <c r="B52" s="18" t="s">
        <v>17</v>
      </c>
      <c r="C52" s="18" t="s">
        <v>59</v>
      </c>
      <c r="D52" s="18" t="s">
        <v>58</v>
      </c>
      <c r="E52" s="18" t="s">
        <v>141</v>
      </c>
      <c r="F52" s="18" t="s">
        <v>141</v>
      </c>
      <c r="G52" s="18" t="s">
        <v>141</v>
      </c>
      <c r="H52" s="19">
        <v>6</v>
      </c>
      <c r="I52" s="82">
        <v>7</v>
      </c>
      <c r="J52" s="82">
        <v>0</v>
      </c>
      <c r="K52" s="19">
        <v>0</v>
      </c>
      <c r="L52" s="19">
        <v>5</v>
      </c>
      <c r="M52" s="19">
        <v>6</v>
      </c>
      <c r="N52" s="19"/>
      <c r="O52" s="30"/>
      <c r="P52" s="82"/>
      <c r="Q52" s="88"/>
      <c r="R52" s="19"/>
      <c r="S52" s="30"/>
      <c r="T52" s="19"/>
      <c r="U52" s="30"/>
      <c r="AB52" s="20"/>
      <c r="AC52" s="20"/>
      <c r="AD52" s="20"/>
      <c r="AE52" s="20"/>
    </row>
    <row r="53" spans="1:31" ht="26.25" hidden="1" x14ac:dyDescent="0.4">
      <c r="A53" s="18">
        <f t="shared" si="1"/>
        <v>0</v>
      </c>
      <c r="B53" s="18" t="s">
        <v>17</v>
      </c>
      <c r="C53" s="18" t="s">
        <v>18</v>
      </c>
      <c r="D53" s="18" t="s">
        <v>7</v>
      </c>
      <c r="E53" s="18" t="s">
        <v>141</v>
      </c>
      <c r="F53" s="18" t="s">
        <v>10</v>
      </c>
      <c r="G53" s="18" t="s">
        <v>86</v>
      </c>
      <c r="H53" s="19"/>
      <c r="I53" s="82"/>
      <c r="J53" s="82"/>
      <c r="K53" s="19"/>
      <c r="L53" s="19"/>
      <c r="M53" s="19"/>
      <c r="N53" s="19"/>
      <c r="O53" s="29"/>
      <c r="P53" s="86"/>
      <c r="Q53" s="87"/>
      <c r="R53" s="83"/>
      <c r="S53" s="29"/>
      <c r="T53" s="83"/>
      <c r="U53" s="29"/>
      <c r="AB53" s="20"/>
      <c r="AC53" s="20"/>
      <c r="AD53" s="20"/>
      <c r="AE53" s="20"/>
    </row>
    <row r="54" spans="1:31" ht="26.25" customHeight="1" x14ac:dyDescent="0.4">
      <c r="A54" s="18">
        <f t="shared" si="1"/>
        <v>6</v>
      </c>
      <c r="B54" s="18" t="s">
        <v>17</v>
      </c>
      <c r="C54" s="18" t="s">
        <v>21</v>
      </c>
      <c r="D54" s="18" t="s">
        <v>7</v>
      </c>
      <c r="E54" s="18" t="s">
        <v>141</v>
      </c>
      <c r="F54" s="18" t="s">
        <v>12</v>
      </c>
      <c r="G54" s="18" t="s">
        <v>86</v>
      </c>
      <c r="H54" s="19">
        <v>4</v>
      </c>
      <c r="I54" s="82">
        <v>4</v>
      </c>
      <c r="J54" s="82">
        <v>8</v>
      </c>
      <c r="K54" s="19">
        <v>9</v>
      </c>
      <c r="L54" s="19">
        <v>4</v>
      </c>
      <c r="M54" s="19">
        <v>4</v>
      </c>
      <c r="N54" s="19"/>
      <c r="O54" s="30"/>
      <c r="P54" s="82"/>
      <c r="Q54" s="88"/>
      <c r="R54" s="19"/>
      <c r="S54" s="30"/>
      <c r="T54" s="19"/>
      <c r="U54" s="30"/>
      <c r="AB54" s="20"/>
      <c r="AC54" s="20"/>
      <c r="AD54" s="20"/>
      <c r="AE54" s="20"/>
    </row>
    <row r="55" spans="1:31" ht="26.25" hidden="1" x14ac:dyDescent="0.4">
      <c r="A55" s="18">
        <f t="shared" si="1"/>
        <v>0</v>
      </c>
      <c r="B55" s="18" t="s">
        <v>17</v>
      </c>
      <c r="C55" s="18" t="s">
        <v>20</v>
      </c>
      <c r="D55" s="18" t="s">
        <v>7</v>
      </c>
      <c r="E55" s="18" t="s">
        <v>141</v>
      </c>
      <c r="F55" s="18" t="s">
        <v>14</v>
      </c>
      <c r="G55" s="18" t="s">
        <v>86</v>
      </c>
      <c r="H55" s="19"/>
      <c r="I55" s="82"/>
      <c r="J55" s="82"/>
      <c r="K55" s="19"/>
      <c r="L55" s="19"/>
      <c r="M55" s="19"/>
      <c r="N55" s="19"/>
      <c r="O55" s="29"/>
      <c r="P55" s="86"/>
      <c r="Q55" s="87"/>
      <c r="R55" s="83"/>
      <c r="S55" s="29"/>
      <c r="T55" s="83"/>
      <c r="U55" s="29"/>
      <c r="AB55" s="20"/>
      <c r="AC55" s="20"/>
      <c r="AD55" s="20"/>
      <c r="AE55" s="20"/>
    </row>
    <row r="56" spans="1:31" ht="26.25" hidden="1" customHeight="1" x14ac:dyDescent="0.4">
      <c r="A56" s="18">
        <f t="shared" si="1"/>
        <v>0</v>
      </c>
      <c r="B56" s="18" t="s">
        <v>17</v>
      </c>
      <c r="C56" s="18" t="s">
        <v>9</v>
      </c>
      <c r="D56" s="18" t="s">
        <v>7</v>
      </c>
      <c r="E56" s="18" t="s">
        <v>141</v>
      </c>
      <c r="F56" s="18" t="s">
        <v>10</v>
      </c>
      <c r="G56" s="18" t="s">
        <v>34</v>
      </c>
      <c r="H56" s="19"/>
      <c r="I56" s="82"/>
      <c r="J56" s="82"/>
      <c r="K56" s="19"/>
      <c r="L56" s="19"/>
      <c r="M56" s="19"/>
      <c r="N56" s="19"/>
      <c r="O56" s="30"/>
      <c r="P56" s="82"/>
      <c r="Q56" s="88"/>
      <c r="R56" s="19"/>
      <c r="S56" s="30"/>
      <c r="T56" s="19"/>
      <c r="U56" s="30"/>
      <c r="AB56" s="20"/>
      <c r="AC56" s="20"/>
      <c r="AD56" s="20"/>
      <c r="AE56" s="20"/>
    </row>
    <row r="57" spans="1:31" ht="26.25" customHeight="1" x14ac:dyDescent="0.4">
      <c r="A57" s="18">
        <f t="shared" si="1"/>
        <v>6</v>
      </c>
      <c r="B57" s="18" t="s">
        <v>17</v>
      </c>
      <c r="C57" s="18" t="s">
        <v>11</v>
      </c>
      <c r="D57" s="18" t="s">
        <v>7</v>
      </c>
      <c r="E57" s="18" t="s">
        <v>141</v>
      </c>
      <c r="F57" s="18" t="s">
        <v>12</v>
      </c>
      <c r="G57" s="18" t="s">
        <v>34</v>
      </c>
      <c r="H57" s="19">
        <v>9</v>
      </c>
      <c r="I57" s="82">
        <v>9</v>
      </c>
      <c r="J57" s="82">
        <v>8</v>
      </c>
      <c r="K57" s="19">
        <v>8</v>
      </c>
      <c r="L57" s="19">
        <v>9</v>
      </c>
      <c r="M57" s="19">
        <v>9</v>
      </c>
      <c r="N57" s="19"/>
      <c r="O57" s="29"/>
      <c r="P57" s="86"/>
      <c r="Q57" s="87"/>
      <c r="R57" s="83"/>
      <c r="S57" s="29"/>
      <c r="T57" s="83"/>
      <c r="U57" s="29"/>
      <c r="AB57" s="20"/>
      <c r="AC57" s="20"/>
      <c r="AD57" s="20"/>
      <c r="AE57" s="20"/>
    </row>
    <row r="58" spans="1:31" ht="26.25" hidden="1" x14ac:dyDescent="0.4">
      <c r="A58" s="18">
        <f t="shared" si="1"/>
        <v>0</v>
      </c>
      <c r="B58" s="18" t="s">
        <v>17</v>
      </c>
      <c r="C58" s="18" t="s">
        <v>13</v>
      </c>
      <c r="D58" s="18" t="s">
        <v>7</v>
      </c>
      <c r="E58" s="18" t="s">
        <v>141</v>
      </c>
      <c r="F58" s="18" t="s">
        <v>14</v>
      </c>
      <c r="G58" s="18" t="s">
        <v>34</v>
      </c>
      <c r="H58" s="19"/>
      <c r="I58" s="82"/>
      <c r="J58" s="82"/>
      <c r="K58" s="19"/>
      <c r="L58" s="19"/>
      <c r="M58" s="19"/>
      <c r="N58" s="19"/>
      <c r="O58" s="30"/>
      <c r="P58" s="82"/>
      <c r="Q58" s="88"/>
      <c r="R58" s="19"/>
      <c r="S58" s="30"/>
      <c r="T58" s="19"/>
      <c r="U58" s="30"/>
      <c r="AB58" s="20"/>
      <c r="AC58" s="20"/>
      <c r="AD58" s="20"/>
      <c r="AE58" s="20"/>
    </row>
    <row r="59" spans="1:31" ht="26.25" customHeight="1" thickBot="1" x14ac:dyDescent="0.45">
      <c r="A59" s="18">
        <f t="shared" si="1"/>
        <v>6</v>
      </c>
      <c r="B59" s="199" t="s">
        <v>76</v>
      </c>
      <c r="C59" s="199"/>
      <c r="D59" s="199"/>
      <c r="E59" s="199"/>
      <c r="F59" s="199"/>
      <c r="G59" s="199"/>
      <c r="H59" s="203">
        <v>26</v>
      </c>
      <c r="I59" s="204">
        <v>26</v>
      </c>
      <c r="J59" s="204">
        <v>26</v>
      </c>
      <c r="K59" s="205">
        <v>26</v>
      </c>
      <c r="L59" s="205">
        <v>26</v>
      </c>
      <c r="M59" s="203">
        <v>26</v>
      </c>
      <c r="N59" s="203"/>
      <c r="O59" s="29"/>
      <c r="P59" s="86"/>
      <c r="Q59" s="87"/>
      <c r="R59" s="83"/>
      <c r="S59" s="29"/>
      <c r="T59" s="83"/>
      <c r="U59" s="29"/>
      <c r="AB59" s="20"/>
      <c r="AC59" s="20"/>
      <c r="AD59" s="20"/>
      <c r="AE59" s="20"/>
    </row>
    <row r="60" spans="1:31" ht="27" thickBot="1" x14ac:dyDescent="0.45">
      <c r="A60" s="18">
        <f t="shared" si="1"/>
        <v>2</v>
      </c>
      <c r="B60" s="18" t="s">
        <v>22</v>
      </c>
      <c r="C60" s="18" t="s">
        <v>50</v>
      </c>
      <c r="D60" s="18" t="s">
        <v>49</v>
      </c>
      <c r="E60" s="18" t="s">
        <v>141</v>
      </c>
      <c r="F60" s="18" t="s">
        <v>141</v>
      </c>
      <c r="G60" s="18" t="s">
        <v>90</v>
      </c>
      <c r="H60" s="19">
        <v>1</v>
      </c>
      <c r="I60" s="82"/>
      <c r="J60" s="82"/>
      <c r="K60" s="19"/>
      <c r="L60" s="19"/>
      <c r="M60" s="19"/>
      <c r="N60" s="19">
        <v>4</v>
      </c>
      <c r="O60" s="89"/>
      <c r="P60" s="90"/>
      <c r="Q60" s="91"/>
      <c r="R60" s="92"/>
      <c r="S60" s="89"/>
      <c r="T60" s="92"/>
      <c r="U60" s="89"/>
      <c r="AB60" s="20"/>
      <c r="AC60" s="20"/>
      <c r="AD60" s="20"/>
      <c r="AE60" s="20"/>
    </row>
    <row r="61" spans="1:31" ht="26.25" customHeight="1" x14ac:dyDescent="0.4">
      <c r="A61" s="18">
        <f t="shared" si="1"/>
        <v>3</v>
      </c>
      <c r="B61" s="18" t="s">
        <v>22</v>
      </c>
      <c r="C61" s="18" t="s">
        <v>59</v>
      </c>
      <c r="D61" s="18" t="s">
        <v>58</v>
      </c>
      <c r="E61" s="18" t="s">
        <v>141</v>
      </c>
      <c r="F61" s="18" t="s">
        <v>141</v>
      </c>
      <c r="G61" s="18" t="s">
        <v>141</v>
      </c>
      <c r="H61" s="19">
        <v>13</v>
      </c>
      <c r="I61" s="82">
        <v>16</v>
      </c>
      <c r="J61" s="82"/>
      <c r="K61" s="19"/>
      <c r="L61" s="19">
        <v>8</v>
      </c>
      <c r="M61" s="19"/>
      <c r="N61" s="19"/>
      <c r="O61" s="29"/>
      <c r="P61" s="86"/>
      <c r="Q61" s="87"/>
      <c r="R61" s="83"/>
      <c r="S61" s="29"/>
      <c r="T61" s="83"/>
      <c r="U61" s="29"/>
      <c r="AB61" s="20"/>
      <c r="AC61" s="20"/>
      <c r="AD61" s="20"/>
      <c r="AE61" s="20"/>
    </row>
    <row r="62" spans="1:31" ht="26.25" x14ac:dyDescent="0.4">
      <c r="A62" s="18">
        <f t="shared" si="1"/>
        <v>1</v>
      </c>
      <c r="B62" s="18" t="s">
        <v>22</v>
      </c>
      <c r="C62" s="18" t="s">
        <v>9</v>
      </c>
      <c r="D62" s="18" t="s">
        <v>7</v>
      </c>
      <c r="E62" s="18" t="s">
        <v>141</v>
      </c>
      <c r="F62" s="18" t="s">
        <v>10</v>
      </c>
      <c r="G62" s="18" t="s">
        <v>34</v>
      </c>
      <c r="H62" s="19"/>
      <c r="I62" s="82"/>
      <c r="J62" s="82"/>
      <c r="K62" s="19"/>
      <c r="L62" s="19"/>
      <c r="M62" s="19"/>
      <c r="N62" s="19">
        <v>22</v>
      </c>
      <c r="O62" s="30"/>
      <c r="P62" s="82"/>
      <c r="Q62" s="88"/>
      <c r="R62" s="19"/>
      <c r="S62" s="30"/>
      <c r="T62" s="19"/>
      <c r="U62" s="30"/>
      <c r="AB62" s="20"/>
      <c r="AC62" s="20"/>
      <c r="AD62" s="20"/>
      <c r="AE62" s="20"/>
    </row>
    <row r="63" spans="1:31" ht="26.25" x14ac:dyDescent="0.4">
      <c r="A63" s="18">
        <f t="shared" si="1"/>
        <v>3</v>
      </c>
      <c r="B63" s="18" t="s">
        <v>22</v>
      </c>
      <c r="C63" s="18" t="s">
        <v>11</v>
      </c>
      <c r="D63" s="18" t="s">
        <v>7</v>
      </c>
      <c r="E63" s="18" t="s">
        <v>141</v>
      </c>
      <c r="F63" s="18" t="s">
        <v>12</v>
      </c>
      <c r="G63" s="18" t="s">
        <v>34</v>
      </c>
      <c r="H63" s="19">
        <v>12</v>
      </c>
      <c r="I63" s="82">
        <v>10</v>
      </c>
      <c r="J63" s="82"/>
      <c r="K63" s="19"/>
      <c r="L63" s="19">
        <v>18</v>
      </c>
      <c r="M63" s="19"/>
      <c r="N63" s="19"/>
      <c r="O63" s="29"/>
      <c r="P63" s="86"/>
      <c r="Q63" s="87"/>
      <c r="R63" s="83"/>
      <c r="S63" s="29"/>
      <c r="T63" s="83"/>
      <c r="U63" s="29"/>
      <c r="AB63" s="20"/>
      <c r="AC63" s="20"/>
      <c r="AD63" s="20"/>
      <c r="AE63" s="20"/>
    </row>
    <row r="64" spans="1:31" ht="26.25" hidden="1" customHeight="1" x14ac:dyDescent="0.4">
      <c r="A64" s="18">
        <f t="shared" si="1"/>
        <v>0</v>
      </c>
      <c r="B64" s="18" t="s">
        <v>22</v>
      </c>
      <c r="C64" s="18" t="s">
        <v>13</v>
      </c>
      <c r="D64" s="18" t="s">
        <v>7</v>
      </c>
      <c r="E64" s="18" t="s">
        <v>141</v>
      </c>
      <c r="F64" s="18" t="s">
        <v>14</v>
      </c>
      <c r="G64" s="18" t="s">
        <v>34</v>
      </c>
      <c r="H64" s="19"/>
      <c r="I64" s="82"/>
      <c r="J64" s="82"/>
      <c r="K64" s="19"/>
      <c r="L64" s="19"/>
      <c r="M64" s="19"/>
      <c r="N64" s="19"/>
      <c r="O64" s="30"/>
      <c r="P64" s="82"/>
      <c r="Q64" s="88"/>
      <c r="R64" s="19"/>
      <c r="S64" s="30"/>
      <c r="T64" s="19"/>
      <c r="U64" s="30"/>
      <c r="AB64" s="20"/>
      <c r="AC64" s="20"/>
      <c r="AD64" s="20"/>
      <c r="AE64" s="20"/>
    </row>
    <row r="65" spans="1:31" ht="26.25" hidden="1" customHeight="1" x14ac:dyDescent="0.4">
      <c r="A65" s="18">
        <f t="shared" si="1"/>
        <v>0</v>
      </c>
      <c r="B65" s="18" t="s">
        <v>22</v>
      </c>
      <c r="C65" s="18" t="s">
        <v>15</v>
      </c>
      <c r="D65" s="18" t="s">
        <v>7</v>
      </c>
      <c r="E65" s="18" t="s">
        <v>141</v>
      </c>
      <c r="F65" s="18" t="s">
        <v>16</v>
      </c>
      <c r="G65" s="18" t="s">
        <v>34</v>
      </c>
      <c r="H65" s="19"/>
      <c r="I65" s="82"/>
      <c r="J65" s="82"/>
      <c r="K65" s="19"/>
      <c r="L65" s="19"/>
      <c r="M65" s="19"/>
      <c r="N65" s="19"/>
      <c r="O65" s="29"/>
      <c r="P65" s="86"/>
      <c r="Q65" s="87"/>
      <c r="R65" s="83"/>
      <c r="S65" s="29"/>
      <c r="T65" s="83"/>
      <c r="U65" s="29"/>
      <c r="AB65" s="20"/>
      <c r="AC65" s="20"/>
      <c r="AD65" s="20"/>
      <c r="AE65" s="20"/>
    </row>
    <row r="66" spans="1:31" ht="27" thickBot="1" x14ac:dyDescent="0.45">
      <c r="A66" s="18">
        <f t="shared" si="1"/>
        <v>4</v>
      </c>
      <c r="B66" s="199" t="s">
        <v>76</v>
      </c>
      <c r="C66" s="199"/>
      <c r="D66" s="199"/>
      <c r="E66" s="199"/>
      <c r="F66" s="199"/>
      <c r="G66" s="199"/>
      <c r="H66" s="203">
        <v>26</v>
      </c>
      <c r="I66" s="204">
        <v>26</v>
      </c>
      <c r="J66" s="204"/>
      <c r="K66" s="205"/>
      <c r="L66" s="205">
        <v>26</v>
      </c>
      <c r="M66" s="203"/>
      <c r="N66" s="203">
        <v>26</v>
      </c>
      <c r="O66" s="89"/>
      <c r="P66" s="90"/>
      <c r="Q66" s="91"/>
      <c r="R66" s="92"/>
      <c r="S66" s="89"/>
      <c r="T66" s="92"/>
      <c r="U66" s="89"/>
      <c r="AB66" s="20"/>
      <c r="AC66" s="20"/>
      <c r="AD66" s="20"/>
      <c r="AE66" s="20"/>
    </row>
    <row r="67" spans="1:31" ht="26.25" hidden="1" x14ac:dyDescent="0.4">
      <c r="A67" s="18">
        <f t="shared" si="1"/>
        <v>0</v>
      </c>
      <c r="B67" s="18" t="s">
        <v>44</v>
      </c>
      <c r="C67" s="18" t="s">
        <v>45</v>
      </c>
      <c r="D67" s="18" t="s">
        <v>41</v>
      </c>
      <c r="E67" s="18" t="s">
        <v>141</v>
      </c>
      <c r="F67" s="18" t="s">
        <v>141</v>
      </c>
      <c r="G67" s="18" t="s">
        <v>68</v>
      </c>
      <c r="H67" s="19"/>
      <c r="I67" s="82"/>
      <c r="J67" s="82"/>
      <c r="K67" s="19"/>
      <c r="L67" s="19"/>
      <c r="M67" s="19"/>
      <c r="N67" s="19"/>
      <c r="O67" s="29"/>
      <c r="P67" s="86"/>
      <c r="Q67" s="87"/>
      <c r="R67" s="83"/>
      <c r="S67" s="29"/>
      <c r="T67" s="83"/>
      <c r="U67" s="29"/>
      <c r="AB67" s="20"/>
      <c r="AC67" s="20"/>
      <c r="AD67" s="20"/>
      <c r="AE67" s="20"/>
    </row>
    <row r="68" spans="1:31" ht="26.25" hidden="1" customHeight="1" x14ac:dyDescent="0.4">
      <c r="A68" s="18">
        <f t="shared" si="1"/>
        <v>0</v>
      </c>
      <c r="B68" s="18" t="s">
        <v>44</v>
      </c>
      <c r="C68" s="18" t="s">
        <v>74</v>
      </c>
      <c r="D68" s="18" t="s">
        <v>70</v>
      </c>
      <c r="E68" s="18" t="s">
        <v>141</v>
      </c>
      <c r="F68" s="18" t="s">
        <v>141</v>
      </c>
      <c r="G68" s="18" t="s">
        <v>141</v>
      </c>
      <c r="H68" s="19"/>
      <c r="I68" s="82"/>
      <c r="J68" s="82"/>
      <c r="K68" s="19"/>
      <c r="L68" s="19"/>
      <c r="M68" s="19"/>
      <c r="N68" s="19"/>
      <c r="O68" s="30"/>
      <c r="P68" s="82"/>
      <c r="Q68" s="88"/>
      <c r="R68" s="19"/>
      <c r="S68" s="30"/>
      <c r="T68" s="19"/>
      <c r="U68" s="30"/>
      <c r="AB68" s="20"/>
      <c r="AC68" s="20"/>
      <c r="AD68" s="20"/>
      <c r="AE68" s="20"/>
    </row>
    <row r="69" spans="1:31" ht="27" hidden="1" thickBot="1" x14ac:dyDescent="0.45">
      <c r="A69" s="18">
        <f t="shared" si="1"/>
        <v>0</v>
      </c>
      <c r="B69" s="199" t="s">
        <v>76</v>
      </c>
      <c r="C69" s="199"/>
      <c r="D69" s="199"/>
      <c r="E69" s="199"/>
      <c r="F69" s="199"/>
      <c r="G69" s="199"/>
      <c r="H69" s="203"/>
      <c r="I69" s="204"/>
      <c r="J69" s="204"/>
      <c r="K69" s="205"/>
      <c r="L69" s="205"/>
      <c r="M69" s="203"/>
      <c r="N69" s="203"/>
      <c r="O69" s="93"/>
      <c r="P69" s="94"/>
      <c r="Q69" s="95"/>
      <c r="R69" s="96"/>
      <c r="S69" s="93"/>
      <c r="T69" s="96"/>
      <c r="U69" s="93"/>
      <c r="AB69" s="20"/>
      <c r="AC69" s="20"/>
      <c r="AD69" s="20"/>
      <c r="AE69" s="20"/>
    </row>
    <row r="70" spans="1:31" ht="26.25" hidden="1" customHeight="1" x14ac:dyDescent="0.4">
      <c r="A70" s="18">
        <f t="shared" ref="A70:A133" si="2">COUNTA(H70:N70)</f>
        <v>0</v>
      </c>
      <c r="B70" s="18" t="s">
        <v>26</v>
      </c>
      <c r="C70" s="18" t="s">
        <v>45</v>
      </c>
      <c r="D70" s="18" t="s">
        <v>41</v>
      </c>
      <c r="E70" s="18" t="s">
        <v>141</v>
      </c>
      <c r="F70" s="18" t="s">
        <v>141</v>
      </c>
      <c r="G70" s="18" t="s">
        <v>68</v>
      </c>
      <c r="H70" s="19"/>
      <c r="I70" s="82"/>
      <c r="J70" s="82"/>
      <c r="K70" s="19"/>
      <c r="L70" s="19"/>
      <c r="M70" s="19"/>
      <c r="N70" s="19"/>
      <c r="O70" s="30"/>
      <c r="P70" s="82"/>
      <c r="Q70" s="88"/>
      <c r="R70" s="19"/>
      <c r="S70" s="30"/>
      <c r="T70" s="19"/>
      <c r="U70" s="30"/>
      <c r="AB70" s="20"/>
      <c r="AC70" s="20"/>
      <c r="AD70" s="20"/>
      <c r="AE70" s="20"/>
    </row>
    <row r="71" spans="1:31" ht="26.25" hidden="1" customHeight="1" x14ac:dyDescent="0.4">
      <c r="A71" s="18">
        <f t="shared" si="2"/>
        <v>0</v>
      </c>
      <c r="B71" s="18" t="s">
        <v>26</v>
      </c>
      <c r="C71" s="18" t="s">
        <v>54</v>
      </c>
      <c r="D71" s="18" t="s">
        <v>49</v>
      </c>
      <c r="E71" s="18" t="s">
        <v>141</v>
      </c>
      <c r="F71" s="18" t="s">
        <v>141</v>
      </c>
      <c r="G71" s="18" t="s">
        <v>141</v>
      </c>
      <c r="H71" s="19"/>
      <c r="I71" s="82"/>
      <c r="J71" s="82"/>
      <c r="K71" s="19"/>
      <c r="L71" s="19"/>
      <c r="M71" s="19"/>
      <c r="N71" s="19"/>
      <c r="O71" s="29"/>
      <c r="P71" s="86"/>
      <c r="Q71" s="87"/>
      <c r="R71" s="83"/>
      <c r="S71" s="29"/>
      <c r="T71" s="83"/>
      <c r="U71" s="29"/>
      <c r="AB71" s="20"/>
      <c r="AC71" s="20"/>
      <c r="AD71" s="20"/>
      <c r="AE71" s="20"/>
    </row>
    <row r="72" spans="1:31" ht="26.25" hidden="1" customHeight="1" x14ac:dyDescent="0.4">
      <c r="A72" s="18">
        <f t="shared" si="2"/>
        <v>0</v>
      </c>
      <c r="B72" s="18" t="s">
        <v>26</v>
      </c>
      <c r="C72" s="18" t="s">
        <v>57</v>
      </c>
      <c r="D72" s="18" t="s">
        <v>49</v>
      </c>
      <c r="E72" s="18" t="s">
        <v>141</v>
      </c>
      <c r="F72" s="18" t="s">
        <v>141</v>
      </c>
      <c r="G72" s="18" t="s">
        <v>141</v>
      </c>
      <c r="H72" s="19"/>
      <c r="I72" s="82"/>
      <c r="J72" s="82"/>
      <c r="K72" s="19"/>
      <c r="L72" s="19"/>
      <c r="M72" s="19"/>
      <c r="N72" s="19"/>
      <c r="O72" s="30"/>
      <c r="P72" s="82"/>
      <c r="Q72" s="88"/>
      <c r="R72" s="19"/>
      <c r="S72" s="30"/>
      <c r="T72" s="19"/>
      <c r="U72" s="30"/>
      <c r="AB72" s="20"/>
      <c r="AC72" s="20"/>
      <c r="AD72" s="20"/>
      <c r="AE72" s="20"/>
    </row>
    <row r="73" spans="1:31" ht="26.25" hidden="1" customHeight="1" x14ac:dyDescent="0.4">
      <c r="A73" s="18">
        <f t="shared" si="2"/>
        <v>0</v>
      </c>
      <c r="B73" s="18" t="s">
        <v>26</v>
      </c>
      <c r="C73" s="18" t="s">
        <v>55</v>
      </c>
      <c r="D73" s="18" t="s">
        <v>49</v>
      </c>
      <c r="E73" s="18" t="s">
        <v>141</v>
      </c>
      <c r="F73" s="18" t="s">
        <v>141</v>
      </c>
      <c r="G73" s="18" t="s">
        <v>141</v>
      </c>
      <c r="H73" s="19"/>
      <c r="I73" s="82"/>
      <c r="J73" s="82"/>
      <c r="K73" s="19"/>
      <c r="L73" s="19"/>
      <c r="M73" s="19"/>
      <c r="N73" s="19"/>
      <c r="O73" s="29"/>
      <c r="P73" s="86"/>
      <c r="Q73" s="87"/>
      <c r="R73" s="83"/>
      <c r="S73" s="29"/>
      <c r="T73" s="83"/>
      <c r="U73" s="29"/>
      <c r="AB73" s="20"/>
      <c r="AC73" s="20"/>
      <c r="AD73" s="20"/>
      <c r="AE73" s="20"/>
    </row>
    <row r="74" spans="1:31" ht="26.25" hidden="1" customHeight="1" x14ac:dyDescent="0.4">
      <c r="A74" s="18">
        <f t="shared" si="2"/>
        <v>0</v>
      </c>
      <c r="B74" s="18" t="s">
        <v>26</v>
      </c>
      <c r="C74" s="18" t="s">
        <v>61</v>
      </c>
      <c r="D74" s="18" t="s">
        <v>58</v>
      </c>
      <c r="E74" s="18" t="s">
        <v>141</v>
      </c>
      <c r="F74" s="18" t="s">
        <v>141</v>
      </c>
      <c r="G74" s="18" t="s">
        <v>141</v>
      </c>
      <c r="H74" s="19"/>
      <c r="I74" s="82"/>
      <c r="J74" s="82"/>
      <c r="K74" s="19"/>
      <c r="L74" s="19"/>
      <c r="M74" s="19"/>
      <c r="N74" s="19"/>
      <c r="O74" s="30"/>
      <c r="P74" s="82"/>
      <c r="Q74" s="88"/>
      <c r="R74" s="19"/>
      <c r="S74" s="30"/>
      <c r="T74" s="19"/>
      <c r="U74" s="30"/>
      <c r="AB74" s="20"/>
      <c r="AC74" s="20"/>
      <c r="AD74" s="20"/>
      <c r="AE74" s="20"/>
    </row>
    <row r="75" spans="1:31" ht="26.25" hidden="1" customHeight="1" x14ac:dyDescent="0.4">
      <c r="A75" s="18">
        <f t="shared" si="2"/>
        <v>0</v>
      </c>
      <c r="B75" s="18" t="s">
        <v>26</v>
      </c>
      <c r="C75" s="18" t="s">
        <v>60</v>
      </c>
      <c r="D75" s="18" t="s">
        <v>58</v>
      </c>
      <c r="E75" s="18" t="s">
        <v>141</v>
      </c>
      <c r="F75" s="18" t="s">
        <v>141</v>
      </c>
      <c r="G75" s="18" t="s">
        <v>141</v>
      </c>
      <c r="H75" s="19"/>
      <c r="I75" s="82"/>
      <c r="J75" s="82"/>
      <c r="K75" s="19"/>
      <c r="L75" s="19"/>
      <c r="M75" s="19"/>
      <c r="N75" s="19"/>
      <c r="O75" s="29"/>
      <c r="P75" s="86"/>
      <c r="Q75" s="87"/>
      <c r="R75" s="83"/>
      <c r="S75" s="29"/>
      <c r="T75" s="83"/>
      <c r="U75" s="29"/>
      <c r="AB75" s="20"/>
      <c r="AC75" s="20"/>
      <c r="AD75" s="20"/>
      <c r="AE75" s="20"/>
    </row>
    <row r="76" spans="1:31" ht="26.25" hidden="1" customHeight="1" x14ac:dyDescent="0.4">
      <c r="A76" s="18">
        <f t="shared" si="2"/>
        <v>0</v>
      </c>
      <c r="B76" s="18" t="s">
        <v>26</v>
      </c>
      <c r="C76" s="18" t="s">
        <v>65</v>
      </c>
      <c r="D76" s="18" t="s">
        <v>64</v>
      </c>
      <c r="E76" s="18" t="s">
        <v>141</v>
      </c>
      <c r="F76" s="18" t="s">
        <v>141</v>
      </c>
      <c r="G76" s="18" t="s">
        <v>141</v>
      </c>
      <c r="H76" s="19"/>
      <c r="I76" s="82"/>
      <c r="J76" s="82"/>
      <c r="K76" s="19"/>
      <c r="L76" s="19"/>
      <c r="M76" s="19"/>
      <c r="N76" s="19"/>
      <c r="O76" s="30"/>
      <c r="P76" s="82"/>
      <c r="Q76" s="88"/>
      <c r="R76" s="19"/>
      <c r="S76" s="30"/>
      <c r="T76" s="19"/>
      <c r="U76" s="30"/>
      <c r="AB76" s="20"/>
      <c r="AC76" s="20"/>
      <c r="AD76" s="20"/>
      <c r="AE76" s="20"/>
    </row>
    <row r="77" spans="1:31" ht="26.25" hidden="1" customHeight="1" x14ac:dyDescent="0.4">
      <c r="A77" s="18">
        <f t="shared" si="2"/>
        <v>0</v>
      </c>
      <c r="B77" s="18" t="s">
        <v>26</v>
      </c>
      <c r="C77" s="18" t="s">
        <v>13</v>
      </c>
      <c r="D77" s="18" t="s">
        <v>7</v>
      </c>
      <c r="E77" s="18" t="s">
        <v>141</v>
      </c>
      <c r="F77" s="18" t="s">
        <v>14</v>
      </c>
      <c r="G77" s="18" t="s">
        <v>141</v>
      </c>
      <c r="H77" s="19"/>
      <c r="I77" s="82"/>
      <c r="J77" s="82"/>
      <c r="K77" s="19"/>
      <c r="L77" s="19"/>
      <c r="M77" s="19"/>
      <c r="N77" s="19"/>
      <c r="O77" s="29"/>
      <c r="P77" s="86"/>
      <c r="Q77" s="87"/>
      <c r="R77" s="83"/>
      <c r="S77" s="29"/>
      <c r="T77" s="83"/>
      <c r="U77" s="29"/>
      <c r="AB77" s="20"/>
      <c r="AC77" s="20"/>
      <c r="AD77" s="20"/>
      <c r="AE77" s="20"/>
    </row>
    <row r="78" spans="1:31" ht="26.25" hidden="1" customHeight="1" x14ac:dyDescent="0.4">
      <c r="A78" s="18">
        <f t="shared" si="2"/>
        <v>0</v>
      </c>
      <c r="B78" s="18" t="s">
        <v>76</v>
      </c>
      <c r="C78" s="18"/>
      <c r="D78" s="18"/>
      <c r="E78" s="18"/>
      <c r="F78" s="18"/>
      <c r="G78" s="18"/>
      <c r="H78" s="19"/>
      <c r="I78" s="197"/>
      <c r="J78" s="197"/>
      <c r="K78" s="195"/>
      <c r="L78" s="195"/>
      <c r="M78" s="19"/>
      <c r="N78" s="19"/>
      <c r="O78" s="31"/>
      <c r="P78" s="97"/>
      <c r="Q78" s="98"/>
      <c r="R78" s="99"/>
      <c r="S78" s="31"/>
      <c r="T78" s="99"/>
      <c r="U78" s="31"/>
      <c r="AB78" s="20"/>
      <c r="AC78" s="20"/>
      <c r="AD78" s="20"/>
      <c r="AE78" s="20"/>
    </row>
    <row r="79" spans="1:31" ht="26.25" hidden="1" customHeight="1" x14ac:dyDescent="0.4">
      <c r="A79" s="18">
        <f t="shared" si="2"/>
        <v>0</v>
      </c>
      <c r="B79" s="18" t="s">
        <v>25</v>
      </c>
      <c r="C79" s="18" t="s">
        <v>45</v>
      </c>
      <c r="D79" s="18" t="s">
        <v>41</v>
      </c>
      <c r="E79" s="18" t="s">
        <v>141</v>
      </c>
      <c r="F79" s="18" t="s">
        <v>141</v>
      </c>
      <c r="G79" s="18" t="s">
        <v>68</v>
      </c>
      <c r="H79" s="19"/>
      <c r="I79" s="82"/>
      <c r="J79" s="82"/>
      <c r="K79" s="19"/>
      <c r="L79" s="19"/>
      <c r="M79" s="19"/>
      <c r="N79" s="19"/>
      <c r="O79" s="29"/>
      <c r="P79" s="86"/>
      <c r="Q79" s="87"/>
      <c r="R79" s="83"/>
      <c r="S79" s="29"/>
      <c r="T79" s="83"/>
      <c r="U79" s="29"/>
      <c r="AB79" s="20"/>
      <c r="AC79" s="20"/>
      <c r="AD79" s="20"/>
      <c r="AE79" s="20"/>
    </row>
    <row r="80" spans="1:31" ht="26.25" x14ac:dyDescent="0.4">
      <c r="A80" s="18">
        <f t="shared" si="2"/>
        <v>4</v>
      </c>
      <c r="B80" s="18" t="s">
        <v>25</v>
      </c>
      <c r="C80" s="18" t="s">
        <v>51</v>
      </c>
      <c r="D80" s="18" t="s">
        <v>49</v>
      </c>
      <c r="E80" s="18" t="s">
        <v>80</v>
      </c>
      <c r="F80" s="18" t="s">
        <v>141</v>
      </c>
      <c r="G80" s="18" t="s">
        <v>91</v>
      </c>
      <c r="H80" s="19"/>
      <c r="I80" s="82">
        <v>0</v>
      </c>
      <c r="J80" s="82">
        <v>7</v>
      </c>
      <c r="K80" s="19">
        <v>10</v>
      </c>
      <c r="L80" s="19">
        <v>8</v>
      </c>
      <c r="M80" s="19"/>
      <c r="N80" s="19"/>
      <c r="O80" s="30"/>
      <c r="P80" s="82"/>
      <c r="Q80" s="88"/>
      <c r="R80" s="19"/>
      <c r="S80" s="30"/>
      <c r="T80" s="19"/>
      <c r="U80" s="30"/>
      <c r="AB80" s="20"/>
      <c r="AC80" s="20"/>
      <c r="AD80" s="20"/>
      <c r="AE80" s="20"/>
    </row>
    <row r="81" spans="1:31" ht="26.25" x14ac:dyDescent="0.4">
      <c r="A81" s="18">
        <f t="shared" si="2"/>
        <v>5</v>
      </c>
      <c r="B81" s="18" t="s">
        <v>25</v>
      </c>
      <c r="C81" s="18" t="s">
        <v>51</v>
      </c>
      <c r="D81" s="18" t="s">
        <v>49</v>
      </c>
      <c r="E81" s="18" t="s">
        <v>81</v>
      </c>
      <c r="F81" s="18" t="s">
        <v>134</v>
      </c>
      <c r="G81" s="18" t="s">
        <v>91</v>
      </c>
      <c r="H81" s="19">
        <v>1</v>
      </c>
      <c r="I81" s="82">
        <v>0</v>
      </c>
      <c r="J81" s="82">
        <v>2</v>
      </c>
      <c r="K81" s="19">
        <v>4</v>
      </c>
      <c r="L81" s="19">
        <v>3</v>
      </c>
      <c r="M81" s="19"/>
      <c r="N81" s="19"/>
      <c r="O81" s="29"/>
      <c r="P81" s="86"/>
      <c r="Q81" s="87"/>
      <c r="R81" s="83"/>
      <c r="S81" s="29"/>
      <c r="T81" s="83"/>
      <c r="U81" s="29"/>
      <c r="AB81" s="20"/>
      <c r="AC81" s="20"/>
      <c r="AD81" s="20"/>
      <c r="AE81" s="20"/>
    </row>
    <row r="82" spans="1:31" ht="26.25" x14ac:dyDescent="0.4">
      <c r="A82" s="18">
        <f t="shared" si="2"/>
        <v>4</v>
      </c>
      <c r="B82" s="18" t="s">
        <v>25</v>
      </c>
      <c r="C82" s="18" t="s">
        <v>61</v>
      </c>
      <c r="D82" s="18" t="s">
        <v>58</v>
      </c>
      <c r="E82" s="18" t="s">
        <v>141</v>
      </c>
      <c r="F82" s="18" t="s">
        <v>82</v>
      </c>
      <c r="G82" s="18" t="s">
        <v>141</v>
      </c>
      <c r="H82" s="19">
        <v>6</v>
      </c>
      <c r="I82" s="82">
        <v>0</v>
      </c>
      <c r="J82" s="82">
        <v>2</v>
      </c>
      <c r="K82" s="19"/>
      <c r="L82" s="19">
        <v>3</v>
      </c>
      <c r="M82" s="19"/>
      <c r="N82" s="19"/>
      <c r="O82" s="30"/>
      <c r="P82" s="82"/>
      <c r="Q82" s="88"/>
      <c r="R82" s="19"/>
      <c r="S82" s="30"/>
      <c r="T82" s="19"/>
      <c r="U82" s="30"/>
      <c r="AB82" s="20"/>
      <c r="AC82" s="20"/>
      <c r="AD82" s="20"/>
      <c r="AE82" s="20"/>
    </row>
    <row r="83" spans="1:31" ht="26.25" hidden="1" customHeight="1" x14ac:dyDescent="0.4">
      <c r="A83" s="18">
        <f t="shared" si="2"/>
        <v>0</v>
      </c>
      <c r="B83" s="18" t="s">
        <v>25</v>
      </c>
      <c r="C83" s="18" t="s">
        <v>74</v>
      </c>
      <c r="D83" s="18" t="s">
        <v>70</v>
      </c>
      <c r="E83" s="18" t="s">
        <v>141</v>
      </c>
      <c r="F83" s="18" t="s">
        <v>141</v>
      </c>
      <c r="G83" s="18" t="s">
        <v>141</v>
      </c>
      <c r="H83" s="19"/>
      <c r="I83" s="82"/>
      <c r="J83" s="82"/>
      <c r="K83" s="19"/>
      <c r="L83" s="19"/>
      <c r="M83" s="19"/>
      <c r="N83" s="19"/>
      <c r="O83" s="29"/>
      <c r="P83" s="86"/>
      <c r="Q83" s="87"/>
      <c r="R83" s="83"/>
      <c r="S83" s="29"/>
      <c r="T83" s="83"/>
      <c r="U83" s="29"/>
      <c r="AB83" s="20"/>
      <c r="AC83" s="20"/>
      <c r="AD83" s="20"/>
      <c r="AE83" s="20"/>
    </row>
    <row r="84" spans="1:31" ht="26.25" hidden="1" customHeight="1" x14ac:dyDescent="0.4">
      <c r="A84" s="18">
        <f t="shared" si="2"/>
        <v>0</v>
      </c>
      <c r="B84" s="18" t="s">
        <v>25</v>
      </c>
      <c r="C84" s="18" t="s">
        <v>71</v>
      </c>
      <c r="D84" s="18" t="s">
        <v>70</v>
      </c>
      <c r="E84" s="18" t="s">
        <v>33</v>
      </c>
      <c r="F84" s="18" t="s">
        <v>141</v>
      </c>
      <c r="G84" s="18" t="s">
        <v>85</v>
      </c>
      <c r="H84" s="19"/>
      <c r="I84" s="82"/>
      <c r="J84" s="82"/>
      <c r="K84" s="19"/>
      <c r="L84" s="19"/>
      <c r="M84" s="19"/>
      <c r="N84" s="19"/>
      <c r="O84" s="30"/>
      <c r="P84" s="82"/>
      <c r="Q84" s="88"/>
      <c r="R84" s="19"/>
      <c r="S84" s="30"/>
      <c r="T84" s="19"/>
      <c r="U84" s="30"/>
      <c r="AB84" s="20"/>
      <c r="AC84" s="20"/>
      <c r="AD84" s="20"/>
      <c r="AE84" s="20"/>
    </row>
    <row r="85" spans="1:31" ht="26.25" customHeight="1" x14ac:dyDescent="0.4">
      <c r="A85" s="18">
        <f t="shared" si="2"/>
        <v>2</v>
      </c>
      <c r="B85" s="18" t="s">
        <v>25</v>
      </c>
      <c r="C85" s="18" t="s">
        <v>66</v>
      </c>
      <c r="D85" s="18" t="s">
        <v>64</v>
      </c>
      <c r="E85" s="18" t="s">
        <v>33</v>
      </c>
      <c r="F85" s="18" t="s">
        <v>141</v>
      </c>
      <c r="G85" s="18" t="s">
        <v>36</v>
      </c>
      <c r="H85" s="19">
        <v>4</v>
      </c>
      <c r="I85" s="82"/>
      <c r="J85" s="82"/>
      <c r="K85" s="19">
        <v>2</v>
      </c>
      <c r="L85" s="19"/>
      <c r="M85" s="19"/>
      <c r="N85" s="19"/>
      <c r="O85" s="29"/>
      <c r="P85" s="86"/>
      <c r="Q85" s="87"/>
      <c r="R85" s="83"/>
      <c r="S85" s="29"/>
      <c r="T85" s="83"/>
      <c r="U85" s="29"/>
      <c r="AB85" s="20"/>
      <c r="AC85" s="20"/>
      <c r="AD85" s="20"/>
      <c r="AE85" s="20"/>
    </row>
    <row r="86" spans="1:31" ht="26.25" hidden="1" x14ac:dyDescent="0.4">
      <c r="A86" s="18">
        <f t="shared" si="2"/>
        <v>0</v>
      </c>
      <c r="B86" s="18" t="s">
        <v>25</v>
      </c>
      <c r="C86" s="18" t="s">
        <v>13</v>
      </c>
      <c r="D86" s="18" t="s">
        <v>7</v>
      </c>
      <c r="E86" s="18" t="s">
        <v>141</v>
      </c>
      <c r="F86" s="18" t="s">
        <v>14</v>
      </c>
      <c r="G86" s="18" t="s">
        <v>141</v>
      </c>
      <c r="H86" s="19"/>
      <c r="I86" s="82"/>
      <c r="J86" s="82"/>
      <c r="K86" s="19"/>
      <c r="L86" s="19"/>
      <c r="M86" s="19"/>
      <c r="N86" s="19"/>
      <c r="O86" s="30"/>
      <c r="P86" s="82"/>
      <c r="Q86" s="88"/>
      <c r="R86" s="19"/>
      <c r="S86" s="30"/>
      <c r="T86" s="19"/>
      <c r="U86" s="30"/>
      <c r="AB86" s="20"/>
      <c r="AC86" s="20"/>
      <c r="AD86" s="20"/>
      <c r="AE86" s="20"/>
    </row>
    <row r="87" spans="1:31" ht="26.25" hidden="1" customHeight="1" x14ac:dyDescent="0.4">
      <c r="A87" s="18">
        <f t="shared" si="2"/>
        <v>0</v>
      </c>
      <c r="B87" s="18" t="s">
        <v>25</v>
      </c>
      <c r="C87" s="18" t="s">
        <v>15</v>
      </c>
      <c r="D87" s="18" t="s">
        <v>7</v>
      </c>
      <c r="E87" s="18" t="s">
        <v>141</v>
      </c>
      <c r="F87" s="18" t="s">
        <v>16</v>
      </c>
      <c r="G87" s="18" t="s">
        <v>141</v>
      </c>
      <c r="H87" s="19"/>
      <c r="I87" s="82"/>
      <c r="J87" s="82"/>
      <c r="K87" s="19"/>
      <c r="L87" s="19"/>
      <c r="M87" s="19"/>
      <c r="N87" s="19"/>
      <c r="O87" s="29"/>
      <c r="P87" s="86"/>
      <c r="Q87" s="87"/>
      <c r="R87" s="83"/>
      <c r="S87" s="29"/>
      <c r="T87" s="83"/>
      <c r="U87" s="29"/>
      <c r="AB87" s="20"/>
      <c r="AC87" s="20"/>
      <c r="AD87" s="20"/>
      <c r="AE87" s="20"/>
    </row>
    <row r="88" spans="1:31" ht="26.25" customHeight="1" thickBot="1" x14ac:dyDescent="0.45">
      <c r="A88" s="18">
        <f t="shared" si="2"/>
        <v>5</v>
      </c>
      <c r="B88" s="199" t="s">
        <v>76</v>
      </c>
      <c r="C88" s="199"/>
      <c r="D88" s="199"/>
      <c r="E88" s="199"/>
      <c r="F88" s="199"/>
      <c r="G88" s="199"/>
      <c r="H88" s="203">
        <v>11</v>
      </c>
      <c r="I88" s="204">
        <v>0</v>
      </c>
      <c r="J88" s="204">
        <v>11</v>
      </c>
      <c r="K88" s="205">
        <v>16</v>
      </c>
      <c r="L88" s="205">
        <v>14</v>
      </c>
      <c r="M88" s="203"/>
      <c r="N88" s="203"/>
      <c r="O88" s="30"/>
      <c r="P88" s="82"/>
      <c r="Q88" s="88"/>
      <c r="R88" s="19"/>
      <c r="S88" s="30"/>
      <c r="T88" s="19"/>
      <c r="U88" s="30"/>
      <c r="AB88" s="20"/>
      <c r="AC88" s="20"/>
      <c r="AD88" s="20"/>
      <c r="AE88" s="20"/>
    </row>
    <row r="89" spans="1:31" ht="27" hidden="1" thickBot="1" x14ac:dyDescent="0.45">
      <c r="A89" s="18">
        <f t="shared" si="2"/>
        <v>0</v>
      </c>
      <c r="B89" s="18" t="s">
        <v>29</v>
      </c>
      <c r="C89" s="18" t="s">
        <v>45</v>
      </c>
      <c r="D89" s="18" t="s">
        <v>41</v>
      </c>
      <c r="E89" s="18" t="s">
        <v>141</v>
      </c>
      <c r="F89" s="18" t="s">
        <v>141</v>
      </c>
      <c r="G89" s="18" t="s">
        <v>68</v>
      </c>
      <c r="H89" s="19"/>
      <c r="I89" s="82"/>
      <c r="J89" s="82"/>
      <c r="K89" s="19"/>
      <c r="L89" s="19"/>
      <c r="M89" s="19"/>
      <c r="N89" s="19"/>
      <c r="O89" s="93"/>
      <c r="P89" s="94"/>
      <c r="Q89" s="95"/>
      <c r="R89" s="96"/>
      <c r="S89" s="93"/>
      <c r="T89" s="96"/>
      <c r="U89" s="93"/>
      <c r="AB89" s="20"/>
      <c r="AC89" s="20"/>
      <c r="AD89" s="20"/>
      <c r="AE89" s="20"/>
    </row>
    <row r="90" spans="1:31" ht="26.25" hidden="1" customHeight="1" x14ac:dyDescent="0.4">
      <c r="A90" s="18">
        <f t="shared" si="2"/>
        <v>0</v>
      </c>
      <c r="B90" s="18" t="s">
        <v>29</v>
      </c>
      <c r="C90" s="18" t="s">
        <v>52</v>
      </c>
      <c r="D90" s="18" t="s">
        <v>49</v>
      </c>
      <c r="E90" s="18" t="s">
        <v>141</v>
      </c>
      <c r="F90" s="18" t="s">
        <v>141</v>
      </c>
      <c r="G90" s="18" t="s">
        <v>92</v>
      </c>
      <c r="H90" s="19"/>
      <c r="I90" s="82"/>
      <c r="J90" s="82"/>
      <c r="K90" s="19"/>
      <c r="L90" s="19"/>
      <c r="M90" s="19"/>
      <c r="N90" s="19"/>
      <c r="O90" s="30"/>
      <c r="P90" s="82"/>
      <c r="Q90" s="88"/>
      <c r="R90" s="19"/>
      <c r="S90" s="30"/>
      <c r="T90" s="19"/>
      <c r="U90" s="30"/>
      <c r="AB90" s="20"/>
      <c r="AC90" s="20"/>
      <c r="AD90" s="20"/>
      <c r="AE90" s="20"/>
    </row>
    <row r="91" spans="1:31" ht="26.25" hidden="1" customHeight="1" x14ac:dyDescent="0.4">
      <c r="A91" s="18">
        <f t="shared" si="2"/>
        <v>0</v>
      </c>
      <c r="B91" s="18" t="s">
        <v>29</v>
      </c>
      <c r="C91" s="18" t="s">
        <v>62</v>
      </c>
      <c r="D91" s="18" t="s">
        <v>58</v>
      </c>
      <c r="E91" s="18" t="s">
        <v>141</v>
      </c>
      <c r="F91" s="18" t="s">
        <v>141</v>
      </c>
      <c r="G91" s="18" t="s">
        <v>141</v>
      </c>
      <c r="H91" s="19"/>
      <c r="I91" s="82"/>
      <c r="J91" s="82"/>
      <c r="K91" s="19"/>
      <c r="L91" s="19"/>
      <c r="M91" s="19"/>
      <c r="N91" s="19"/>
      <c r="O91" s="29"/>
      <c r="P91" s="86"/>
      <c r="Q91" s="87"/>
      <c r="R91" s="83"/>
      <c r="S91" s="29"/>
      <c r="T91" s="83"/>
      <c r="U91" s="29"/>
      <c r="AB91" s="20"/>
      <c r="AC91" s="20"/>
      <c r="AD91" s="20"/>
      <c r="AE91" s="20"/>
    </row>
    <row r="92" spans="1:31" ht="26.25" hidden="1" customHeight="1" x14ac:dyDescent="0.4">
      <c r="A92" s="18">
        <f t="shared" si="2"/>
        <v>0</v>
      </c>
      <c r="B92" s="18" t="s">
        <v>29</v>
      </c>
      <c r="C92" s="18" t="s">
        <v>60</v>
      </c>
      <c r="D92" s="18" t="s">
        <v>58</v>
      </c>
      <c r="E92" s="18" t="s">
        <v>141</v>
      </c>
      <c r="F92" s="18" t="s">
        <v>141</v>
      </c>
      <c r="G92" s="18" t="s">
        <v>141</v>
      </c>
      <c r="H92" s="19"/>
      <c r="I92" s="82"/>
      <c r="J92" s="82"/>
      <c r="K92" s="19"/>
      <c r="L92" s="19"/>
      <c r="M92" s="19"/>
      <c r="N92" s="19"/>
      <c r="O92" s="30"/>
      <c r="P92" s="82"/>
      <c r="Q92" s="88"/>
      <c r="R92" s="19"/>
      <c r="S92" s="30"/>
      <c r="T92" s="19"/>
      <c r="U92" s="30"/>
      <c r="AB92" s="20"/>
      <c r="AC92" s="20"/>
      <c r="AD92" s="20"/>
      <c r="AE92" s="20"/>
    </row>
    <row r="93" spans="1:31" ht="26.25" hidden="1" customHeight="1" x14ac:dyDescent="0.4">
      <c r="A93" s="18">
        <f t="shared" si="2"/>
        <v>0</v>
      </c>
      <c r="B93" s="18" t="s">
        <v>29</v>
      </c>
      <c r="C93" s="18" t="s">
        <v>74</v>
      </c>
      <c r="D93" s="18" t="s">
        <v>70</v>
      </c>
      <c r="E93" s="18" t="s">
        <v>79</v>
      </c>
      <c r="F93" s="18" t="s">
        <v>141</v>
      </c>
      <c r="G93" s="18" t="s">
        <v>141</v>
      </c>
      <c r="H93" s="19"/>
      <c r="I93" s="82"/>
      <c r="J93" s="82"/>
      <c r="K93" s="19"/>
      <c r="L93" s="19"/>
      <c r="M93" s="19"/>
      <c r="N93" s="19"/>
      <c r="O93" s="29"/>
      <c r="P93" s="86"/>
      <c r="Q93" s="87"/>
      <c r="R93" s="83"/>
      <c r="S93" s="29"/>
      <c r="T93" s="83"/>
      <c r="U93" s="29"/>
      <c r="AB93" s="20"/>
      <c r="AC93" s="20"/>
      <c r="AD93" s="20"/>
      <c r="AE93" s="20"/>
    </row>
    <row r="94" spans="1:31" ht="26.25" hidden="1" customHeight="1" x14ac:dyDescent="0.4">
      <c r="A94" s="18">
        <f t="shared" si="2"/>
        <v>0</v>
      </c>
      <c r="B94" s="18" t="s">
        <v>29</v>
      </c>
      <c r="C94" s="18" t="s">
        <v>71</v>
      </c>
      <c r="D94" s="18" t="s">
        <v>70</v>
      </c>
      <c r="E94" s="18" t="s">
        <v>33</v>
      </c>
      <c r="F94" s="18" t="s">
        <v>141</v>
      </c>
      <c r="G94" s="18" t="s">
        <v>73</v>
      </c>
      <c r="H94" s="19"/>
      <c r="I94" s="82"/>
      <c r="J94" s="82"/>
      <c r="K94" s="19"/>
      <c r="L94" s="19"/>
      <c r="M94" s="19"/>
      <c r="N94" s="19"/>
      <c r="O94" s="30"/>
      <c r="P94" s="82"/>
      <c r="Q94" s="88"/>
      <c r="R94" s="19"/>
      <c r="S94" s="30"/>
      <c r="T94" s="19"/>
      <c r="U94" s="30"/>
      <c r="AB94" s="20"/>
      <c r="AC94" s="20"/>
      <c r="AD94" s="20"/>
      <c r="AE94" s="20"/>
    </row>
    <row r="95" spans="1:31" ht="26.25" hidden="1" customHeight="1" x14ac:dyDescent="0.4">
      <c r="A95" s="18">
        <f t="shared" si="2"/>
        <v>0</v>
      </c>
      <c r="B95" s="18" t="s">
        <v>29</v>
      </c>
      <c r="C95" s="18" t="s">
        <v>66</v>
      </c>
      <c r="D95" s="18" t="s">
        <v>64</v>
      </c>
      <c r="E95" s="18" t="s">
        <v>141</v>
      </c>
      <c r="F95" s="18" t="s">
        <v>141</v>
      </c>
      <c r="G95" s="18" t="s">
        <v>141</v>
      </c>
      <c r="H95" s="19"/>
      <c r="I95" s="82"/>
      <c r="J95" s="82"/>
      <c r="K95" s="19"/>
      <c r="L95" s="19"/>
      <c r="M95" s="19"/>
      <c r="N95" s="19"/>
      <c r="O95" s="29"/>
      <c r="P95" s="86"/>
      <c r="Q95" s="87"/>
      <c r="R95" s="83"/>
      <c r="S95" s="29"/>
      <c r="T95" s="83"/>
      <c r="U95" s="29"/>
      <c r="AB95" s="20"/>
      <c r="AC95" s="20"/>
      <c r="AD95" s="20"/>
      <c r="AE95" s="20"/>
    </row>
    <row r="96" spans="1:31" ht="26.25" hidden="1" customHeight="1" x14ac:dyDescent="0.4">
      <c r="A96" s="18">
        <f t="shared" si="2"/>
        <v>0</v>
      </c>
      <c r="B96" s="18" t="s">
        <v>29</v>
      </c>
      <c r="C96" s="18" t="s">
        <v>30</v>
      </c>
      <c r="D96" s="18" t="s">
        <v>7</v>
      </c>
      <c r="E96" s="18" t="s">
        <v>141</v>
      </c>
      <c r="F96" s="18" t="s">
        <v>14</v>
      </c>
      <c r="G96" s="18" t="s">
        <v>68</v>
      </c>
      <c r="H96" s="19"/>
      <c r="I96" s="82"/>
      <c r="J96" s="82"/>
      <c r="K96" s="19"/>
      <c r="L96" s="19"/>
      <c r="M96" s="19"/>
      <c r="N96" s="19"/>
      <c r="O96" s="30"/>
      <c r="P96" s="82"/>
      <c r="Q96" s="88"/>
      <c r="R96" s="19"/>
      <c r="S96" s="30"/>
      <c r="T96" s="19"/>
      <c r="U96" s="30"/>
      <c r="AB96" s="20"/>
      <c r="AC96" s="20"/>
      <c r="AD96" s="20"/>
      <c r="AE96" s="20"/>
    </row>
    <row r="97" spans="1:31" ht="26.25" hidden="1" customHeight="1" x14ac:dyDescent="0.4">
      <c r="A97" s="18">
        <f t="shared" si="2"/>
        <v>0</v>
      </c>
      <c r="B97" s="18" t="s">
        <v>76</v>
      </c>
      <c r="C97" s="18"/>
      <c r="D97" s="18"/>
      <c r="E97" s="18"/>
      <c r="F97" s="18"/>
      <c r="G97" s="18"/>
      <c r="H97" s="19"/>
      <c r="I97" s="197"/>
      <c r="J97" s="197"/>
      <c r="K97" s="195"/>
      <c r="L97" s="195"/>
      <c r="M97" s="19"/>
      <c r="N97" s="19"/>
      <c r="O97" s="29"/>
      <c r="P97" s="86"/>
      <c r="Q97" s="87"/>
      <c r="R97" s="83"/>
      <c r="S97" s="29"/>
      <c r="T97" s="83"/>
      <c r="U97" s="29"/>
      <c r="AB97" s="20"/>
      <c r="AC97" s="20"/>
      <c r="AD97" s="20"/>
      <c r="AE97" s="20"/>
    </row>
    <row r="98" spans="1:31" ht="26.25" hidden="1" customHeight="1" x14ac:dyDescent="0.4">
      <c r="A98" s="18">
        <f t="shared" si="2"/>
        <v>0</v>
      </c>
      <c r="B98" s="18" t="s">
        <v>37</v>
      </c>
      <c r="C98" s="18" t="s">
        <v>45</v>
      </c>
      <c r="D98" s="18" t="s">
        <v>41</v>
      </c>
      <c r="E98" s="18" t="s">
        <v>141</v>
      </c>
      <c r="F98" s="18" t="s">
        <v>141</v>
      </c>
      <c r="G98" s="18" t="s">
        <v>141</v>
      </c>
      <c r="H98" s="19"/>
      <c r="I98" s="82"/>
      <c r="J98" s="82"/>
      <c r="K98" s="19"/>
      <c r="L98" s="19"/>
      <c r="M98" s="19"/>
      <c r="N98" s="19"/>
      <c r="O98" s="31"/>
      <c r="P98" s="97"/>
      <c r="Q98" s="98"/>
      <c r="R98" s="99"/>
      <c r="S98" s="31"/>
      <c r="T98" s="99"/>
      <c r="U98" s="31"/>
      <c r="AB98" s="20"/>
      <c r="AC98" s="20"/>
      <c r="AD98" s="20"/>
      <c r="AE98" s="20"/>
    </row>
    <row r="99" spans="1:31" ht="26.25" hidden="1" customHeight="1" x14ac:dyDescent="0.4">
      <c r="A99" s="18">
        <f t="shared" si="2"/>
        <v>0</v>
      </c>
      <c r="B99" s="18" t="s">
        <v>37</v>
      </c>
      <c r="C99" s="18" t="s">
        <v>38</v>
      </c>
      <c r="D99" s="18" t="s">
        <v>7</v>
      </c>
      <c r="E99" s="18" t="s">
        <v>141</v>
      </c>
      <c r="F99" s="18" t="s">
        <v>14</v>
      </c>
      <c r="G99" s="18" t="s">
        <v>87</v>
      </c>
      <c r="H99" s="19"/>
      <c r="I99" s="82"/>
      <c r="J99" s="82"/>
      <c r="K99" s="19"/>
      <c r="L99" s="19"/>
      <c r="M99" s="19"/>
      <c r="N99" s="19"/>
      <c r="O99" s="29"/>
      <c r="P99" s="86"/>
      <c r="Q99" s="87"/>
      <c r="R99" s="83"/>
      <c r="S99" s="29"/>
      <c r="T99" s="83"/>
      <c r="U99" s="29"/>
      <c r="AB99" s="20"/>
      <c r="AC99" s="20"/>
      <c r="AD99" s="20"/>
      <c r="AE99" s="20"/>
    </row>
    <row r="100" spans="1:31" ht="26.25" customHeight="1" x14ac:dyDescent="0.4">
      <c r="A100" s="18">
        <f t="shared" si="2"/>
        <v>3</v>
      </c>
      <c r="B100" s="18" t="s">
        <v>37</v>
      </c>
      <c r="C100" s="18" t="s">
        <v>38</v>
      </c>
      <c r="D100" s="18" t="s">
        <v>7</v>
      </c>
      <c r="E100" s="18" t="s">
        <v>141</v>
      </c>
      <c r="F100" s="18" t="s">
        <v>12</v>
      </c>
      <c r="G100" s="18" t="s">
        <v>87</v>
      </c>
      <c r="H100" s="19">
        <v>3</v>
      </c>
      <c r="I100" s="82"/>
      <c r="J100" s="82">
        <v>4</v>
      </c>
      <c r="K100" s="19"/>
      <c r="L100" s="19">
        <v>2</v>
      </c>
      <c r="M100" s="19"/>
      <c r="N100" s="19"/>
      <c r="O100" s="30"/>
      <c r="P100" s="82"/>
      <c r="Q100" s="88"/>
      <c r="R100" s="19"/>
      <c r="S100" s="30"/>
      <c r="T100" s="19"/>
      <c r="U100" s="30"/>
      <c r="AB100" s="20"/>
      <c r="AC100" s="20"/>
      <c r="AD100" s="20"/>
      <c r="AE100" s="20"/>
    </row>
    <row r="101" spans="1:31" ht="26.25" x14ac:dyDescent="0.4">
      <c r="A101" s="18">
        <f t="shared" si="2"/>
        <v>3</v>
      </c>
      <c r="B101" s="18" t="s">
        <v>37</v>
      </c>
      <c r="C101" s="18" t="s">
        <v>21</v>
      </c>
      <c r="D101" s="18" t="s">
        <v>7</v>
      </c>
      <c r="E101" s="18" t="s">
        <v>141</v>
      </c>
      <c r="F101" s="18" t="s">
        <v>12</v>
      </c>
      <c r="G101" s="18" t="s">
        <v>86</v>
      </c>
      <c r="H101" s="19">
        <v>12</v>
      </c>
      <c r="I101" s="82"/>
      <c r="J101" s="82">
        <v>11</v>
      </c>
      <c r="K101" s="19"/>
      <c r="L101" s="19">
        <v>10</v>
      </c>
      <c r="M101" s="19"/>
      <c r="N101" s="19"/>
      <c r="O101" s="29"/>
      <c r="P101" s="86"/>
      <c r="Q101" s="87"/>
      <c r="R101" s="83"/>
      <c r="S101" s="29"/>
      <c r="T101" s="83"/>
      <c r="U101" s="29"/>
      <c r="AB101" s="20"/>
      <c r="AC101" s="20"/>
      <c r="AD101" s="20"/>
      <c r="AE101" s="20"/>
    </row>
    <row r="102" spans="1:31" ht="26.25" hidden="1" x14ac:dyDescent="0.4">
      <c r="A102" s="18">
        <f t="shared" si="2"/>
        <v>0</v>
      </c>
      <c r="B102" s="18" t="s">
        <v>37</v>
      </c>
      <c r="C102" s="18" t="s">
        <v>20</v>
      </c>
      <c r="D102" s="18" t="s">
        <v>7</v>
      </c>
      <c r="E102" s="18" t="s">
        <v>141</v>
      </c>
      <c r="F102" s="18" t="s">
        <v>14</v>
      </c>
      <c r="G102" s="18" t="s">
        <v>86</v>
      </c>
      <c r="H102" s="19"/>
      <c r="I102" s="82"/>
      <c r="J102" s="82"/>
      <c r="K102" s="19"/>
      <c r="L102" s="19"/>
      <c r="M102" s="19"/>
      <c r="N102" s="19"/>
      <c r="O102" s="30"/>
      <c r="P102" s="82"/>
      <c r="Q102" s="88"/>
      <c r="R102" s="19"/>
      <c r="S102" s="30"/>
      <c r="T102" s="19"/>
      <c r="U102" s="30"/>
      <c r="AB102" s="20"/>
      <c r="AC102" s="20"/>
      <c r="AD102" s="20"/>
      <c r="AE102" s="20"/>
    </row>
    <row r="103" spans="1:31" ht="26.25" customHeight="1" x14ac:dyDescent="0.4">
      <c r="A103" s="18">
        <f t="shared" si="2"/>
        <v>3</v>
      </c>
      <c r="B103" s="18" t="s">
        <v>37</v>
      </c>
      <c r="C103" s="18" t="s">
        <v>11</v>
      </c>
      <c r="D103" s="18" t="s">
        <v>7</v>
      </c>
      <c r="E103" s="18" t="s">
        <v>141</v>
      </c>
      <c r="F103" s="18" t="s">
        <v>12</v>
      </c>
      <c r="G103" s="18" t="s">
        <v>34</v>
      </c>
      <c r="H103" s="19">
        <v>0</v>
      </c>
      <c r="I103" s="82"/>
      <c r="J103" s="82">
        <v>0</v>
      </c>
      <c r="K103" s="19"/>
      <c r="L103" s="19">
        <v>0</v>
      </c>
      <c r="M103" s="19"/>
      <c r="N103" s="19"/>
      <c r="O103" s="29"/>
      <c r="P103" s="86"/>
      <c r="Q103" s="87"/>
      <c r="R103" s="83"/>
      <c r="S103" s="29"/>
      <c r="T103" s="83"/>
      <c r="U103" s="29"/>
      <c r="AB103" s="20"/>
      <c r="AC103" s="20"/>
      <c r="AD103" s="20"/>
      <c r="AE103" s="20"/>
    </row>
    <row r="104" spans="1:31" ht="26.25" hidden="1" x14ac:dyDescent="0.4">
      <c r="A104" s="18">
        <f t="shared" si="2"/>
        <v>0</v>
      </c>
      <c r="B104" s="18" t="s">
        <v>37</v>
      </c>
      <c r="C104" s="18" t="s">
        <v>13</v>
      </c>
      <c r="D104" s="18" t="s">
        <v>7</v>
      </c>
      <c r="E104" s="18" t="s">
        <v>141</v>
      </c>
      <c r="F104" s="18" t="s">
        <v>14</v>
      </c>
      <c r="G104" s="18" t="s">
        <v>34</v>
      </c>
      <c r="H104" s="19"/>
      <c r="I104" s="82"/>
      <c r="J104" s="82"/>
      <c r="K104" s="19"/>
      <c r="L104" s="19"/>
      <c r="M104" s="19"/>
      <c r="N104" s="19"/>
      <c r="O104" s="30"/>
      <c r="P104" s="82"/>
      <c r="Q104" s="88"/>
      <c r="R104" s="19"/>
      <c r="S104" s="30"/>
      <c r="T104" s="19"/>
      <c r="U104" s="30"/>
      <c r="AB104" s="20"/>
      <c r="AC104" s="20"/>
      <c r="AD104" s="20"/>
      <c r="AE104" s="20"/>
    </row>
    <row r="105" spans="1:31" ht="26.25" customHeight="1" thickBot="1" x14ac:dyDescent="0.45">
      <c r="A105" s="18">
        <f t="shared" si="2"/>
        <v>3</v>
      </c>
      <c r="B105" s="199" t="s">
        <v>76</v>
      </c>
      <c r="C105" s="199"/>
      <c r="D105" s="199"/>
      <c r="E105" s="199"/>
      <c r="F105" s="199"/>
      <c r="G105" s="199"/>
      <c r="H105" s="203">
        <v>15</v>
      </c>
      <c r="I105" s="204"/>
      <c r="J105" s="204">
        <v>15</v>
      </c>
      <c r="K105" s="205"/>
      <c r="L105" s="205">
        <v>12</v>
      </c>
      <c r="M105" s="203"/>
      <c r="N105" s="203"/>
      <c r="O105" s="29"/>
      <c r="P105" s="86"/>
      <c r="Q105" s="87"/>
      <c r="R105" s="83"/>
      <c r="S105" s="29"/>
      <c r="T105" s="83"/>
      <c r="U105" s="29"/>
      <c r="AB105" s="20"/>
      <c r="AC105" s="20"/>
      <c r="AD105" s="20"/>
      <c r="AE105" s="20"/>
    </row>
    <row r="106" spans="1:31" ht="27" thickBot="1" x14ac:dyDescent="0.45">
      <c r="A106" s="18">
        <f t="shared" si="2"/>
        <v>2</v>
      </c>
      <c r="B106" s="18" t="s">
        <v>39</v>
      </c>
      <c r="C106" s="18" t="s">
        <v>48</v>
      </c>
      <c r="D106" s="18" t="s">
        <v>41</v>
      </c>
      <c r="E106" s="18" t="s">
        <v>78</v>
      </c>
      <c r="F106" s="18" t="s">
        <v>141</v>
      </c>
      <c r="G106" s="18" t="s">
        <v>88</v>
      </c>
      <c r="H106" s="19">
        <v>7</v>
      </c>
      <c r="I106" s="82"/>
      <c r="J106" s="82"/>
      <c r="K106" s="19"/>
      <c r="L106" s="19"/>
      <c r="M106" s="19">
        <v>10</v>
      </c>
      <c r="N106" s="19"/>
      <c r="O106" s="89"/>
      <c r="P106" s="90"/>
      <c r="Q106" s="91"/>
      <c r="R106" s="92"/>
      <c r="S106" s="89"/>
      <c r="T106" s="92"/>
      <c r="U106" s="89"/>
      <c r="AB106" s="20"/>
      <c r="AC106" s="20"/>
      <c r="AD106" s="20"/>
      <c r="AE106" s="20"/>
    </row>
    <row r="107" spans="1:31" ht="26.25" hidden="1" customHeight="1" x14ac:dyDescent="0.4">
      <c r="A107" s="18">
        <f t="shared" si="2"/>
        <v>0</v>
      </c>
      <c r="B107" s="18" t="s">
        <v>39</v>
      </c>
      <c r="C107" s="18" t="s">
        <v>53</v>
      </c>
      <c r="D107" s="18" t="s">
        <v>49</v>
      </c>
      <c r="E107" s="18" t="s">
        <v>141</v>
      </c>
      <c r="F107" s="18" t="s">
        <v>141</v>
      </c>
      <c r="G107" s="18" t="s">
        <v>91</v>
      </c>
      <c r="H107" s="19"/>
      <c r="I107" s="82"/>
      <c r="J107" s="82"/>
      <c r="K107" s="19"/>
      <c r="L107" s="19"/>
      <c r="M107" s="19"/>
      <c r="N107" s="19"/>
      <c r="O107" s="29"/>
      <c r="P107" s="86"/>
      <c r="Q107" s="87"/>
      <c r="R107" s="83"/>
      <c r="S107" s="29"/>
      <c r="T107" s="83"/>
      <c r="U107" s="29"/>
      <c r="AB107" s="20"/>
      <c r="AC107" s="20"/>
      <c r="AD107" s="20"/>
      <c r="AE107" s="20"/>
    </row>
    <row r="108" spans="1:31" ht="26.25" hidden="1" customHeight="1" x14ac:dyDescent="0.4">
      <c r="A108" s="18">
        <f t="shared" si="2"/>
        <v>0</v>
      </c>
      <c r="B108" s="18" t="s">
        <v>39</v>
      </c>
      <c r="C108" s="18" t="s">
        <v>63</v>
      </c>
      <c r="D108" s="18" t="s">
        <v>58</v>
      </c>
      <c r="E108" s="18" t="s">
        <v>141</v>
      </c>
      <c r="F108" s="18" t="s">
        <v>141</v>
      </c>
      <c r="G108" s="18" t="s">
        <v>141</v>
      </c>
      <c r="H108" s="19"/>
      <c r="I108" s="82"/>
      <c r="J108" s="82"/>
      <c r="K108" s="19"/>
      <c r="L108" s="19"/>
      <c r="M108" s="19"/>
      <c r="N108" s="19"/>
      <c r="O108" s="30"/>
      <c r="P108" s="82"/>
      <c r="Q108" s="88"/>
      <c r="R108" s="19"/>
      <c r="S108" s="30"/>
      <c r="T108" s="19"/>
      <c r="U108" s="30"/>
      <c r="AB108" s="20"/>
      <c r="AC108" s="20"/>
      <c r="AD108" s="20"/>
      <c r="AE108" s="20"/>
    </row>
    <row r="109" spans="1:31" ht="26.25" hidden="1" customHeight="1" x14ac:dyDescent="0.4">
      <c r="A109" s="18">
        <f t="shared" si="2"/>
        <v>0</v>
      </c>
      <c r="B109" s="18" t="s">
        <v>39</v>
      </c>
      <c r="C109" s="18" t="s">
        <v>74</v>
      </c>
      <c r="D109" s="18" t="s">
        <v>70</v>
      </c>
      <c r="E109" s="18" t="s">
        <v>135</v>
      </c>
      <c r="F109" s="18" t="s">
        <v>141</v>
      </c>
      <c r="G109" s="18" t="s">
        <v>141</v>
      </c>
      <c r="H109" s="19"/>
      <c r="I109" s="82"/>
      <c r="J109" s="82"/>
      <c r="K109" s="19"/>
      <c r="L109" s="19"/>
      <c r="M109" s="19"/>
      <c r="N109" s="19"/>
      <c r="O109" s="29"/>
      <c r="P109" s="86"/>
      <c r="Q109" s="87"/>
      <c r="R109" s="83"/>
      <c r="S109" s="29"/>
      <c r="T109" s="83"/>
      <c r="U109" s="29"/>
      <c r="AB109" s="20"/>
      <c r="AC109" s="20"/>
      <c r="AD109" s="20"/>
      <c r="AE109" s="20"/>
    </row>
    <row r="110" spans="1:31" ht="26.25" customHeight="1" x14ac:dyDescent="0.4">
      <c r="A110" s="18">
        <f t="shared" si="2"/>
        <v>2</v>
      </c>
      <c r="B110" s="18" t="s">
        <v>39</v>
      </c>
      <c r="C110" s="18" t="s">
        <v>72</v>
      </c>
      <c r="D110" s="18" t="s">
        <v>70</v>
      </c>
      <c r="E110" s="18" t="s">
        <v>135</v>
      </c>
      <c r="F110" s="18" t="s">
        <v>141</v>
      </c>
      <c r="G110" s="18" t="s">
        <v>141</v>
      </c>
      <c r="H110" s="19">
        <v>6</v>
      </c>
      <c r="I110" s="82"/>
      <c r="J110" s="82"/>
      <c r="K110" s="19"/>
      <c r="L110" s="19"/>
      <c r="M110" s="19">
        <v>5</v>
      </c>
      <c r="N110" s="19"/>
      <c r="O110" s="30"/>
      <c r="P110" s="82"/>
      <c r="Q110" s="88"/>
      <c r="R110" s="19"/>
      <c r="S110" s="30"/>
      <c r="T110" s="19"/>
      <c r="U110" s="30"/>
      <c r="AB110" s="20"/>
      <c r="AC110" s="20"/>
      <c r="AD110" s="20"/>
      <c r="AE110" s="20"/>
    </row>
    <row r="111" spans="1:31" ht="26.25" customHeight="1" x14ac:dyDescent="0.4">
      <c r="A111" s="18">
        <f t="shared" si="2"/>
        <v>1</v>
      </c>
      <c r="B111" s="18" t="s">
        <v>39</v>
      </c>
      <c r="C111" s="18" t="s">
        <v>40</v>
      </c>
      <c r="D111" s="18" t="s">
        <v>7</v>
      </c>
      <c r="E111" s="18" t="s">
        <v>78</v>
      </c>
      <c r="F111" s="18" t="s">
        <v>10</v>
      </c>
      <c r="G111" s="18" t="s">
        <v>88</v>
      </c>
      <c r="H111" s="19">
        <v>2</v>
      </c>
      <c r="I111" s="82"/>
      <c r="J111" s="82"/>
      <c r="K111" s="19"/>
      <c r="L111" s="19"/>
      <c r="M111" s="19"/>
      <c r="N111" s="19"/>
      <c r="O111" s="29"/>
      <c r="P111" s="86"/>
      <c r="Q111" s="87"/>
      <c r="R111" s="83"/>
      <c r="S111" s="29"/>
      <c r="T111" s="83"/>
      <c r="U111" s="29"/>
      <c r="AB111" s="20"/>
      <c r="AC111" s="20"/>
      <c r="AD111" s="20"/>
      <c r="AE111" s="20"/>
    </row>
    <row r="112" spans="1:31" ht="26.25" customHeight="1" x14ac:dyDescent="0.4">
      <c r="A112" s="18">
        <f t="shared" si="2"/>
        <v>2</v>
      </c>
      <c r="B112" s="18" t="s">
        <v>39</v>
      </c>
      <c r="C112" s="18" t="s">
        <v>11</v>
      </c>
      <c r="D112" s="18" t="s">
        <v>7</v>
      </c>
      <c r="E112" s="18" t="s">
        <v>141</v>
      </c>
      <c r="F112" s="18" t="s">
        <v>12</v>
      </c>
      <c r="G112" s="18" t="s">
        <v>34</v>
      </c>
      <c r="H112" s="19">
        <v>9</v>
      </c>
      <c r="I112" s="82"/>
      <c r="J112" s="82"/>
      <c r="K112" s="19"/>
      <c r="L112" s="19"/>
      <c r="M112" s="19">
        <v>8</v>
      </c>
      <c r="N112" s="19"/>
      <c r="O112" s="30"/>
      <c r="P112" s="82"/>
      <c r="Q112" s="88"/>
      <c r="R112" s="19"/>
      <c r="S112" s="30"/>
      <c r="T112" s="19"/>
      <c r="U112" s="30"/>
      <c r="AB112" s="20"/>
      <c r="AC112" s="20"/>
      <c r="AD112" s="20"/>
      <c r="AE112" s="20"/>
    </row>
    <row r="113" spans="1:31" ht="26.25" customHeight="1" x14ac:dyDescent="0.4">
      <c r="A113" s="18">
        <f t="shared" si="2"/>
        <v>1</v>
      </c>
      <c r="B113" s="18" t="s">
        <v>39</v>
      </c>
      <c r="C113" s="18" t="s">
        <v>30</v>
      </c>
      <c r="D113" s="18" t="s">
        <v>7</v>
      </c>
      <c r="E113" s="18" t="s">
        <v>141</v>
      </c>
      <c r="F113" s="18" t="s">
        <v>14</v>
      </c>
      <c r="G113" s="18" t="s">
        <v>68</v>
      </c>
      <c r="H113" s="19">
        <v>2</v>
      </c>
      <c r="I113" s="82"/>
      <c r="J113" s="82"/>
      <c r="K113" s="19"/>
      <c r="L113" s="19"/>
      <c r="M113" s="19"/>
      <c r="N113" s="19"/>
      <c r="O113" s="29"/>
      <c r="P113" s="86"/>
      <c r="Q113" s="87"/>
      <c r="R113" s="83"/>
      <c r="S113" s="29"/>
      <c r="T113" s="83"/>
      <c r="U113" s="29"/>
      <c r="AB113" s="20"/>
      <c r="AC113" s="20"/>
      <c r="AD113" s="20"/>
      <c r="AE113" s="20"/>
    </row>
    <row r="114" spans="1:31" ht="26.25" customHeight="1" thickBot="1" x14ac:dyDescent="0.45">
      <c r="A114" s="18">
        <f t="shared" si="2"/>
        <v>2</v>
      </c>
      <c r="B114" s="199" t="s">
        <v>76</v>
      </c>
      <c r="C114" s="199"/>
      <c r="D114" s="199"/>
      <c r="E114" s="199"/>
      <c r="F114" s="199"/>
      <c r="G114" s="199"/>
      <c r="H114" s="203">
        <v>26</v>
      </c>
      <c r="I114" s="204"/>
      <c r="J114" s="204"/>
      <c r="K114" s="205"/>
      <c r="L114" s="205"/>
      <c r="M114" s="203">
        <v>23</v>
      </c>
      <c r="N114" s="203"/>
      <c r="O114" s="30"/>
      <c r="P114" s="82"/>
      <c r="Q114" s="88"/>
      <c r="R114" s="19"/>
      <c r="S114" s="30"/>
      <c r="T114" s="19"/>
      <c r="U114" s="30"/>
      <c r="AB114" s="20"/>
      <c r="AC114" s="20"/>
      <c r="AD114" s="20"/>
      <c r="AE114" s="20"/>
    </row>
    <row r="115" spans="1:31" ht="27" hidden="1" customHeight="1" thickBot="1" x14ac:dyDescent="0.45">
      <c r="A115" s="18">
        <f t="shared" si="2"/>
        <v>0</v>
      </c>
      <c r="B115" s="18" t="s">
        <v>27</v>
      </c>
      <c r="C115" s="18" t="s">
        <v>45</v>
      </c>
      <c r="D115" s="18" t="s">
        <v>41</v>
      </c>
      <c r="E115" s="18" t="s">
        <v>141</v>
      </c>
      <c r="F115" s="18" t="s">
        <v>141</v>
      </c>
      <c r="G115" s="18" t="s">
        <v>68</v>
      </c>
      <c r="H115" s="19"/>
      <c r="I115" s="82"/>
      <c r="J115" s="82"/>
      <c r="K115" s="19"/>
      <c r="L115" s="19"/>
      <c r="M115" s="19"/>
      <c r="N115" s="19"/>
      <c r="O115" s="93"/>
      <c r="P115" s="94"/>
      <c r="Q115" s="95"/>
      <c r="R115" s="96"/>
      <c r="S115" s="93"/>
      <c r="T115" s="96"/>
      <c r="U115" s="93"/>
      <c r="AB115" s="20"/>
      <c r="AC115" s="20"/>
      <c r="AD115" s="20"/>
      <c r="AE115" s="20"/>
    </row>
    <row r="116" spans="1:31" ht="26.25" hidden="1" customHeight="1" x14ac:dyDescent="0.4">
      <c r="A116" s="18">
        <f t="shared" si="2"/>
        <v>0</v>
      </c>
      <c r="B116" s="18" t="s">
        <v>27</v>
      </c>
      <c r="C116" s="18" t="s">
        <v>54</v>
      </c>
      <c r="D116" s="18" t="s">
        <v>49</v>
      </c>
      <c r="E116" s="18" t="s">
        <v>77</v>
      </c>
      <c r="F116" s="18" t="s">
        <v>141</v>
      </c>
      <c r="G116" s="18" t="s">
        <v>141</v>
      </c>
      <c r="H116" s="19"/>
      <c r="I116" s="82"/>
      <c r="J116" s="82"/>
      <c r="K116" s="19"/>
      <c r="L116" s="19"/>
      <c r="M116" s="19"/>
      <c r="N116" s="19"/>
      <c r="O116" s="30"/>
      <c r="P116" s="82"/>
      <c r="Q116" s="88"/>
      <c r="R116" s="19"/>
      <c r="S116" s="30"/>
      <c r="T116" s="19"/>
      <c r="U116" s="30"/>
      <c r="AB116" s="20"/>
      <c r="AC116" s="20"/>
      <c r="AD116" s="20"/>
      <c r="AE116" s="20"/>
    </row>
    <row r="117" spans="1:31" ht="26.25" hidden="1" customHeight="1" x14ac:dyDescent="0.4">
      <c r="A117" s="18">
        <f t="shared" si="2"/>
        <v>0</v>
      </c>
      <c r="B117" s="18" t="s">
        <v>27</v>
      </c>
      <c r="C117" s="18" t="s">
        <v>57</v>
      </c>
      <c r="D117" s="18" t="s">
        <v>49</v>
      </c>
      <c r="E117" s="18" t="s">
        <v>81</v>
      </c>
      <c r="F117" s="18" t="s">
        <v>141</v>
      </c>
      <c r="G117" s="18" t="s">
        <v>141</v>
      </c>
      <c r="H117" s="19"/>
      <c r="I117" s="82"/>
      <c r="J117" s="82"/>
      <c r="K117" s="19"/>
      <c r="L117" s="19"/>
      <c r="M117" s="19"/>
      <c r="N117" s="19"/>
      <c r="O117" s="29"/>
      <c r="P117" s="86"/>
      <c r="Q117" s="87"/>
      <c r="R117" s="83"/>
      <c r="S117" s="29"/>
      <c r="T117" s="83"/>
      <c r="U117" s="29"/>
      <c r="AB117" s="20"/>
      <c r="AC117" s="20"/>
      <c r="AD117" s="20"/>
      <c r="AE117" s="20"/>
    </row>
    <row r="118" spans="1:31" ht="26.25" hidden="1" customHeight="1" x14ac:dyDescent="0.4">
      <c r="A118" s="18">
        <f t="shared" si="2"/>
        <v>0</v>
      </c>
      <c r="B118" s="18" t="s">
        <v>27</v>
      </c>
      <c r="C118" s="18" t="s">
        <v>55</v>
      </c>
      <c r="D118" s="18" t="s">
        <v>49</v>
      </c>
      <c r="E118" s="18" t="s">
        <v>141</v>
      </c>
      <c r="F118" s="18" t="s">
        <v>141</v>
      </c>
      <c r="G118" s="18" t="s">
        <v>141</v>
      </c>
      <c r="H118" s="19"/>
      <c r="I118" s="82"/>
      <c r="J118" s="82"/>
      <c r="K118" s="19"/>
      <c r="L118" s="19"/>
      <c r="M118" s="19"/>
      <c r="N118" s="19"/>
      <c r="O118" s="30"/>
      <c r="P118" s="82"/>
      <c r="Q118" s="88"/>
      <c r="R118" s="19"/>
      <c r="S118" s="30"/>
      <c r="T118" s="19"/>
      <c r="U118" s="30"/>
      <c r="AB118" s="20"/>
      <c r="AC118" s="20"/>
      <c r="AD118" s="20"/>
      <c r="AE118" s="20"/>
    </row>
    <row r="119" spans="1:31" ht="26.25" hidden="1" customHeight="1" x14ac:dyDescent="0.4">
      <c r="A119" s="18">
        <f t="shared" si="2"/>
        <v>0</v>
      </c>
      <c r="B119" s="18" t="s">
        <v>27</v>
      </c>
      <c r="C119" s="18" t="s">
        <v>61</v>
      </c>
      <c r="D119" s="18" t="s">
        <v>58</v>
      </c>
      <c r="E119" s="18" t="s">
        <v>141</v>
      </c>
      <c r="F119" s="18" t="s">
        <v>141</v>
      </c>
      <c r="G119" s="18" t="s">
        <v>141</v>
      </c>
      <c r="H119" s="19"/>
      <c r="I119" s="82"/>
      <c r="J119" s="82"/>
      <c r="K119" s="19"/>
      <c r="L119" s="19"/>
      <c r="M119" s="19"/>
      <c r="N119" s="19"/>
      <c r="O119" s="29"/>
      <c r="P119" s="86"/>
      <c r="Q119" s="87"/>
      <c r="R119" s="83"/>
      <c r="S119" s="29"/>
      <c r="T119" s="83"/>
      <c r="U119" s="29"/>
      <c r="AB119" s="20"/>
      <c r="AC119" s="20"/>
      <c r="AD119" s="20"/>
      <c r="AE119" s="20"/>
    </row>
    <row r="120" spans="1:31" ht="26.25" hidden="1" customHeight="1" x14ac:dyDescent="0.4">
      <c r="A120" s="18">
        <f t="shared" si="2"/>
        <v>0</v>
      </c>
      <c r="B120" s="18" t="s">
        <v>27</v>
      </c>
      <c r="C120" s="18" t="s">
        <v>60</v>
      </c>
      <c r="D120" s="18" t="s">
        <v>58</v>
      </c>
      <c r="E120" s="18" t="s">
        <v>141</v>
      </c>
      <c r="F120" s="18" t="s">
        <v>141</v>
      </c>
      <c r="G120" s="18" t="s">
        <v>141</v>
      </c>
      <c r="H120" s="19"/>
      <c r="I120" s="82"/>
      <c r="J120" s="82"/>
      <c r="K120" s="19"/>
      <c r="L120" s="19"/>
      <c r="M120" s="19"/>
      <c r="N120" s="19"/>
      <c r="O120" s="30"/>
      <c r="P120" s="82"/>
      <c r="Q120" s="88"/>
      <c r="R120" s="19"/>
      <c r="S120" s="30"/>
      <c r="T120" s="19"/>
      <c r="U120" s="30"/>
      <c r="AB120" s="20"/>
      <c r="AC120" s="20"/>
      <c r="AD120" s="20"/>
      <c r="AE120" s="20"/>
    </row>
    <row r="121" spans="1:31" ht="26.25" hidden="1" customHeight="1" x14ac:dyDescent="0.4">
      <c r="A121" s="18">
        <f t="shared" si="2"/>
        <v>0</v>
      </c>
      <c r="B121" s="18" t="s">
        <v>27</v>
      </c>
      <c r="C121" s="18" t="s">
        <v>71</v>
      </c>
      <c r="D121" s="18" t="s">
        <v>70</v>
      </c>
      <c r="E121" s="18" t="s">
        <v>33</v>
      </c>
      <c r="F121" s="18" t="s">
        <v>141</v>
      </c>
      <c r="G121" s="18" t="s">
        <v>85</v>
      </c>
      <c r="H121" s="19"/>
      <c r="I121" s="82"/>
      <c r="J121" s="82"/>
      <c r="K121" s="19"/>
      <c r="L121" s="19"/>
      <c r="M121" s="19"/>
      <c r="N121" s="19"/>
      <c r="O121" s="29"/>
      <c r="P121" s="86"/>
      <c r="Q121" s="87"/>
      <c r="R121" s="83"/>
      <c r="S121" s="29"/>
      <c r="T121" s="83"/>
      <c r="U121" s="29"/>
      <c r="AB121" s="20"/>
      <c r="AC121" s="20"/>
      <c r="AD121" s="20"/>
      <c r="AE121" s="20"/>
    </row>
    <row r="122" spans="1:31" ht="26.25" hidden="1" customHeight="1" x14ac:dyDescent="0.4">
      <c r="A122" s="18">
        <f t="shared" si="2"/>
        <v>0</v>
      </c>
      <c r="B122" s="18" t="s">
        <v>27</v>
      </c>
      <c r="C122" s="18" t="s">
        <v>66</v>
      </c>
      <c r="D122" s="18" t="s">
        <v>64</v>
      </c>
      <c r="E122" s="18" t="s">
        <v>141</v>
      </c>
      <c r="F122" s="18" t="s">
        <v>141</v>
      </c>
      <c r="G122" s="18" t="s">
        <v>141</v>
      </c>
      <c r="H122" s="19"/>
      <c r="I122" s="82"/>
      <c r="J122" s="82"/>
      <c r="K122" s="19"/>
      <c r="L122" s="19"/>
      <c r="M122" s="19"/>
      <c r="N122" s="19"/>
      <c r="O122" s="30"/>
      <c r="P122" s="82"/>
      <c r="Q122" s="88"/>
      <c r="R122" s="19"/>
      <c r="S122" s="30"/>
      <c r="T122" s="19"/>
      <c r="U122" s="30"/>
      <c r="AB122" s="20"/>
      <c r="AC122" s="20"/>
      <c r="AD122" s="20"/>
      <c r="AE122" s="20"/>
    </row>
    <row r="123" spans="1:31" ht="26.25" hidden="1" customHeight="1" thickBot="1" x14ac:dyDescent="0.45">
      <c r="A123" s="18">
        <f t="shared" si="2"/>
        <v>0</v>
      </c>
      <c r="B123" s="18" t="s">
        <v>27</v>
      </c>
      <c r="C123" s="18" t="s">
        <v>28</v>
      </c>
      <c r="D123" s="199" t="s">
        <v>7</v>
      </c>
      <c r="E123" s="18" t="s">
        <v>141</v>
      </c>
      <c r="F123" s="18" t="s">
        <v>12</v>
      </c>
      <c r="G123" s="18" t="s">
        <v>68</v>
      </c>
      <c r="H123" s="19"/>
      <c r="I123" s="82"/>
      <c r="J123" s="82"/>
      <c r="K123" s="19"/>
      <c r="L123" s="19"/>
      <c r="M123" s="19"/>
      <c r="N123" s="19"/>
      <c r="O123" s="29"/>
      <c r="P123" s="86"/>
      <c r="Q123" s="87"/>
      <c r="R123" s="83"/>
      <c r="S123" s="29"/>
      <c r="T123" s="83"/>
      <c r="U123" s="29"/>
    </row>
    <row r="124" spans="1:31" ht="27" hidden="1" customHeight="1" thickBot="1" x14ac:dyDescent="0.45">
      <c r="A124" s="18">
        <f t="shared" si="2"/>
        <v>0</v>
      </c>
      <c r="B124" s="199" t="s">
        <v>27</v>
      </c>
      <c r="C124" s="199" t="s">
        <v>30</v>
      </c>
      <c r="D124" s="18" t="s">
        <v>7</v>
      </c>
      <c r="E124" s="199" t="s">
        <v>93</v>
      </c>
      <c r="F124" s="199" t="s">
        <v>14</v>
      </c>
      <c r="G124" s="199" t="s">
        <v>68</v>
      </c>
      <c r="H124" s="19"/>
      <c r="I124" s="82"/>
      <c r="J124" s="82"/>
      <c r="K124" s="19"/>
      <c r="L124" s="19"/>
      <c r="M124" s="19"/>
      <c r="N124" s="19"/>
      <c r="O124" s="30"/>
      <c r="P124" s="82"/>
      <c r="Q124" s="88"/>
      <c r="R124" s="19"/>
      <c r="S124" s="30"/>
      <c r="T124" s="19"/>
      <c r="U124" s="30"/>
    </row>
    <row r="125" spans="1:31" ht="27" hidden="1" customHeight="1" thickBot="1" x14ac:dyDescent="0.45">
      <c r="A125" s="18">
        <f t="shared" si="2"/>
        <v>0</v>
      </c>
      <c r="B125" s="199" t="s">
        <v>76</v>
      </c>
      <c r="C125" s="199"/>
      <c r="D125" s="199"/>
      <c r="E125" s="199"/>
      <c r="F125" s="199"/>
      <c r="G125" s="199"/>
      <c r="H125" s="203"/>
      <c r="I125" s="204"/>
      <c r="J125" s="204"/>
      <c r="K125" s="205"/>
      <c r="L125" s="205"/>
      <c r="M125" s="203"/>
      <c r="N125" s="203"/>
      <c r="O125" s="29"/>
      <c r="P125" s="86"/>
      <c r="Q125" s="87"/>
      <c r="R125" s="83"/>
      <c r="S125" s="29"/>
      <c r="T125" s="83"/>
      <c r="U125" s="29"/>
    </row>
    <row r="126" spans="1:31" ht="27" hidden="1" customHeight="1" thickBot="1" x14ac:dyDescent="0.45">
      <c r="A126" s="18">
        <f t="shared" si="2"/>
        <v>0</v>
      </c>
      <c r="B126" s="18" t="s">
        <v>140</v>
      </c>
      <c r="C126" s="18" t="s">
        <v>9</v>
      </c>
      <c r="D126" s="18" t="s">
        <v>7</v>
      </c>
      <c r="E126" s="18" t="s">
        <v>141</v>
      </c>
      <c r="F126" s="18" t="s">
        <v>10</v>
      </c>
      <c r="G126" s="18" t="s">
        <v>68</v>
      </c>
      <c r="H126" s="19"/>
      <c r="I126" s="82"/>
      <c r="J126" s="82"/>
      <c r="K126" s="19"/>
      <c r="L126" s="19"/>
      <c r="M126" s="19"/>
      <c r="N126" s="19"/>
      <c r="O126" s="89"/>
      <c r="P126" s="90"/>
      <c r="Q126" s="91"/>
      <c r="R126" s="92"/>
      <c r="S126" s="89"/>
      <c r="T126" s="92"/>
      <c r="U126" s="89"/>
    </row>
    <row r="127" spans="1:31" ht="26.25" hidden="1" customHeight="1" x14ac:dyDescent="0.4">
      <c r="A127" s="18">
        <f t="shared" si="2"/>
        <v>0</v>
      </c>
      <c r="B127" s="18" t="s">
        <v>76</v>
      </c>
      <c r="C127" s="18"/>
      <c r="D127" s="18"/>
      <c r="E127" s="18"/>
      <c r="F127" s="18"/>
      <c r="G127" s="18"/>
      <c r="H127" s="19"/>
      <c r="I127" s="82"/>
      <c r="J127" s="82"/>
      <c r="K127" s="19"/>
      <c r="L127" s="19"/>
      <c r="M127" s="19"/>
      <c r="N127" s="19"/>
      <c r="O127" s="64"/>
      <c r="P127" s="29"/>
      <c r="Q127" s="29"/>
      <c r="R127" s="29"/>
      <c r="S127" s="29"/>
      <c r="T127" s="29"/>
      <c r="U127" s="29"/>
    </row>
    <row r="128" spans="1:31" ht="32.25" hidden="1" customHeight="1" x14ac:dyDescent="0.4">
      <c r="A128" s="18">
        <f t="shared" si="2"/>
        <v>0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30"/>
      <c r="P128" s="30"/>
      <c r="Q128" s="30"/>
      <c r="R128" s="30"/>
      <c r="S128" s="30"/>
      <c r="T128" s="30"/>
      <c r="U128" s="30"/>
    </row>
    <row r="129" spans="1:21" ht="32.25" hidden="1" customHeight="1" x14ac:dyDescent="0.4">
      <c r="A129" s="18">
        <f t="shared" si="2"/>
        <v>0</v>
      </c>
      <c r="B129"/>
      <c r="C129"/>
      <c r="D129"/>
      <c r="E129"/>
      <c r="F129"/>
      <c r="G129"/>
      <c r="H129"/>
      <c r="I129"/>
      <c r="J129"/>
      <c r="K129"/>
      <c r="L129"/>
      <c r="M129"/>
      <c r="N129" s="29"/>
      <c r="O129" s="29"/>
      <c r="P129" s="29"/>
      <c r="Q129" s="29"/>
      <c r="R129" s="29"/>
      <c r="S129" s="29"/>
      <c r="T129" s="29"/>
      <c r="U129" s="29"/>
    </row>
    <row r="130" spans="1:21" ht="32.25" hidden="1" customHeight="1" x14ac:dyDescent="0.4">
      <c r="A130" s="18">
        <f t="shared" si="2"/>
        <v>0</v>
      </c>
      <c r="B130"/>
      <c r="C130"/>
      <c r="D130"/>
      <c r="E130"/>
      <c r="F130"/>
      <c r="G130"/>
      <c r="H130"/>
      <c r="I130"/>
      <c r="J130"/>
      <c r="K130"/>
      <c r="L130"/>
      <c r="M130"/>
      <c r="N130" s="31"/>
      <c r="O130" s="31"/>
      <c r="P130" s="31"/>
      <c r="Q130" s="31"/>
      <c r="R130" s="31"/>
      <c r="S130" s="31"/>
      <c r="T130" s="31"/>
      <c r="U130" s="31"/>
    </row>
    <row r="131" spans="1:21" ht="32.25" hidden="1" customHeight="1" x14ac:dyDescent="0.4">
      <c r="A131" s="18">
        <f t="shared" si="2"/>
        <v>0</v>
      </c>
      <c r="B131"/>
      <c r="C131"/>
      <c r="D131"/>
      <c r="E131"/>
      <c r="F131"/>
      <c r="G131"/>
      <c r="H131"/>
      <c r="I131"/>
      <c r="J131"/>
      <c r="K131"/>
      <c r="L131"/>
      <c r="M131"/>
      <c r="N131" s="29"/>
      <c r="O131" s="29"/>
      <c r="P131" s="29"/>
      <c r="Q131" s="29"/>
      <c r="R131" s="29"/>
      <c r="S131" s="29"/>
      <c r="T131" s="29"/>
      <c r="U131" s="29"/>
    </row>
    <row r="132" spans="1:21" ht="32.25" hidden="1" customHeight="1" x14ac:dyDescent="0.4">
      <c r="A132" s="18">
        <f t="shared" si="2"/>
        <v>0</v>
      </c>
      <c r="B132"/>
      <c r="C132"/>
      <c r="D132"/>
      <c r="E132"/>
      <c r="F132"/>
      <c r="G132"/>
      <c r="H132"/>
      <c r="I132"/>
      <c r="J132"/>
      <c r="K132"/>
      <c r="L132"/>
      <c r="M132"/>
      <c r="N132" s="31"/>
      <c r="O132" s="31"/>
      <c r="P132" s="31"/>
      <c r="Q132" s="31"/>
      <c r="R132" s="31"/>
      <c r="S132" s="31"/>
      <c r="T132" s="31"/>
      <c r="U132" s="31"/>
    </row>
    <row r="133" spans="1:21" ht="32.25" hidden="1" customHeight="1" x14ac:dyDescent="0.4">
      <c r="A133" s="18">
        <f t="shared" si="2"/>
        <v>0</v>
      </c>
      <c r="B133" s="18"/>
      <c r="C133" s="18"/>
      <c r="D133" s="18"/>
      <c r="E133" s="18"/>
      <c r="F133" s="18"/>
      <c r="G133" s="19"/>
      <c r="H133" s="19"/>
      <c r="I133" s="19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1:21" ht="32.25" hidden="1" customHeight="1" x14ac:dyDescent="0.4">
      <c r="A134" s="18">
        <f t="shared" ref="A134:A187" si="3">COUNTA(H134:N134)</f>
        <v>0</v>
      </c>
      <c r="B134" s="18"/>
      <c r="C134" s="18"/>
      <c r="D134" s="18"/>
      <c r="E134" s="18"/>
      <c r="F134" s="18"/>
      <c r="G134" s="19"/>
      <c r="H134" s="19"/>
      <c r="I134" s="19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1:21" ht="32.25" hidden="1" customHeight="1" x14ac:dyDescent="0.4">
      <c r="A135" s="18">
        <f t="shared" si="3"/>
        <v>0</v>
      </c>
      <c r="B135" s="18"/>
      <c r="C135" s="18"/>
      <c r="D135" s="18"/>
      <c r="E135" s="18"/>
      <c r="F135" s="18"/>
      <c r="G135" s="19"/>
      <c r="H135" s="19"/>
      <c r="I135" s="19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1:21" ht="32.25" hidden="1" customHeight="1" x14ac:dyDescent="0.4">
      <c r="A136" s="18">
        <f t="shared" si="3"/>
        <v>0</v>
      </c>
      <c r="B136" s="18"/>
      <c r="C136" s="18"/>
      <c r="D136" s="18"/>
      <c r="E136" s="18"/>
      <c r="F136" s="18"/>
      <c r="G136" s="19"/>
      <c r="H136" s="19"/>
      <c r="I136" s="19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1:21" ht="32.25" hidden="1" customHeight="1" x14ac:dyDescent="0.4">
      <c r="A137" s="18">
        <f t="shared" si="3"/>
        <v>0</v>
      </c>
      <c r="B137" s="18"/>
      <c r="C137" s="18"/>
      <c r="D137" s="18"/>
      <c r="E137" s="18"/>
      <c r="F137" s="18"/>
      <c r="G137" s="19"/>
      <c r="H137" s="19"/>
      <c r="I137" s="19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1:21" ht="32.25" hidden="1" customHeight="1" x14ac:dyDescent="0.4">
      <c r="A138" s="18">
        <f t="shared" si="3"/>
        <v>0</v>
      </c>
      <c r="B138" s="18"/>
      <c r="C138" s="18"/>
      <c r="D138" s="18"/>
      <c r="E138" s="18"/>
      <c r="F138" s="18"/>
      <c r="G138" s="19"/>
      <c r="H138" s="19"/>
      <c r="I138" s="19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1:21" ht="32.25" hidden="1" customHeight="1" x14ac:dyDescent="0.4">
      <c r="A139" s="18">
        <f t="shared" si="3"/>
        <v>0</v>
      </c>
      <c r="B139" s="18"/>
      <c r="C139" s="18"/>
      <c r="D139" s="18"/>
      <c r="E139" s="18"/>
      <c r="F139" s="18"/>
      <c r="G139" s="19"/>
      <c r="H139" s="19"/>
      <c r="I139" s="19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1:21" ht="32.25" hidden="1" customHeight="1" x14ac:dyDescent="0.4">
      <c r="A140" s="18">
        <f t="shared" si="3"/>
        <v>0</v>
      </c>
      <c r="B140" s="18"/>
      <c r="C140" s="18"/>
      <c r="D140" s="18"/>
      <c r="E140" s="18"/>
      <c r="F140" s="18"/>
      <c r="G140" s="19"/>
      <c r="H140" s="19"/>
      <c r="I140" s="19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1:21" ht="32.25" hidden="1" customHeight="1" x14ac:dyDescent="0.4">
      <c r="A141" s="18">
        <f t="shared" si="3"/>
        <v>0</v>
      </c>
      <c r="B141" s="18"/>
      <c r="C141" s="18"/>
      <c r="D141" s="18"/>
      <c r="E141" s="18"/>
      <c r="F141" s="18"/>
      <c r="G141" s="19"/>
      <c r="H141" s="19"/>
      <c r="I141" s="19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1:21" ht="32.25" hidden="1" customHeight="1" x14ac:dyDescent="0.4">
      <c r="A142" s="18">
        <f t="shared" si="3"/>
        <v>0</v>
      </c>
      <c r="B142" s="18"/>
      <c r="C142" s="18"/>
      <c r="D142" s="18"/>
      <c r="E142" s="18"/>
      <c r="F142" s="18"/>
      <c r="G142" s="19"/>
      <c r="H142" s="19"/>
      <c r="I142" s="19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1:21" ht="32.25" hidden="1" customHeight="1" x14ac:dyDescent="0.4">
      <c r="A143" s="18">
        <f t="shared" si="3"/>
        <v>0</v>
      </c>
      <c r="B143" s="18"/>
      <c r="C143" s="18"/>
      <c r="D143" s="18"/>
      <c r="E143" s="18"/>
      <c r="F143" s="18"/>
      <c r="G143" s="19"/>
      <c r="H143" s="19"/>
      <c r="I143" s="19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spans="1:21" ht="32.25" hidden="1" customHeight="1" x14ac:dyDescent="0.4">
      <c r="A144" s="18">
        <f t="shared" si="3"/>
        <v>0</v>
      </c>
      <c r="B144" s="18"/>
      <c r="C144" s="18"/>
      <c r="D144" s="18"/>
      <c r="E144" s="18"/>
      <c r="F144" s="18"/>
      <c r="G144" s="19"/>
      <c r="H144" s="19"/>
      <c r="I144" s="19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1:21" ht="32.25" hidden="1" customHeight="1" x14ac:dyDescent="0.4">
      <c r="A145" s="18">
        <f t="shared" si="3"/>
        <v>0</v>
      </c>
      <c r="B145" s="18"/>
      <c r="C145" s="18"/>
      <c r="D145" s="18"/>
      <c r="E145" s="18"/>
      <c r="F145" s="18"/>
      <c r="G145" s="19"/>
      <c r="H145" s="19"/>
      <c r="I145" s="19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1:21" ht="32.25" hidden="1" customHeight="1" x14ac:dyDescent="0.4">
      <c r="A146" s="18">
        <f t="shared" si="3"/>
        <v>0</v>
      </c>
      <c r="B146" s="18"/>
      <c r="C146" s="18"/>
      <c r="D146" s="18"/>
      <c r="E146" s="18"/>
      <c r="F146" s="18"/>
      <c r="G146" s="19"/>
      <c r="H146" s="19"/>
      <c r="I146" s="19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spans="1:21" ht="32.25" hidden="1" customHeight="1" x14ac:dyDescent="0.4">
      <c r="A147" s="18">
        <f t="shared" si="3"/>
        <v>0</v>
      </c>
      <c r="B147" s="18"/>
      <c r="C147" s="18"/>
      <c r="D147" s="18"/>
      <c r="E147" s="18"/>
      <c r="F147" s="18"/>
      <c r="G147" s="19"/>
      <c r="H147" s="19"/>
      <c r="I147" s="19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1:21" ht="32.25" hidden="1" customHeight="1" x14ac:dyDescent="0.4">
      <c r="A148" s="18">
        <f t="shared" si="3"/>
        <v>0</v>
      </c>
      <c r="B148" s="18"/>
      <c r="C148" s="18"/>
      <c r="D148" s="18"/>
      <c r="E148" s="18"/>
      <c r="F148" s="18"/>
      <c r="G148" s="19"/>
      <c r="H148" s="19"/>
      <c r="I148" s="19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1:21" ht="32.25" hidden="1" customHeight="1" x14ac:dyDescent="0.4">
      <c r="A149" s="18">
        <f t="shared" si="3"/>
        <v>0</v>
      </c>
      <c r="B149" s="18"/>
      <c r="C149" s="18"/>
      <c r="D149" s="18"/>
      <c r="E149" s="18"/>
      <c r="F149" s="18"/>
      <c r="G149" s="19"/>
      <c r="H149" s="19"/>
      <c r="I149" s="19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spans="1:21" ht="32.25" hidden="1" customHeight="1" x14ac:dyDescent="0.4">
      <c r="A150" s="18">
        <f t="shared" si="3"/>
        <v>0</v>
      </c>
      <c r="B150" s="18"/>
      <c r="C150" s="18"/>
      <c r="D150" s="18"/>
      <c r="E150" s="18"/>
      <c r="F150" s="18"/>
      <c r="G150" s="19"/>
      <c r="H150" s="19"/>
      <c r="I150" s="19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1:21" ht="32.25" hidden="1" customHeight="1" x14ac:dyDescent="0.4">
      <c r="A151" s="18">
        <f t="shared" si="3"/>
        <v>0</v>
      </c>
      <c r="B151" s="18"/>
      <c r="C151" s="18"/>
      <c r="D151" s="18"/>
      <c r="E151" s="18"/>
      <c r="F151" s="18"/>
      <c r="G151" s="19"/>
      <c r="H151" s="19"/>
      <c r="I151" s="19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1:21" ht="32.25" hidden="1" customHeight="1" x14ac:dyDescent="0.4">
      <c r="A152" s="18">
        <f t="shared" si="3"/>
        <v>0</v>
      </c>
      <c r="B152" s="18"/>
      <c r="C152" s="18"/>
      <c r="D152" s="18"/>
      <c r="E152" s="18"/>
      <c r="F152" s="18"/>
      <c r="G152" s="19"/>
      <c r="H152" s="19"/>
      <c r="I152" s="19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spans="1:21" ht="32.25" hidden="1" customHeight="1" x14ac:dyDescent="0.4">
      <c r="A153" s="18">
        <f t="shared" si="3"/>
        <v>0</v>
      </c>
      <c r="B153" s="18"/>
      <c r="C153" s="18"/>
      <c r="D153" s="18"/>
      <c r="E153" s="18"/>
      <c r="F153" s="18"/>
      <c r="G153" s="19"/>
      <c r="H153" s="19"/>
      <c r="I153" s="19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spans="1:21" ht="32.25" hidden="1" customHeight="1" x14ac:dyDescent="0.4">
      <c r="A154" s="18">
        <f t="shared" si="3"/>
        <v>0</v>
      </c>
      <c r="B154" s="18"/>
      <c r="C154" s="18"/>
      <c r="D154" s="18"/>
      <c r="E154" s="18"/>
      <c r="F154" s="18"/>
      <c r="G154" s="19"/>
      <c r="H154" s="19"/>
      <c r="I154" s="19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spans="1:21" ht="32.25" hidden="1" customHeight="1" x14ac:dyDescent="0.4">
      <c r="A155" s="18">
        <f t="shared" si="3"/>
        <v>0</v>
      </c>
      <c r="B155" s="18"/>
      <c r="C155" s="18"/>
      <c r="D155" s="18"/>
      <c r="E155" s="18"/>
      <c r="F155" s="18"/>
      <c r="G155" s="19"/>
      <c r="H155" s="19"/>
      <c r="I155" s="19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1:21" ht="32.25" hidden="1" customHeight="1" x14ac:dyDescent="0.4">
      <c r="A156" s="18">
        <f t="shared" si="3"/>
        <v>0</v>
      </c>
      <c r="B156" s="18"/>
      <c r="C156" s="18"/>
      <c r="D156" s="18"/>
      <c r="E156" s="18"/>
      <c r="F156" s="18"/>
      <c r="G156" s="19"/>
      <c r="H156" s="19"/>
      <c r="I156" s="19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spans="1:21" ht="32.25" hidden="1" customHeight="1" x14ac:dyDescent="0.4">
      <c r="A157" s="18">
        <f t="shared" si="3"/>
        <v>0</v>
      </c>
      <c r="B157" s="18"/>
      <c r="C157" s="18"/>
      <c r="D157" s="18"/>
      <c r="E157" s="18"/>
      <c r="F157" s="18"/>
      <c r="G157" s="19"/>
      <c r="H157" s="19"/>
      <c r="I157" s="19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1:21" ht="32.25" hidden="1" customHeight="1" x14ac:dyDescent="0.4">
      <c r="A158" s="18">
        <f t="shared" si="3"/>
        <v>0</v>
      </c>
      <c r="B158" s="18"/>
      <c r="C158" s="18"/>
      <c r="D158" s="18"/>
      <c r="E158" s="18"/>
      <c r="F158" s="18"/>
      <c r="G158" s="19"/>
      <c r="H158" s="19"/>
      <c r="I158" s="19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1:21" ht="32.25" hidden="1" customHeight="1" x14ac:dyDescent="0.4">
      <c r="A159" s="18">
        <f t="shared" si="3"/>
        <v>0</v>
      </c>
      <c r="B159" s="18"/>
      <c r="C159" s="18"/>
      <c r="D159" s="18"/>
      <c r="E159" s="18"/>
      <c r="F159" s="18"/>
      <c r="G159" s="19"/>
      <c r="H159" s="19"/>
      <c r="I159" s="19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1:21" ht="32.25" hidden="1" customHeight="1" x14ac:dyDescent="0.4">
      <c r="A160" s="18">
        <f t="shared" si="3"/>
        <v>0</v>
      </c>
      <c r="B160" s="18"/>
      <c r="C160" s="18"/>
      <c r="D160" s="18"/>
      <c r="E160" s="18"/>
      <c r="F160" s="18"/>
      <c r="G160" s="19"/>
      <c r="H160" s="19"/>
      <c r="I160" s="19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1:21" ht="32.25" hidden="1" customHeight="1" x14ac:dyDescent="0.4">
      <c r="A161" s="18">
        <f t="shared" si="3"/>
        <v>0</v>
      </c>
      <c r="B161" s="18"/>
      <c r="C161" s="18"/>
      <c r="D161" s="18"/>
      <c r="E161" s="18"/>
      <c r="F161" s="18"/>
      <c r="G161" s="19"/>
      <c r="H161" s="19"/>
      <c r="I161" s="19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spans="1:21" ht="32.25" hidden="1" customHeight="1" x14ac:dyDescent="0.4">
      <c r="A162" s="18">
        <f t="shared" si="3"/>
        <v>0</v>
      </c>
      <c r="B162" s="18"/>
      <c r="C162" s="18"/>
      <c r="D162" s="18"/>
      <c r="E162" s="18"/>
      <c r="F162" s="18"/>
      <c r="G162" s="19"/>
      <c r="H162" s="19"/>
      <c r="I162" s="19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1:21" ht="32.25" hidden="1" customHeight="1" x14ac:dyDescent="0.4">
      <c r="A163" s="18">
        <f t="shared" si="3"/>
        <v>0</v>
      </c>
      <c r="B163" s="18"/>
      <c r="C163" s="18"/>
      <c r="D163" s="18"/>
      <c r="E163" s="18"/>
      <c r="F163" s="18"/>
      <c r="G163" s="19"/>
      <c r="H163" s="19"/>
      <c r="I163" s="19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spans="1:21" ht="32.25" hidden="1" customHeight="1" x14ac:dyDescent="0.4">
      <c r="A164" s="18">
        <f t="shared" si="3"/>
        <v>0</v>
      </c>
      <c r="B164" s="18"/>
      <c r="C164" s="18"/>
      <c r="D164" s="18"/>
      <c r="E164" s="18"/>
      <c r="F164" s="18"/>
      <c r="G164" s="19"/>
      <c r="H164" s="19"/>
      <c r="I164" s="19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1:21" ht="32.25" hidden="1" customHeight="1" x14ac:dyDescent="0.4">
      <c r="A165" s="18">
        <f t="shared" si="3"/>
        <v>0</v>
      </c>
      <c r="B165" s="18"/>
      <c r="C165" s="18"/>
      <c r="D165" s="18"/>
      <c r="E165" s="18"/>
      <c r="F165" s="18"/>
      <c r="G165" s="19"/>
      <c r="H165" s="19"/>
      <c r="I165" s="19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1:21" ht="32.25" hidden="1" customHeight="1" x14ac:dyDescent="0.4">
      <c r="A166" s="18">
        <f t="shared" si="3"/>
        <v>0</v>
      </c>
      <c r="B166" s="18"/>
      <c r="C166" s="18"/>
      <c r="D166" s="18"/>
      <c r="E166" s="18"/>
      <c r="F166" s="18"/>
      <c r="G166" s="19"/>
      <c r="H166" s="19"/>
      <c r="I166" s="19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1:21" ht="32.25" hidden="1" customHeight="1" x14ac:dyDescent="0.4">
      <c r="A167" s="18">
        <f t="shared" si="3"/>
        <v>0</v>
      </c>
      <c r="B167" s="18"/>
      <c r="C167" s="18"/>
      <c r="D167" s="18"/>
      <c r="E167" s="18"/>
      <c r="F167" s="18"/>
      <c r="G167" s="19"/>
      <c r="H167" s="19"/>
      <c r="I167" s="19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1:21" ht="32.25" hidden="1" customHeight="1" x14ac:dyDescent="0.4">
      <c r="A168" s="18">
        <f t="shared" si="3"/>
        <v>0</v>
      </c>
      <c r="B168" s="18"/>
      <c r="C168" s="18"/>
      <c r="D168" s="18"/>
      <c r="E168" s="18"/>
      <c r="F168" s="18"/>
      <c r="G168" s="19"/>
      <c r="H168" s="19"/>
      <c r="I168" s="19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1:21" ht="32.25" hidden="1" customHeight="1" x14ac:dyDescent="0.4">
      <c r="A169" s="18">
        <f t="shared" si="3"/>
        <v>0</v>
      </c>
      <c r="B169" s="18"/>
      <c r="C169" s="18"/>
      <c r="D169" s="18"/>
      <c r="E169" s="18"/>
      <c r="F169" s="18"/>
      <c r="G169" s="19"/>
      <c r="H169" s="19"/>
      <c r="I169" s="19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1:21" ht="32.25" hidden="1" customHeight="1" x14ac:dyDescent="0.4">
      <c r="A170" s="18">
        <f t="shared" si="3"/>
        <v>0</v>
      </c>
      <c r="B170" s="18"/>
      <c r="C170" s="18"/>
      <c r="D170" s="18"/>
      <c r="E170" s="18"/>
      <c r="F170" s="18"/>
      <c r="G170" s="19"/>
      <c r="H170" s="19"/>
      <c r="I170" s="19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1:21" ht="32.25" hidden="1" customHeight="1" x14ac:dyDescent="0.4">
      <c r="A171" s="18">
        <f t="shared" si="3"/>
        <v>0</v>
      </c>
      <c r="B171" s="18"/>
      <c r="C171" s="18"/>
      <c r="D171" s="18"/>
      <c r="E171" s="18"/>
      <c r="F171" s="18"/>
      <c r="G171" s="19"/>
      <c r="H171" s="19"/>
      <c r="I171" s="19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1:21" ht="32.25" hidden="1" customHeight="1" x14ac:dyDescent="0.4">
      <c r="A172" s="18">
        <f t="shared" si="3"/>
        <v>0</v>
      </c>
      <c r="B172" s="18"/>
      <c r="C172" s="18"/>
      <c r="D172" s="18"/>
      <c r="E172" s="18"/>
      <c r="F172" s="18"/>
      <c r="G172" s="19"/>
      <c r="H172" s="19"/>
      <c r="I172" s="19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1:21" ht="32.25" hidden="1" customHeight="1" x14ac:dyDescent="0.4">
      <c r="A173" s="18">
        <f t="shared" si="3"/>
        <v>0</v>
      </c>
      <c r="B173" s="18"/>
      <c r="C173" s="18"/>
      <c r="D173" s="18"/>
      <c r="E173" s="18"/>
      <c r="F173" s="18"/>
      <c r="G173" s="19"/>
      <c r="H173" s="19"/>
      <c r="I173" s="19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1:21" ht="32.25" hidden="1" customHeight="1" x14ac:dyDescent="0.4">
      <c r="A174" s="18">
        <f t="shared" si="3"/>
        <v>0</v>
      </c>
      <c r="B174" s="18"/>
      <c r="C174" s="18"/>
      <c r="D174" s="18"/>
      <c r="E174" s="18"/>
      <c r="F174" s="18"/>
      <c r="G174" s="19"/>
      <c r="H174" s="19"/>
      <c r="I174" s="19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1:21" ht="32.25" hidden="1" customHeight="1" x14ac:dyDescent="0.4">
      <c r="A175" s="18">
        <f t="shared" si="3"/>
        <v>0</v>
      </c>
      <c r="B175" s="18"/>
      <c r="C175" s="18"/>
      <c r="D175" s="18"/>
      <c r="E175" s="18"/>
      <c r="F175" s="18"/>
      <c r="G175" s="19"/>
      <c r="H175" s="19"/>
      <c r="I175" s="19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1:21" ht="32.25" hidden="1" customHeight="1" thickBot="1" x14ac:dyDescent="0.45">
      <c r="A176" s="18">
        <f t="shared" si="3"/>
        <v>0</v>
      </c>
      <c r="B176" s="18"/>
      <c r="C176" s="18"/>
      <c r="D176" s="18"/>
      <c r="E176" s="18"/>
      <c r="F176" s="18"/>
      <c r="G176" s="19"/>
      <c r="H176" s="19"/>
      <c r="I176" s="19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1:21" ht="32.25" hidden="1" customHeight="1" thickBot="1" x14ac:dyDescent="0.45">
      <c r="A177" s="18">
        <f t="shared" si="3"/>
        <v>0</v>
      </c>
      <c r="B177" s="18"/>
      <c r="C177" s="18"/>
      <c r="D177" s="18"/>
      <c r="E177" s="18"/>
      <c r="F177" s="18"/>
      <c r="G177" s="21"/>
      <c r="H177" s="21"/>
      <c r="I177" s="21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1:21" ht="32.25" hidden="1" customHeight="1" x14ac:dyDescent="0.4">
      <c r="A178" s="18">
        <f t="shared" si="3"/>
        <v>0</v>
      </c>
      <c r="B178" s="18"/>
      <c r="C178" s="18"/>
      <c r="D178" s="18"/>
      <c r="E178" s="18"/>
      <c r="F178" s="18"/>
      <c r="G178" s="19"/>
      <c r="H178" s="19"/>
      <c r="I178" s="19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1:21" ht="32.25" hidden="1" customHeight="1" x14ac:dyDescent="0.4">
      <c r="A179" s="18">
        <f t="shared" si="3"/>
        <v>0</v>
      </c>
      <c r="B179" s="18"/>
      <c r="C179" s="18"/>
      <c r="D179" s="18"/>
      <c r="E179" s="18"/>
      <c r="F179" s="18"/>
      <c r="G179" s="19"/>
      <c r="H179" s="19"/>
      <c r="I179" s="19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1:21" ht="32.25" hidden="1" customHeight="1" x14ac:dyDescent="0.4">
      <c r="A180" s="18">
        <f t="shared" si="3"/>
        <v>0</v>
      </c>
      <c r="B180" s="18"/>
      <c r="C180" s="18"/>
      <c r="D180" s="18"/>
      <c r="E180" s="18"/>
      <c r="F180" s="18"/>
      <c r="G180" s="19"/>
      <c r="H180" s="19"/>
      <c r="I180" s="19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1:21" ht="32.25" hidden="1" customHeight="1" x14ac:dyDescent="0.4">
      <c r="A181" s="18">
        <f t="shared" si="3"/>
        <v>0</v>
      </c>
      <c r="B181" s="18"/>
      <c r="C181" s="18"/>
      <c r="D181" s="18"/>
      <c r="E181" s="18"/>
      <c r="F181" s="18"/>
      <c r="G181" s="19"/>
      <c r="H181" s="19"/>
      <c r="I181" s="19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1:21" ht="32.25" hidden="1" customHeight="1" x14ac:dyDescent="0.4">
      <c r="A182" s="18">
        <f t="shared" si="3"/>
        <v>0</v>
      </c>
      <c r="B182" s="18"/>
      <c r="C182" s="18"/>
      <c r="D182" s="18"/>
      <c r="E182" s="18"/>
      <c r="F182" s="18"/>
      <c r="G182" s="19"/>
      <c r="H182" s="19"/>
      <c r="I182" s="19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1:21" ht="32.25" hidden="1" customHeight="1" x14ac:dyDescent="0.4">
      <c r="A183" s="18">
        <f t="shared" si="3"/>
        <v>0</v>
      </c>
      <c r="B183" s="18"/>
      <c r="C183" s="18"/>
      <c r="D183" s="18"/>
      <c r="E183" s="18"/>
      <c r="F183" s="18"/>
      <c r="G183" s="19"/>
      <c r="H183" s="19"/>
      <c r="I183" s="19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1:21" ht="32.25" hidden="1" customHeight="1" x14ac:dyDescent="0.4">
      <c r="A184" s="18">
        <f t="shared" si="3"/>
        <v>0</v>
      </c>
      <c r="B184" s="18"/>
      <c r="C184" s="18"/>
      <c r="D184" s="18"/>
      <c r="E184" s="18"/>
      <c r="F184" s="18"/>
      <c r="G184" s="19"/>
      <c r="H184" s="19"/>
      <c r="I184" s="19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1:21" ht="32.25" hidden="1" customHeight="1" x14ac:dyDescent="0.4">
      <c r="A185" s="18">
        <f t="shared" si="3"/>
        <v>0</v>
      </c>
      <c r="B185" s="18"/>
      <c r="C185" s="18"/>
      <c r="D185" s="18"/>
      <c r="E185" s="18"/>
      <c r="F185" s="18"/>
      <c r="G185" s="19"/>
      <c r="H185" s="19"/>
      <c r="I185" s="19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1:21" ht="32.25" hidden="1" customHeight="1" x14ac:dyDescent="0.4">
      <c r="A186" s="18">
        <f t="shared" si="3"/>
        <v>0</v>
      </c>
      <c r="B186" s="18"/>
      <c r="C186" s="18"/>
      <c r="D186" s="18"/>
      <c r="E186" s="18"/>
      <c r="F186" s="18"/>
      <c r="G186" s="19"/>
      <c r="H186" s="19"/>
      <c r="I186" s="19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1:21" ht="32.25" hidden="1" customHeight="1" x14ac:dyDescent="0.4">
      <c r="A187" s="18">
        <f t="shared" si="3"/>
        <v>0</v>
      </c>
      <c r="B187" s="18"/>
      <c r="C187" s="18"/>
      <c r="D187" s="18"/>
      <c r="E187" s="18"/>
      <c r="F187" s="18"/>
      <c r="G187" s="19"/>
      <c r="H187" s="19"/>
      <c r="I187" s="19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1:21" ht="32.25" customHeight="1" x14ac:dyDescent="0.4">
      <c r="G188" s="19"/>
      <c r="H188" s="19"/>
      <c r="I188" s="19"/>
    </row>
    <row r="189" spans="1:21" ht="32.25" customHeight="1" x14ac:dyDescent="0.4">
      <c r="G189" s="19"/>
      <c r="H189" s="19"/>
      <c r="I189" s="19"/>
    </row>
    <row r="190" spans="1:21" ht="32.25" customHeight="1" x14ac:dyDescent="0.4">
      <c r="G190" s="19"/>
      <c r="H190" s="19"/>
      <c r="I190" s="19"/>
    </row>
    <row r="191" spans="1:21" ht="32.25" customHeight="1" x14ac:dyDescent="0.4">
      <c r="G191" s="19"/>
      <c r="H191" s="19"/>
      <c r="I191" s="19"/>
    </row>
    <row r="192" spans="1:21" ht="32.25" customHeight="1" x14ac:dyDescent="0.4">
      <c r="G192" s="19"/>
      <c r="H192" s="19"/>
      <c r="I192" s="19"/>
    </row>
    <row r="193" spans="7:9" ht="32.25" customHeight="1" x14ac:dyDescent="0.4">
      <c r="G193" s="19"/>
      <c r="H193" s="19"/>
      <c r="I193" s="19"/>
    </row>
    <row r="194" spans="7:9" ht="32.25" customHeight="1" x14ac:dyDescent="0.4">
      <c r="G194" s="19"/>
      <c r="H194" s="19"/>
      <c r="I194" s="19"/>
    </row>
    <row r="195" spans="7:9" ht="32.25" customHeight="1" x14ac:dyDescent="0.4">
      <c r="G195" s="19"/>
      <c r="H195" s="19"/>
      <c r="I195" s="19"/>
    </row>
    <row r="196" spans="7:9" ht="32.25" customHeight="1" x14ac:dyDescent="0.4">
      <c r="G196" s="19"/>
      <c r="H196" s="19"/>
      <c r="I196" s="19"/>
    </row>
    <row r="197" spans="7:9" ht="32.25" customHeight="1" x14ac:dyDescent="0.4">
      <c r="G197" s="19"/>
      <c r="H197" s="19"/>
      <c r="I197" s="19"/>
    </row>
    <row r="198" spans="7:9" ht="32.25" customHeight="1" x14ac:dyDescent="0.4">
      <c r="G198" s="19"/>
      <c r="H198" s="19"/>
      <c r="I198" s="19"/>
    </row>
    <row r="199" spans="7:9" ht="32.25" customHeight="1" x14ac:dyDescent="0.4">
      <c r="G199" s="19"/>
      <c r="H199" s="19"/>
      <c r="I199" s="19"/>
    </row>
    <row r="200" spans="7:9" ht="32.25" customHeight="1" x14ac:dyDescent="0.4">
      <c r="G200" s="19"/>
      <c r="H200" s="19"/>
      <c r="I200" s="19"/>
    </row>
    <row r="201" spans="7:9" ht="32.25" customHeight="1" x14ac:dyDescent="0.4">
      <c r="G201" s="19"/>
      <c r="H201" s="19"/>
      <c r="I201" s="19"/>
    </row>
    <row r="202" spans="7:9" ht="32.25" customHeight="1" x14ac:dyDescent="0.4">
      <c r="G202" s="19"/>
      <c r="H202" s="19"/>
      <c r="I202" s="19"/>
    </row>
    <row r="203" spans="7:9" ht="32.25" customHeight="1" x14ac:dyDescent="0.4">
      <c r="G203" s="19"/>
      <c r="H203" s="19"/>
      <c r="I203" s="19"/>
    </row>
    <row r="204" spans="7:9" ht="32.25" customHeight="1" x14ac:dyDescent="0.4">
      <c r="G204" s="19"/>
      <c r="H204" s="19"/>
      <c r="I204" s="19"/>
    </row>
    <row r="205" spans="7:9" ht="32.25" customHeight="1" x14ac:dyDescent="0.4">
      <c r="G205" s="19"/>
      <c r="H205" s="19"/>
      <c r="I205" s="19"/>
    </row>
    <row r="206" spans="7:9" ht="32.25" customHeight="1" x14ac:dyDescent="0.4">
      <c r="G206" s="19"/>
      <c r="H206" s="19"/>
      <c r="I206" s="19"/>
    </row>
    <row r="207" spans="7:9" ht="32.25" customHeight="1" x14ac:dyDescent="0.4">
      <c r="G207" s="19"/>
      <c r="H207" s="19"/>
      <c r="I207" s="19"/>
    </row>
    <row r="208" spans="7:9" ht="32.25" customHeight="1" x14ac:dyDescent="0.4">
      <c r="G208" s="19"/>
      <c r="H208" s="19"/>
      <c r="I208" s="19"/>
    </row>
    <row r="209" spans="7:9" ht="32.25" customHeight="1" x14ac:dyDescent="0.4">
      <c r="G209" s="19"/>
      <c r="H209" s="19"/>
      <c r="I209" s="19"/>
    </row>
    <row r="210" spans="7:9" ht="32.25" customHeight="1" x14ac:dyDescent="0.4">
      <c r="G210" s="19"/>
      <c r="H210" s="19"/>
      <c r="I210" s="19"/>
    </row>
    <row r="211" spans="7:9" ht="32.25" customHeight="1" x14ac:dyDescent="0.4">
      <c r="G211" s="19"/>
      <c r="H211" s="19"/>
      <c r="I211" s="19"/>
    </row>
    <row r="212" spans="7:9" ht="32.25" customHeight="1" x14ac:dyDescent="0.4">
      <c r="G212" s="19"/>
      <c r="H212" s="19"/>
      <c r="I212" s="19"/>
    </row>
    <row r="213" spans="7:9" ht="32.25" customHeight="1" x14ac:dyDescent="0.4">
      <c r="G213" s="19"/>
      <c r="H213" s="19"/>
      <c r="I213" s="19"/>
    </row>
    <row r="214" spans="7:9" ht="32.25" customHeight="1" x14ac:dyDescent="0.4">
      <c r="G214" s="19"/>
      <c r="H214" s="19"/>
      <c r="I214" s="19"/>
    </row>
    <row r="215" spans="7:9" ht="32.25" customHeight="1" x14ac:dyDescent="0.4">
      <c r="G215" s="19"/>
      <c r="H215" s="19"/>
      <c r="I215" s="19"/>
    </row>
    <row r="216" spans="7:9" ht="32.25" customHeight="1" x14ac:dyDescent="0.4">
      <c r="G216" s="19"/>
      <c r="H216" s="19"/>
      <c r="I216" s="19"/>
    </row>
    <row r="217" spans="7:9" ht="32.25" customHeight="1" x14ac:dyDescent="0.4">
      <c r="G217" s="19"/>
      <c r="H217" s="19"/>
      <c r="I217" s="19"/>
    </row>
    <row r="218" spans="7:9" ht="32.25" customHeight="1" x14ac:dyDescent="0.4">
      <c r="G218" s="19"/>
      <c r="H218" s="19"/>
      <c r="I218" s="19"/>
    </row>
    <row r="219" spans="7:9" ht="32.25" customHeight="1" x14ac:dyDescent="0.4">
      <c r="G219" s="19"/>
      <c r="H219" s="19"/>
      <c r="I219" s="19"/>
    </row>
    <row r="220" spans="7:9" ht="32.25" customHeight="1" x14ac:dyDescent="0.4">
      <c r="G220" s="19"/>
      <c r="H220" s="19"/>
      <c r="I220" s="19"/>
    </row>
    <row r="221" spans="7:9" ht="32.25" customHeight="1" x14ac:dyDescent="0.4">
      <c r="G221" s="19"/>
      <c r="H221" s="19"/>
      <c r="I221" s="19"/>
    </row>
    <row r="222" spans="7:9" ht="32.25" customHeight="1" x14ac:dyDescent="0.4">
      <c r="G222" s="19"/>
      <c r="H222" s="19"/>
      <c r="I222" s="19"/>
    </row>
    <row r="223" spans="7:9" ht="32.25" customHeight="1" x14ac:dyDescent="0.4">
      <c r="G223" s="19"/>
      <c r="H223" s="19"/>
      <c r="I223" s="19"/>
    </row>
    <row r="224" spans="7:9" ht="32.25" customHeight="1" x14ac:dyDescent="0.4">
      <c r="G224" s="19"/>
      <c r="H224" s="19"/>
      <c r="I224" s="19"/>
    </row>
    <row r="225" spans="7:9" ht="32.25" customHeight="1" x14ac:dyDescent="0.4">
      <c r="G225" s="19"/>
      <c r="H225" s="19"/>
      <c r="I225" s="19"/>
    </row>
    <row r="226" spans="7:9" ht="32.25" customHeight="1" x14ac:dyDescent="0.4">
      <c r="G226" s="19"/>
      <c r="H226" s="19"/>
      <c r="I226" s="19"/>
    </row>
    <row r="227" spans="7:9" ht="32.25" customHeight="1" x14ac:dyDescent="0.4">
      <c r="G227" s="19"/>
      <c r="H227" s="19"/>
      <c r="I227" s="19"/>
    </row>
    <row r="228" spans="7:9" ht="32.25" customHeight="1" x14ac:dyDescent="0.4">
      <c r="G228" s="19"/>
      <c r="H228" s="19"/>
      <c r="I228" s="19"/>
    </row>
  </sheetData>
  <sheetProtection sort="0" autoFilter="0" pivotTables="0"/>
  <autoFilter ref="A4:W187">
    <filterColumn colId="0">
      <filters>
        <filter val="1"/>
        <filter val="2"/>
        <filter val="3"/>
        <filter val="4"/>
        <filter val="5"/>
        <filter val="6"/>
        <filter val="7"/>
      </filters>
    </filterColumn>
  </autoFilter>
  <mergeCells count="3">
    <mergeCell ref="J1:M1"/>
    <mergeCell ref="B1:F1"/>
    <mergeCell ref="O20:U20"/>
  </mergeCells>
  <pageMargins left="0.23622047244094491" right="0.23622047244094491" top="0.15748031496062992" bottom="0.15748031496062992" header="0.31496062992125984" footer="0.31496062992125984"/>
  <pageSetup paperSize="9" scale="28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E16"/>
  <sheetViews>
    <sheetView workbookViewId="0">
      <selection activeCell="D14" sqref="D14"/>
    </sheetView>
  </sheetViews>
  <sheetFormatPr baseColWidth="10" defaultColWidth="11.42578125" defaultRowHeight="15" x14ac:dyDescent="0.25"/>
  <sheetData>
    <row r="8" spans="1:5" x14ac:dyDescent="0.25">
      <c r="A8" s="33" t="s">
        <v>1</v>
      </c>
      <c r="B8" s="33" t="s">
        <v>107</v>
      </c>
      <c r="C8" s="33" t="s">
        <v>108</v>
      </c>
      <c r="D8" s="33" t="s">
        <v>109</v>
      </c>
      <c r="E8" s="33" t="s">
        <v>114</v>
      </c>
    </row>
    <row r="9" spans="1:5" x14ac:dyDescent="0.25">
      <c r="A9" s="32" t="s">
        <v>8</v>
      </c>
      <c r="B9" s="9" t="s">
        <v>112</v>
      </c>
      <c r="C9" s="9"/>
      <c r="D9" s="9"/>
      <c r="E9" s="9"/>
    </row>
    <row r="10" spans="1:5" x14ac:dyDescent="0.25">
      <c r="A10" s="32" t="s">
        <v>17</v>
      </c>
      <c r="B10" s="9" t="s">
        <v>112</v>
      </c>
      <c r="C10" s="9">
        <v>1</v>
      </c>
      <c r="D10" s="9"/>
      <c r="E10" s="9">
        <v>1</v>
      </c>
    </row>
    <row r="11" spans="1:5" x14ac:dyDescent="0.25">
      <c r="A11" s="32" t="s">
        <v>22</v>
      </c>
      <c r="B11" s="9" t="s">
        <v>112</v>
      </c>
      <c r="C11" s="9">
        <v>1</v>
      </c>
      <c r="D11" s="9"/>
      <c r="E11" s="9">
        <v>1</v>
      </c>
    </row>
    <row r="12" spans="1:5" x14ac:dyDescent="0.25">
      <c r="A12" s="32" t="s">
        <v>25</v>
      </c>
      <c r="B12" s="213" t="s">
        <v>113</v>
      </c>
      <c r="C12" s="9">
        <v>1</v>
      </c>
      <c r="D12" s="215">
        <v>1</v>
      </c>
      <c r="E12" s="9"/>
    </row>
    <row r="13" spans="1:5" x14ac:dyDescent="0.25">
      <c r="A13" s="32" t="s">
        <v>37</v>
      </c>
      <c r="B13" s="214"/>
      <c r="C13" s="9"/>
      <c r="D13" s="216"/>
      <c r="E13" s="34"/>
    </row>
    <row r="14" spans="1:5" x14ac:dyDescent="0.25">
      <c r="A14" s="32" t="s">
        <v>39</v>
      </c>
      <c r="B14" s="9" t="s">
        <v>113</v>
      </c>
      <c r="C14" s="9"/>
      <c r="D14" s="14" t="s">
        <v>115</v>
      </c>
      <c r="E14" s="35"/>
    </row>
    <row r="15" spans="1:5" x14ac:dyDescent="0.25">
      <c r="A15" s="32" t="s">
        <v>27</v>
      </c>
      <c r="B15" s="9" t="s">
        <v>116</v>
      </c>
      <c r="C15" s="9">
        <v>1</v>
      </c>
      <c r="D15" s="9"/>
      <c r="E15" s="9"/>
    </row>
    <row r="16" spans="1:5" x14ac:dyDescent="0.25">
      <c r="A16" s="32" t="s">
        <v>111</v>
      </c>
      <c r="B16" s="9"/>
      <c r="C16" s="9">
        <v>1</v>
      </c>
      <c r="D16" s="9"/>
      <c r="E16" s="9"/>
    </row>
  </sheetData>
  <mergeCells count="2">
    <mergeCell ref="B12:B13"/>
    <mergeCell ref="D12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3:G11"/>
  <sheetViews>
    <sheetView workbookViewId="0">
      <selection activeCell="G10" sqref="D3:G10"/>
    </sheetView>
  </sheetViews>
  <sheetFormatPr baseColWidth="10" defaultColWidth="11.42578125" defaultRowHeight="15" x14ac:dyDescent="0.25"/>
  <sheetData>
    <row r="3" spans="4:7" ht="15.75" thickBot="1" x14ac:dyDescent="0.3">
      <c r="D3" s="108" t="s">
        <v>136</v>
      </c>
      <c r="E3" s="108" t="s">
        <v>17</v>
      </c>
      <c r="F3" s="108" t="s">
        <v>137</v>
      </c>
      <c r="G3" s="109" t="s">
        <v>138</v>
      </c>
    </row>
    <row r="4" spans="4:7" ht="15.75" thickBot="1" x14ac:dyDescent="0.3">
      <c r="D4" s="110">
        <v>43906</v>
      </c>
      <c r="E4" s="111">
        <v>1262323</v>
      </c>
      <c r="F4" s="111">
        <v>1587</v>
      </c>
      <c r="G4" s="112">
        <v>1593</v>
      </c>
    </row>
    <row r="5" spans="4:7" ht="15.75" thickBot="1" x14ac:dyDescent="0.3">
      <c r="D5" s="110">
        <v>43907</v>
      </c>
      <c r="E5" s="111">
        <v>1262324</v>
      </c>
      <c r="F5" s="111">
        <v>1588</v>
      </c>
      <c r="G5" s="112" t="s">
        <v>139</v>
      </c>
    </row>
    <row r="6" spans="4:7" ht="15.75" thickBot="1" x14ac:dyDescent="0.3">
      <c r="D6" s="110">
        <v>43908</v>
      </c>
      <c r="E6" s="111">
        <v>1262325</v>
      </c>
      <c r="F6" s="111" t="s">
        <v>139</v>
      </c>
      <c r="G6" s="112">
        <v>1594</v>
      </c>
    </row>
    <row r="7" spans="4:7" ht="15.75" thickBot="1" x14ac:dyDescent="0.3">
      <c r="D7" s="110">
        <v>43909</v>
      </c>
      <c r="E7" s="111">
        <v>1262326</v>
      </c>
      <c r="F7" s="111">
        <v>1589</v>
      </c>
      <c r="G7" s="112">
        <v>1595</v>
      </c>
    </row>
    <row r="8" spans="4:7" ht="15.75" thickBot="1" x14ac:dyDescent="0.3">
      <c r="D8" s="110">
        <v>43910</v>
      </c>
      <c r="E8" s="111">
        <v>1262327</v>
      </c>
      <c r="F8" s="111">
        <v>1590</v>
      </c>
      <c r="G8" s="112" t="s">
        <v>139</v>
      </c>
    </row>
    <row r="9" spans="4:7" ht="15.75" thickBot="1" x14ac:dyDescent="0.3">
      <c r="D9" s="110">
        <v>43911</v>
      </c>
      <c r="E9" s="111">
        <v>1262328</v>
      </c>
      <c r="F9" s="111">
        <v>1591</v>
      </c>
      <c r="G9" s="112">
        <v>1596</v>
      </c>
    </row>
    <row r="10" spans="4:7" x14ac:dyDescent="0.25">
      <c r="D10" s="113">
        <v>43912</v>
      </c>
      <c r="E10" s="114" t="s">
        <v>139</v>
      </c>
      <c r="F10" s="114"/>
      <c r="G10" s="115">
        <v>1597</v>
      </c>
    </row>
    <row r="11" spans="4:7" x14ac:dyDescent="0.25">
      <c r="G11" s="1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W113"/>
  <sheetViews>
    <sheetView tabSelected="1" zoomScale="85" zoomScaleNormal="85" workbookViewId="0">
      <pane ySplit="3" topLeftCell="A4" activePane="bottomLeft" state="frozen"/>
      <selection pane="bottomLeft" activeCell="A2" sqref="A1:N1048576"/>
    </sheetView>
  </sheetViews>
  <sheetFormatPr baseColWidth="10" defaultColWidth="11.42578125" defaultRowHeight="15" x14ac:dyDescent="0.25"/>
  <cols>
    <col min="1" max="1" width="13.7109375" customWidth="1"/>
    <col min="2" max="2" width="13" bestFit="1" customWidth="1"/>
    <col min="3" max="3" width="27.85546875" bestFit="1" customWidth="1"/>
    <col min="4" max="4" width="20.42578125" customWidth="1"/>
    <col min="5" max="5" width="14.140625" customWidth="1"/>
    <col min="8" max="12" width="11.42578125" style="69"/>
    <col min="13" max="13" width="11.5703125" style="69" bestFit="1" customWidth="1"/>
    <col min="14" max="14" width="11.42578125" style="69"/>
  </cols>
  <sheetData>
    <row r="1" spans="1:16" s="17" customFormat="1" ht="21.75" thickBot="1" x14ac:dyDescent="0.4">
      <c r="A1" s="217" t="s">
        <v>96</v>
      </c>
      <c r="B1" s="218"/>
      <c r="C1" s="219"/>
      <c r="D1" s="16">
        <v>14</v>
      </c>
      <c r="E1" s="16">
        <v>10</v>
      </c>
      <c r="H1" s="67"/>
      <c r="I1" s="67"/>
      <c r="J1" s="67"/>
      <c r="K1" s="67"/>
      <c r="L1" s="67"/>
      <c r="M1" s="68"/>
      <c r="N1" s="67"/>
    </row>
    <row r="2" spans="1:16" ht="15.75" thickBot="1" x14ac:dyDescent="0.3">
      <c r="H2" s="63">
        <v>43920</v>
      </c>
      <c r="I2" s="63">
        <f>H2+1</f>
        <v>43921</v>
      </c>
      <c r="J2" s="63">
        <f t="shared" ref="J2:N2" si="0">I2+1</f>
        <v>43922</v>
      </c>
      <c r="K2" s="63">
        <f t="shared" si="0"/>
        <v>43923</v>
      </c>
      <c r="L2" s="63">
        <f t="shared" si="0"/>
        <v>43924</v>
      </c>
      <c r="M2" s="63">
        <f t="shared" si="0"/>
        <v>43925</v>
      </c>
      <c r="N2" s="63">
        <f t="shared" si="0"/>
        <v>43926</v>
      </c>
      <c r="P2" s="15"/>
    </row>
    <row r="3" spans="1:16" ht="30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117" t="s">
        <v>103</v>
      </c>
      <c r="I3" s="118" t="s">
        <v>97</v>
      </c>
      <c r="J3" s="118" t="s">
        <v>98</v>
      </c>
      <c r="K3" s="118" t="s">
        <v>99</v>
      </c>
      <c r="L3" s="118" t="s">
        <v>100</v>
      </c>
      <c r="M3" s="118" t="s">
        <v>101</v>
      </c>
      <c r="N3" s="118" t="s">
        <v>102</v>
      </c>
    </row>
    <row r="4" spans="1:16" ht="15" customHeight="1" x14ac:dyDescent="0.25">
      <c r="A4" s="36" t="s">
        <v>7</v>
      </c>
      <c r="B4" s="37" t="s">
        <v>31</v>
      </c>
      <c r="C4" s="146" t="s">
        <v>32</v>
      </c>
      <c r="D4" s="149" t="s">
        <v>36</v>
      </c>
      <c r="E4" s="146" t="s">
        <v>33</v>
      </c>
      <c r="F4" s="8" t="s">
        <v>14</v>
      </c>
      <c r="G4" s="38">
        <v>840</v>
      </c>
      <c r="H4" s="119"/>
      <c r="I4" s="120"/>
      <c r="J4" s="120"/>
      <c r="K4" s="120"/>
      <c r="L4" s="120"/>
      <c r="M4" s="120"/>
      <c r="N4" s="120"/>
    </row>
    <row r="5" spans="1:16" ht="15" customHeight="1" x14ac:dyDescent="0.25">
      <c r="A5" s="39" t="s">
        <v>7</v>
      </c>
      <c r="B5" s="40" t="s">
        <v>31</v>
      </c>
      <c r="C5" s="11" t="s">
        <v>32</v>
      </c>
      <c r="D5" s="190" t="s">
        <v>36</v>
      </c>
      <c r="E5" s="11" t="s">
        <v>33</v>
      </c>
      <c r="F5" s="9" t="s">
        <v>14</v>
      </c>
      <c r="G5" s="41">
        <v>840</v>
      </c>
      <c r="H5" s="121"/>
      <c r="I5" s="177">
        <v>0</v>
      </c>
      <c r="J5" s="122"/>
      <c r="K5" s="177">
        <v>8</v>
      </c>
      <c r="L5" s="122"/>
      <c r="M5" s="122"/>
      <c r="N5" s="122"/>
    </row>
    <row r="6" spans="1:16" ht="15" customHeight="1" x14ac:dyDescent="0.25">
      <c r="A6" s="42" t="s">
        <v>7</v>
      </c>
      <c r="B6" s="43" t="s">
        <v>31</v>
      </c>
      <c r="C6" s="147" t="s">
        <v>35</v>
      </c>
      <c r="D6" s="190" t="s">
        <v>36</v>
      </c>
      <c r="E6" s="147" t="s">
        <v>33</v>
      </c>
      <c r="F6" s="14" t="s">
        <v>12</v>
      </c>
      <c r="G6" s="44">
        <v>840</v>
      </c>
      <c r="H6" s="121"/>
      <c r="I6" s="177">
        <v>0</v>
      </c>
      <c r="J6" s="122"/>
      <c r="K6" s="122">
        <v>2</v>
      </c>
      <c r="L6" s="122"/>
      <c r="M6" s="122"/>
      <c r="N6" s="122"/>
    </row>
    <row r="7" spans="1:16" ht="15" customHeight="1" x14ac:dyDescent="0.25">
      <c r="A7" s="39" t="s">
        <v>49</v>
      </c>
      <c r="B7" s="40" t="s">
        <v>31</v>
      </c>
      <c r="C7" s="9" t="s">
        <v>55</v>
      </c>
      <c r="D7" s="14"/>
      <c r="E7" s="13" t="s">
        <v>80</v>
      </c>
      <c r="F7" s="9"/>
      <c r="G7" s="41">
        <v>840</v>
      </c>
      <c r="H7" s="123"/>
      <c r="I7" s="105"/>
      <c r="J7" s="105"/>
      <c r="K7" s="105"/>
      <c r="L7" s="105"/>
      <c r="M7" s="105"/>
      <c r="N7" s="124"/>
    </row>
    <row r="8" spans="1:16" ht="15" customHeight="1" x14ac:dyDescent="0.25">
      <c r="A8" s="39" t="s">
        <v>58</v>
      </c>
      <c r="B8" s="40" t="s">
        <v>31</v>
      </c>
      <c r="C8" s="9" t="s">
        <v>60</v>
      </c>
      <c r="D8" s="9"/>
      <c r="E8" s="9"/>
      <c r="F8" s="9"/>
      <c r="G8" s="41"/>
      <c r="H8" s="123"/>
      <c r="I8" s="105"/>
      <c r="J8" s="105"/>
      <c r="K8" s="105"/>
      <c r="L8" s="105"/>
      <c r="M8" s="105"/>
      <c r="N8" s="105"/>
      <c r="O8" s="106"/>
      <c r="P8" s="106"/>
    </row>
    <row r="9" spans="1:16" ht="15" customHeight="1" x14ac:dyDescent="0.25">
      <c r="A9" s="39" t="s">
        <v>64</v>
      </c>
      <c r="B9" s="40" t="s">
        <v>31</v>
      </c>
      <c r="C9" s="9" t="s">
        <v>67</v>
      </c>
      <c r="D9" s="9" t="s">
        <v>68</v>
      </c>
      <c r="E9" s="9"/>
      <c r="F9" s="9"/>
      <c r="G9" s="41"/>
      <c r="H9" s="123"/>
      <c r="I9" s="105"/>
      <c r="J9" s="105"/>
      <c r="K9" s="105"/>
      <c r="L9" s="105"/>
      <c r="M9" s="105"/>
      <c r="N9" s="105"/>
      <c r="O9" s="106"/>
      <c r="P9" s="106"/>
    </row>
    <row r="10" spans="1:16" ht="15" customHeight="1" x14ac:dyDescent="0.25">
      <c r="A10" s="39" t="s">
        <v>7</v>
      </c>
      <c r="B10" s="160" t="s">
        <v>8</v>
      </c>
      <c r="C10" s="161" t="s">
        <v>9</v>
      </c>
      <c r="D10" s="161" t="s">
        <v>68</v>
      </c>
      <c r="E10" s="161"/>
      <c r="F10" s="161" t="s">
        <v>10</v>
      </c>
      <c r="G10" s="162">
        <v>840</v>
      </c>
      <c r="H10" s="125">
        <v>7</v>
      </c>
      <c r="I10" s="105"/>
      <c r="J10" s="105"/>
      <c r="K10" s="178">
        <v>13</v>
      </c>
      <c r="L10" s="105"/>
      <c r="M10" s="178">
        <v>0</v>
      </c>
      <c r="N10" s="178"/>
      <c r="O10" s="106"/>
      <c r="P10" s="106"/>
    </row>
    <row r="11" spans="1:16" ht="15" customHeight="1" x14ac:dyDescent="0.25">
      <c r="A11" s="39" t="s">
        <v>7</v>
      </c>
      <c r="B11" s="160" t="s">
        <v>140</v>
      </c>
      <c r="C11" s="161" t="s">
        <v>9</v>
      </c>
      <c r="D11" s="161" t="s">
        <v>68</v>
      </c>
      <c r="E11" s="161"/>
      <c r="F11" s="161" t="s">
        <v>10</v>
      </c>
      <c r="G11" s="162">
        <v>840</v>
      </c>
      <c r="H11" s="125"/>
      <c r="I11" s="105"/>
      <c r="J11" s="105"/>
      <c r="K11" s="105"/>
      <c r="L11" s="105"/>
      <c r="M11" s="105"/>
      <c r="N11" s="105"/>
      <c r="O11" s="106"/>
      <c r="P11" s="106"/>
    </row>
    <row r="12" spans="1:16" ht="15" customHeight="1" x14ac:dyDescent="0.25">
      <c r="A12" s="39" t="s">
        <v>7</v>
      </c>
      <c r="B12" s="40" t="s">
        <v>8</v>
      </c>
      <c r="C12" s="9" t="s">
        <v>11</v>
      </c>
      <c r="D12" s="9" t="s">
        <v>68</v>
      </c>
      <c r="E12" s="9"/>
      <c r="F12" s="9" t="s">
        <v>12</v>
      </c>
      <c r="G12" s="41">
        <v>840</v>
      </c>
      <c r="H12" s="125"/>
      <c r="I12" s="105"/>
      <c r="J12" s="105"/>
      <c r="K12" s="105"/>
      <c r="L12" s="105"/>
      <c r="M12" s="105"/>
      <c r="N12" s="105"/>
      <c r="O12" s="106"/>
      <c r="P12" s="106"/>
    </row>
    <row r="13" spans="1:16" ht="15" customHeight="1" x14ac:dyDescent="0.25">
      <c r="A13" s="39" t="s">
        <v>7</v>
      </c>
      <c r="B13" s="40" t="s">
        <v>8</v>
      </c>
      <c r="C13" s="9" t="s">
        <v>13</v>
      </c>
      <c r="D13" s="9" t="s">
        <v>68</v>
      </c>
      <c r="E13" s="9"/>
      <c r="F13" s="9" t="s">
        <v>14</v>
      </c>
      <c r="G13" s="41">
        <v>840</v>
      </c>
      <c r="H13" s="125"/>
      <c r="I13" s="105"/>
      <c r="J13" s="105"/>
      <c r="K13" s="105"/>
      <c r="L13" s="105"/>
      <c r="M13" s="105"/>
      <c r="N13" s="105"/>
      <c r="O13" s="106"/>
      <c r="P13" s="106"/>
    </row>
    <row r="14" spans="1:16" ht="15" customHeight="1" x14ac:dyDescent="0.25">
      <c r="A14" s="39" t="s">
        <v>7</v>
      </c>
      <c r="B14" s="40" t="s">
        <v>8</v>
      </c>
      <c r="C14" s="9" t="s">
        <v>15</v>
      </c>
      <c r="D14" s="9" t="s">
        <v>68</v>
      </c>
      <c r="E14" s="9"/>
      <c r="F14" s="9" t="s">
        <v>16</v>
      </c>
      <c r="G14" s="41">
        <v>840</v>
      </c>
      <c r="H14" s="125"/>
      <c r="I14" s="105"/>
      <c r="J14" s="105"/>
      <c r="K14" s="105"/>
      <c r="L14" s="105"/>
      <c r="M14" s="105"/>
      <c r="N14" s="105"/>
      <c r="O14" s="106"/>
      <c r="P14" s="106"/>
    </row>
    <row r="15" spans="1:16" ht="15" customHeight="1" x14ac:dyDescent="0.25">
      <c r="A15" s="39" t="s">
        <v>49</v>
      </c>
      <c r="B15" s="40" t="s">
        <v>8</v>
      </c>
      <c r="C15" s="9" t="s">
        <v>50</v>
      </c>
      <c r="D15" s="9" t="s">
        <v>90</v>
      </c>
      <c r="E15" s="9"/>
      <c r="F15" s="9"/>
      <c r="G15" s="41">
        <v>850</v>
      </c>
      <c r="H15" s="125">
        <v>4</v>
      </c>
      <c r="I15" s="105"/>
      <c r="J15" s="105"/>
      <c r="K15" s="105">
        <v>5</v>
      </c>
      <c r="L15" s="105"/>
      <c r="M15" s="105"/>
      <c r="N15" s="105"/>
      <c r="O15" s="106"/>
      <c r="P15" s="106"/>
    </row>
    <row r="16" spans="1:16" ht="15" customHeight="1" x14ac:dyDescent="0.25">
      <c r="A16" s="39" t="s">
        <v>58</v>
      </c>
      <c r="B16" s="140" t="s">
        <v>8</v>
      </c>
      <c r="C16" s="9" t="s">
        <v>59</v>
      </c>
      <c r="D16" s="9"/>
      <c r="E16" s="9"/>
      <c r="F16" s="9"/>
      <c r="G16" s="41">
        <v>850</v>
      </c>
      <c r="H16" s="176">
        <v>9</v>
      </c>
      <c r="I16" s="105"/>
      <c r="J16" s="105"/>
      <c r="K16" s="105">
        <v>4</v>
      </c>
      <c r="L16" s="105"/>
      <c r="M16" s="206">
        <v>0</v>
      </c>
      <c r="N16" s="206"/>
      <c r="O16" s="106"/>
      <c r="P16" s="106"/>
    </row>
    <row r="17" spans="1:16" ht="15" customHeight="1" x14ac:dyDescent="0.25">
      <c r="A17" s="39" t="s">
        <v>58</v>
      </c>
      <c r="B17" s="140" t="s">
        <v>8</v>
      </c>
      <c r="C17" s="9" t="s">
        <v>60</v>
      </c>
      <c r="D17" s="9"/>
      <c r="E17" s="9"/>
      <c r="F17" s="153" t="s">
        <v>82</v>
      </c>
      <c r="G17" s="41">
        <v>880</v>
      </c>
      <c r="H17" s="125"/>
      <c r="I17" s="105"/>
      <c r="J17" s="105"/>
      <c r="K17" s="105"/>
      <c r="L17" s="105"/>
      <c r="M17" s="187"/>
      <c r="N17" s="105"/>
      <c r="O17" s="106"/>
      <c r="P17" s="106"/>
    </row>
    <row r="18" spans="1:16" ht="15" customHeight="1" x14ac:dyDescent="0.25">
      <c r="A18" s="39" t="s">
        <v>64</v>
      </c>
      <c r="B18" s="40" t="s">
        <v>8</v>
      </c>
      <c r="C18" s="9" t="s">
        <v>65</v>
      </c>
      <c r="D18" s="9"/>
      <c r="E18" s="9"/>
      <c r="F18" s="9"/>
      <c r="G18" s="41">
        <v>800</v>
      </c>
      <c r="H18" s="174"/>
      <c r="I18" s="137"/>
      <c r="J18" s="105"/>
      <c r="K18" s="105"/>
      <c r="L18" s="105"/>
      <c r="M18" s="187"/>
      <c r="N18" s="126"/>
      <c r="O18" s="106"/>
      <c r="P18" s="106"/>
    </row>
    <row r="19" spans="1:16" ht="15" customHeight="1" x14ac:dyDescent="0.25">
      <c r="A19" s="39" t="s">
        <v>64</v>
      </c>
      <c r="B19" s="40" t="s">
        <v>8</v>
      </c>
      <c r="C19" s="9" t="s">
        <v>83</v>
      </c>
      <c r="D19" s="9" t="s">
        <v>84</v>
      </c>
      <c r="E19" s="9" t="s">
        <v>94</v>
      </c>
      <c r="F19" s="9"/>
      <c r="G19" s="41">
        <v>720</v>
      </c>
      <c r="H19" s="174">
        <v>6</v>
      </c>
      <c r="I19" s="137"/>
      <c r="J19" s="105"/>
      <c r="K19" s="178">
        <v>4</v>
      </c>
      <c r="L19" s="105"/>
      <c r="M19" s="187">
        <v>0</v>
      </c>
      <c r="N19" s="126"/>
      <c r="O19" s="106"/>
      <c r="P19" s="106"/>
    </row>
    <row r="20" spans="1:16" ht="15" customHeight="1" x14ac:dyDescent="0.25">
      <c r="A20" s="39" t="s">
        <v>70</v>
      </c>
      <c r="B20" s="40" t="s">
        <v>8</v>
      </c>
      <c r="C20" s="9" t="s">
        <v>71</v>
      </c>
      <c r="D20" s="9"/>
      <c r="E20" s="9"/>
      <c r="F20" s="9"/>
      <c r="G20" s="41">
        <v>660</v>
      </c>
      <c r="H20" s="125"/>
      <c r="I20" s="105"/>
      <c r="J20" s="105"/>
      <c r="K20" s="105"/>
      <c r="L20" s="105"/>
      <c r="M20" s="179"/>
      <c r="N20" s="126"/>
      <c r="O20" s="107"/>
      <c r="P20" s="106"/>
    </row>
    <row r="21" spans="1:16" x14ac:dyDescent="0.25">
      <c r="A21" s="39" t="s">
        <v>49</v>
      </c>
      <c r="B21" s="40" t="s">
        <v>56</v>
      </c>
      <c r="C21" s="9" t="s">
        <v>54</v>
      </c>
      <c r="D21" s="9"/>
      <c r="E21" s="9"/>
      <c r="F21" s="9"/>
      <c r="G21" s="41">
        <v>432</v>
      </c>
      <c r="H21" s="123"/>
      <c r="I21" s="105"/>
      <c r="J21" s="105"/>
      <c r="K21" s="105"/>
      <c r="L21" s="105"/>
      <c r="M21" s="179"/>
      <c r="N21" s="126"/>
      <c r="O21" s="106"/>
      <c r="P21" s="106"/>
    </row>
    <row r="22" spans="1:16" x14ac:dyDescent="0.25">
      <c r="A22" s="39" t="s">
        <v>7</v>
      </c>
      <c r="B22" s="40" t="s">
        <v>23</v>
      </c>
      <c r="C22" s="9" t="s">
        <v>11</v>
      </c>
      <c r="D22" s="11" t="s">
        <v>34</v>
      </c>
      <c r="E22" s="13" t="s">
        <v>24</v>
      </c>
      <c r="F22" s="9" t="s">
        <v>12</v>
      </c>
      <c r="G22" s="41">
        <v>720</v>
      </c>
      <c r="H22" s="133"/>
      <c r="I22" s="105"/>
      <c r="J22" s="105"/>
      <c r="K22" s="105"/>
      <c r="L22" s="105"/>
      <c r="M22" s="105"/>
      <c r="N22" s="126"/>
      <c r="O22" s="106"/>
      <c r="P22" s="106"/>
    </row>
    <row r="23" spans="1:16" ht="15" customHeight="1" x14ac:dyDescent="0.25">
      <c r="A23" s="39" t="s">
        <v>7</v>
      </c>
      <c r="B23" s="40" t="s">
        <v>23</v>
      </c>
      <c r="C23" s="9" t="s">
        <v>9</v>
      </c>
      <c r="D23" s="11" t="s">
        <v>34</v>
      </c>
      <c r="E23" s="13" t="s">
        <v>24</v>
      </c>
      <c r="F23" s="9" t="s">
        <v>10</v>
      </c>
      <c r="G23" s="41">
        <v>720</v>
      </c>
      <c r="H23" s="133"/>
      <c r="I23" s="105"/>
      <c r="J23" s="105"/>
      <c r="K23" s="105"/>
      <c r="L23" s="105"/>
      <c r="M23" s="105"/>
      <c r="N23" s="126"/>
      <c r="O23" s="106"/>
      <c r="P23" s="106"/>
    </row>
    <row r="24" spans="1:16" ht="15" customHeight="1" x14ac:dyDescent="0.25">
      <c r="A24" s="39" t="s">
        <v>7</v>
      </c>
      <c r="B24" s="40" t="s">
        <v>23</v>
      </c>
      <c r="C24" s="9" t="s">
        <v>13</v>
      </c>
      <c r="D24" s="150" t="s">
        <v>34</v>
      </c>
      <c r="E24" s="13" t="s">
        <v>24</v>
      </c>
      <c r="F24" s="9" t="s">
        <v>14</v>
      </c>
      <c r="G24" s="41">
        <v>720</v>
      </c>
      <c r="H24" s="123"/>
      <c r="I24" s="105"/>
      <c r="J24" s="105"/>
      <c r="K24" s="105"/>
      <c r="L24" s="105"/>
      <c r="M24" s="105"/>
      <c r="N24" s="126"/>
      <c r="O24" s="106"/>
      <c r="P24" s="106"/>
    </row>
    <row r="25" spans="1:16" ht="15" customHeight="1" x14ac:dyDescent="0.25">
      <c r="A25" s="39" t="s">
        <v>49</v>
      </c>
      <c r="B25" s="40" t="s">
        <v>23</v>
      </c>
      <c r="C25" s="9" t="s">
        <v>50</v>
      </c>
      <c r="D25" s="14" t="s">
        <v>90</v>
      </c>
      <c r="E25" s="13" t="s">
        <v>24</v>
      </c>
      <c r="F25" s="9"/>
      <c r="G25" s="41">
        <v>800</v>
      </c>
      <c r="H25" s="133"/>
      <c r="I25" s="105"/>
      <c r="J25" s="105"/>
      <c r="K25" s="105"/>
      <c r="L25" s="105"/>
      <c r="M25" s="105"/>
      <c r="N25" s="126"/>
    </row>
    <row r="26" spans="1:16" ht="15" customHeight="1" x14ac:dyDescent="0.25">
      <c r="A26" s="39" t="s">
        <v>58</v>
      </c>
      <c r="B26" s="40" t="s">
        <v>23</v>
      </c>
      <c r="C26" s="9" t="s">
        <v>59</v>
      </c>
      <c r="D26" s="14"/>
      <c r="E26" s="13" t="s">
        <v>24</v>
      </c>
      <c r="F26" s="9"/>
      <c r="G26" s="41">
        <v>800</v>
      </c>
      <c r="H26" s="133"/>
      <c r="I26" s="105"/>
      <c r="J26" s="105"/>
      <c r="K26" s="105"/>
      <c r="L26" s="105"/>
      <c r="M26" s="105"/>
      <c r="N26" s="126"/>
    </row>
    <row r="27" spans="1:16" x14ac:dyDescent="0.25">
      <c r="A27" s="39" t="s">
        <v>70</v>
      </c>
      <c r="B27" s="40" t="s">
        <v>23</v>
      </c>
      <c r="C27" s="9" t="s">
        <v>71</v>
      </c>
      <c r="D27" s="9" t="s">
        <v>85</v>
      </c>
      <c r="E27" s="13" t="s">
        <v>95</v>
      </c>
      <c r="F27" s="9"/>
      <c r="G27" s="41">
        <v>528</v>
      </c>
      <c r="H27" s="123"/>
      <c r="I27" s="105"/>
      <c r="J27" s="105"/>
      <c r="K27" s="105"/>
      <c r="L27" s="105"/>
      <c r="M27" s="105"/>
      <c r="N27" s="126"/>
    </row>
    <row r="28" spans="1:16" x14ac:dyDescent="0.25">
      <c r="A28" s="39" t="s">
        <v>41</v>
      </c>
      <c r="B28" s="140" t="s">
        <v>42</v>
      </c>
      <c r="C28" s="9" t="s">
        <v>43</v>
      </c>
      <c r="D28" s="13" t="s">
        <v>89</v>
      </c>
      <c r="E28" s="155" t="s">
        <v>47</v>
      </c>
      <c r="F28" s="9"/>
      <c r="G28" s="41">
        <v>460</v>
      </c>
      <c r="H28" s="123"/>
      <c r="I28" s="105"/>
      <c r="J28" s="105"/>
      <c r="K28" s="105">
        <v>33</v>
      </c>
      <c r="L28" s="105"/>
      <c r="M28" s="105"/>
      <c r="N28" s="126"/>
    </row>
    <row r="29" spans="1:16" x14ac:dyDescent="0.25">
      <c r="A29" s="39" t="s">
        <v>7</v>
      </c>
      <c r="B29" s="40" t="s">
        <v>17</v>
      </c>
      <c r="C29" s="9" t="s">
        <v>13</v>
      </c>
      <c r="D29" s="11" t="s">
        <v>34</v>
      </c>
      <c r="E29" s="9"/>
      <c r="F29" s="9" t="s">
        <v>14</v>
      </c>
      <c r="G29" s="41">
        <v>840</v>
      </c>
      <c r="H29" s="123"/>
      <c r="I29" s="105"/>
      <c r="J29" s="105"/>
      <c r="K29" s="105"/>
      <c r="L29" s="105"/>
      <c r="M29" s="105"/>
      <c r="N29" s="126"/>
    </row>
    <row r="30" spans="1:16" ht="15" customHeight="1" x14ac:dyDescent="0.25">
      <c r="A30" s="39" t="s">
        <v>7</v>
      </c>
      <c r="B30" s="40" t="s">
        <v>17</v>
      </c>
      <c r="C30" s="9" t="s">
        <v>9</v>
      </c>
      <c r="D30" s="11" t="s">
        <v>34</v>
      </c>
      <c r="E30" s="9"/>
      <c r="F30" s="9" t="s">
        <v>10</v>
      </c>
      <c r="G30" s="41">
        <v>840</v>
      </c>
      <c r="H30" s="123"/>
      <c r="I30" s="105"/>
      <c r="J30" s="105"/>
      <c r="K30" s="105"/>
      <c r="L30" s="105"/>
      <c r="M30" s="105"/>
      <c r="N30" s="126"/>
    </row>
    <row r="31" spans="1:16" ht="15" customHeight="1" x14ac:dyDescent="0.25">
      <c r="A31" s="39" t="s">
        <v>7</v>
      </c>
      <c r="B31" s="40" t="s">
        <v>17</v>
      </c>
      <c r="C31" s="9" t="s">
        <v>11</v>
      </c>
      <c r="D31" s="11" t="s">
        <v>34</v>
      </c>
      <c r="E31" s="9"/>
      <c r="F31" s="9" t="s">
        <v>12</v>
      </c>
      <c r="G31" s="41">
        <v>840</v>
      </c>
      <c r="H31" s="123">
        <v>9</v>
      </c>
      <c r="I31" s="105">
        <v>9</v>
      </c>
      <c r="J31" s="178">
        <v>8</v>
      </c>
      <c r="K31" s="178">
        <v>8</v>
      </c>
      <c r="L31" s="105">
        <v>9</v>
      </c>
      <c r="M31" s="105">
        <v>9</v>
      </c>
      <c r="N31" s="126"/>
    </row>
    <row r="32" spans="1:16" ht="15" customHeight="1" x14ac:dyDescent="0.25">
      <c r="A32" s="39" t="s">
        <v>7</v>
      </c>
      <c r="B32" s="40" t="s">
        <v>17</v>
      </c>
      <c r="C32" s="9" t="s">
        <v>18</v>
      </c>
      <c r="D32" s="9" t="s">
        <v>86</v>
      </c>
      <c r="E32" s="9"/>
      <c r="F32" s="9" t="s">
        <v>19</v>
      </c>
      <c r="G32" s="41">
        <v>900</v>
      </c>
      <c r="H32" s="123"/>
      <c r="I32" s="105"/>
      <c r="J32" s="105"/>
      <c r="K32" s="105"/>
      <c r="L32" s="105"/>
      <c r="M32" s="105"/>
      <c r="N32" s="126"/>
    </row>
    <row r="33" spans="1:14" ht="15" customHeight="1" x14ac:dyDescent="0.25">
      <c r="A33" s="39" t="s">
        <v>7</v>
      </c>
      <c r="B33" s="40" t="s">
        <v>17</v>
      </c>
      <c r="C33" s="9" t="s">
        <v>20</v>
      </c>
      <c r="D33" s="9" t="s">
        <v>86</v>
      </c>
      <c r="E33" s="9"/>
      <c r="F33" s="9" t="s">
        <v>14</v>
      </c>
      <c r="G33" s="41">
        <v>900</v>
      </c>
      <c r="H33" s="123"/>
      <c r="I33" s="105"/>
      <c r="J33" s="105"/>
      <c r="K33" s="105"/>
      <c r="L33" s="105"/>
      <c r="M33" s="105"/>
      <c r="N33" s="126"/>
    </row>
    <row r="34" spans="1:14" ht="15" customHeight="1" x14ac:dyDescent="0.25">
      <c r="A34" s="39" t="s">
        <v>7</v>
      </c>
      <c r="B34" s="40" t="s">
        <v>17</v>
      </c>
      <c r="C34" s="9" t="s">
        <v>21</v>
      </c>
      <c r="D34" s="9" t="s">
        <v>86</v>
      </c>
      <c r="E34" s="9"/>
      <c r="F34" s="9" t="s">
        <v>12</v>
      </c>
      <c r="G34" s="41">
        <v>900</v>
      </c>
      <c r="H34" s="123">
        <v>4</v>
      </c>
      <c r="I34" s="105">
        <v>4</v>
      </c>
      <c r="J34" s="178">
        <v>8</v>
      </c>
      <c r="K34" s="178">
        <v>9</v>
      </c>
      <c r="L34" s="105">
        <v>4</v>
      </c>
      <c r="M34" s="105">
        <v>4</v>
      </c>
      <c r="N34" s="126"/>
    </row>
    <row r="35" spans="1:14" ht="15" customHeight="1" x14ac:dyDescent="0.25">
      <c r="A35" s="39" t="s">
        <v>49</v>
      </c>
      <c r="B35" s="40" t="s">
        <v>17</v>
      </c>
      <c r="C35" s="9" t="s">
        <v>50</v>
      </c>
      <c r="D35" s="9" t="s">
        <v>90</v>
      </c>
      <c r="E35" s="9"/>
      <c r="F35" s="9"/>
      <c r="G35" s="41">
        <v>850</v>
      </c>
      <c r="H35" s="123">
        <v>7</v>
      </c>
      <c r="I35" s="105">
        <v>6</v>
      </c>
      <c r="J35" s="105">
        <v>10</v>
      </c>
      <c r="K35" s="105">
        <v>9</v>
      </c>
      <c r="L35" s="105">
        <v>8</v>
      </c>
      <c r="M35" s="105">
        <v>7</v>
      </c>
      <c r="N35" s="126"/>
    </row>
    <row r="36" spans="1:14" ht="15" customHeight="1" x14ac:dyDescent="0.25">
      <c r="A36" s="39" t="s">
        <v>58</v>
      </c>
      <c r="B36" s="140" t="s">
        <v>17</v>
      </c>
      <c r="C36" s="9" t="s">
        <v>59</v>
      </c>
      <c r="D36" s="9"/>
      <c r="E36" s="9"/>
      <c r="F36" s="9"/>
      <c r="G36" s="41">
        <v>850</v>
      </c>
      <c r="H36" s="123">
        <v>6</v>
      </c>
      <c r="I36" s="105">
        <v>7</v>
      </c>
      <c r="J36" s="105">
        <v>0</v>
      </c>
      <c r="K36" s="105">
        <v>0</v>
      </c>
      <c r="L36" s="105">
        <v>5</v>
      </c>
      <c r="M36" s="105">
        <v>6</v>
      </c>
      <c r="N36" s="126"/>
    </row>
    <row r="37" spans="1:14" ht="15" customHeight="1" x14ac:dyDescent="0.25">
      <c r="A37" s="39" t="s">
        <v>7</v>
      </c>
      <c r="B37" s="40" t="s">
        <v>22</v>
      </c>
      <c r="C37" s="9" t="s">
        <v>13</v>
      </c>
      <c r="D37" s="150" t="s">
        <v>34</v>
      </c>
      <c r="E37" s="9"/>
      <c r="F37" s="9" t="s">
        <v>14</v>
      </c>
      <c r="G37" s="41">
        <v>840</v>
      </c>
      <c r="H37" s="123"/>
      <c r="I37" s="105"/>
      <c r="J37" s="105"/>
      <c r="K37" s="105"/>
      <c r="L37" s="105"/>
      <c r="M37" s="105"/>
      <c r="N37" s="126"/>
    </row>
    <row r="38" spans="1:14" ht="15" customHeight="1" thickBot="1" x14ac:dyDescent="0.3">
      <c r="A38" s="45" t="s">
        <v>7</v>
      </c>
      <c r="B38" s="46" t="s">
        <v>22</v>
      </c>
      <c r="C38" s="47" t="s">
        <v>15</v>
      </c>
      <c r="D38" s="48" t="s">
        <v>34</v>
      </c>
      <c r="E38" s="47"/>
      <c r="F38" s="47" t="s">
        <v>16</v>
      </c>
      <c r="G38" s="49">
        <v>840</v>
      </c>
      <c r="H38" s="159"/>
      <c r="I38" s="131"/>
      <c r="J38" s="131"/>
      <c r="K38" s="131"/>
      <c r="L38" s="124"/>
      <c r="M38" s="124"/>
      <c r="N38" s="127"/>
    </row>
    <row r="39" spans="1:14" ht="15" customHeight="1" x14ac:dyDescent="0.25">
      <c r="A39" s="36" t="s">
        <v>7</v>
      </c>
      <c r="B39" s="143" t="s">
        <v>22</v>
      </c>
      <c r="C39" s="8" t="s">
        <v>11</v>
      </c>
      <c r="D39" s="146" t="s">
        <v>34</v>
      </c>
      <c r="E39" s="8"/>
      <c r="F39" s="8" t="s">
        <v>12</v>
      </c>
      <c r="G39" s="38">
        <v>840</v>
      </c>
      <c r="H39" s="119">
        <v>12</v>
      </c>
      <c r="I39" s="120">
        <v>10</v>
      </c>
      <c r="J39" s="120"/>
      <c r="K39" s="120"/>
      <c r="L39" s="120">
        <v>18</v>
      </c>
      <c r="M39" s="120"/>
      <c r="N39" s="128"/>
    </row>
    <row r="40" spans="1:14" ht="15" customHeight="1" x14ac:dyDescent="0.25">
      <c r="A40" s="50" t="s">
        <v>7</v>
      </c>
      <c r="B40" s="188" t="s">
        <v>22</v>
      </c>
      <c r="C40" s="14" t="s">
        <v>9</v>
      </c>
      <c r="D40" s="150" t="s">
        <v>34</v>
      </c>
      <c r="E40" s="14"/>
      <c r="F40" s="14" t="s">
        <v>10</v>
      </c>
      <c r="G40" s="44">
        <v>840</v>
      </c>
      <c r="H40" s="121"/>
      <c r="I40" s="189"/>
      <c r="J40" s="189"/>
      <c r="K40" s="189"/>
      <c r="L40" s="189"/>
      <c r="M40" s="189"/>
      <c r="N40" s="134">
        <v>22</v>
      </c>
    </row>
    <row r="41" spans="1:14" ht="15" customHeight="1" x14ac:dyDescent="0.25">
      <c r="A41" s="50" t="s">
        <v>49</v>
      </c>
      <c r="B41" s="141" t="s">
        <v>22</v>
      </c>
      <c r="C41" s="9" t="s">
        <v>50</v>
      </c>
      <c r="D41" s="14" t="s">
        <v>90</v>
      </c>
      <c r="E41" s="14"/>
      <c r="F41" s="14"/>
      <c r="G41" s="41">
        <v>850</v>
      </c>
      <c r="H41" s="182">
        <v>1</v>
      </c>
      <c r="I41" s="129"/>
      <c r="J41" s="129"/>
      <c r="K41" s="129"/>
      <c r="L41" s="129"/>
      <c r="M41" s="129"/>
      <c r="N41" s="126">
        <v>4</v>
      </c>
    </row>
    <row r="42" spans="1:14" x14ac:dyDescent="0.25">
      <c r="A42" s="50" t="s">
        <v>58</v>
      </c>
      <c r="B42" s="51" t="s">
        <v>22</v>
      </c>
      <c r="C42" s="9" t="s">
        <v>59</v>
      </c>
      <c r="D42" s="14"/>
      <c r="E42" s="14"/>
      <c r="F42" s="14"/>
      <c r="G42" s="41">
        <v>850</v>
      </c>
      <c r="H42" s="182">
        <v>13</v>
      </c>
      <c r="I42" s="105">
        <v>16</v>
      </c>
      <c r="J42" s="105"/>
      <c r="K42" s="105"/>
      <c r="L42" s="105">
        <v>8</v>
      </c>
      <c r="M42" s="105"/>
      <c r="N42" s="126"/>
    </row>
    <row r="43" spans="1:14" ht="15" customHeight="1" x14ac:dyDescent="0.25">
      <c r="A43" s="50" t="s">
        <v>41</v>
      </c>
      <c r="B43" s="51" t="s">
        <v>44</v>
      </c>
      <c r="C43" s="9" t="s">
        <v>45</v>
      </c>
      <c r="D43" s="14" t="s">
        <v>68</v>
      </c>
      <c r="E43" s="14"/>
      <c r="F43" s="14"/>
      <c r="G43" s="41">
        <v>936</v>
      </c>
      <c r="H43" s="123"/>
      <c r="I43" s="105"/>
      <c r="J43" s="105"/>
      <c r="K43" s="105"/>
      <c r="L43" s="105"/>
      <c r="M43" s="105"/>
      <c r="N43" s="126"/>
    </row>
    <row r="44" spans="1:14" ht="15" customHeight="1" x14ac:dyDescent="0.25">
      <c r="A44" s="50" t="s">
        <v>70</v>
      </c>
      <c r="B44" s="141" t="s">
        <v>44</v>
      </c>
      <c r="C44" s="9" t="s">
        <v>74</v>
      </c>
      <c r="D44" s="14"/>
      <c r="E44" s="14"/>
      <c r="F44" s="14"/>
      <c r="G44" s="41"/>
      <c r="H44" s="123"/>
      <c r="I44" s="105"/>
      <c r="J44" s="105"/>
      <c r="K44" s="105"/>
      <c r="L44" s="105"/>
      <c r="M44" s="105"/>
      <c r="N44" s="126"/>
    </row>
    <row r="45" spans="1:14" ht="15" customHeight="1" x14ac:dyDescent="0.25">
      <c r="A45" s="50" t="s">
        <v>7</v>
      </c>
      <c r="B45" s="141" t="s">
        <v>26</v>
      </c>
      <c r="C45" s="9" t="s">
        <v>13</v>
      </c>
      <c r="D45" s="14"/>
      <c r="E45" s="14"/>
      <c r="F45" s="14" t="s">
        <v>14</v>
      </c>
      <c r="G45" s="41">
        <v>840</v>
      </c>
      <c r="H45" s="123"/>
      <c r="I45" s="105"/>
      <c r="J45" s="105"/>
      <c r="K45" s="105"/>
      <c r="L45" s="105"/>
      <c r="M45" s="105"/>
      <c r="N45" s="126"/>
    </row>
    <row r="46" spans="1:14" ht="15" customHeight="1" x14ac:dyDescent="0.25">
      <c r="A46" s="50" t="s">
        <v>41</v>
      </c>
      <c r="B46" s="51" t="s">
        <v>26</v>
      </c>
      <c r="C46" s="9" t="s">
        <v>45</v>
      </c>
      <c r="D46" s="14" t="s">
        <v>68</v>
      </c>
      <c r="E46" s="14"/>
      <c r="F46" s="14"/>
      <c r="G46" s="41">
        <v>840</v>
      </c>
      <c r="H46" s="123"/>
      <c r="I46" s="105"/>
      <c r="J46" s="105"/>
      <c r="K46" s="105"/>
      <c r="L46" s="105"/>
      <c r="M46" s="105"/>
      <c r="N46" s="126"/>
    </row>
    <row r="47" spans="1:14" ht="15.75" customHeight="1" thickBot="1" x14ac:dyDescent="0.3">
      <c r="A47" s="52" t="s">
        <v>49</v>
      </c>
      <c r="B47" s="145" t="s">
        <v>26</v>
      </c>
      <c r="C47" s="12" t="s">
        <v>57</v>
      </c>
      <c r="D47" s="12"/>
      <c r="E47" s="12"/>
      <c r="F47" s="12"/>
      <c r="G47" s="54">
        <v>880</v>
      </c>
      <c r="H47" s="130"/>
      <c r="I47" s="131"/>
      <c r="J47" s="131"/>
      <c r="K47" s="131"/>
      <c r="L47" s="131"/>
      <c r="M47" s="131"/>
      <c r="N47" s="132"/>
    </row>
    <row r="48" spans="1:14" ht="15" customHeight="1" x14ac:dyDescent="0.25">
      <c r="A48" s="36" t="s">
        <v>49</v>
      </c>
      <c r="B48" s="37" t="s">
        <v>26</v>
      </c>
      <c r="C48" s="8" t="s">
        <v>55</v>
      </c>
      <c r="D48" s="8"/>
      <c r="E48" s="8"/>
      <c r="F48" s="8"/>
      <c r="G48" s="38">
        <v>840</v>
      </c>
      <c r="H48" s="119"/>
      <c r="I48" s="120"/>
      <c r="J48" s="120"/>
      <c r="K48" s="120"/>
      <c r="L48" s="120"/>
      <c r="M48" s="120"/>
      <c r="N48" s="128"/>
    </row>
    <row r="49" spans="1:14" ht="15" customHeight="1" x14ac:dyDescent="0.25">
      <c r="A49" s="39" t="s">
        <v>49</v>
      </c>
      <c r="B49" s="40" t="s">
        <v>26</v>
      </c>
      <c r="C49" s="9" t="s">
        <v>54</v>
      </c>
      <c r="D49" s="14"/>
      <c r="E49" s="14"/>
      <c r="F49" s="14"/>
      <c r="G49" s="44">
        <v>570</v>
      </c>
      <c r="H49" s="123"/>
      <c r="I49" s="105"/>
      <c r="J49" s="105"/>
      <c r="K49" s="105"/>
      <c r="L49" s="105"/>
      <c r="M49" s="105"/>
      <c r="N49" s="126"/>
    </row>
    <row r="50" spans="1:14" ht="15" customHeight="1" x14ac:dyDescent="0.25">
      <c r="A50" s="39" t="s">
        <v>58</v>
      </c>
      <c r="B50" s="40" t="s">
        <v>26</v>
      </c>
      <c r="C50" s="9" t="s">
        <v>60</v>
      </c>
      <c r="D50" s="14"/>
      <c r="E50" s="14"/>
      <c r="F50" s="14"/>
      <c r="G50" s="44">
        <v>880</v>
      </c>
      <c r="H50" s="123"/>
      <c r="I50" s="105"/>
      <c r="J50" s="105"/>
      <c r="K50" s="105"/>
      <c r="L50" s="105"/>
      <c r="M50" s="105"/>
      <c r="N50" s="126"/>
    </row>
    <row r="51" spans="1:14" ht="15" customHeight="1" x14ac:dyDescent="0.25">
      <c r="A51" s="39" t="s">
        <v>58</v>
      </c>
      <c r="B51" s="40" t="s">
        <v>26</v>
      </c>
      <c r="C51" s="9" t="s">
        <v>61</v>
      </c>
      <c r="D51" s="14"/>
      <c r="E51" s="9"/>
      <c r="F51" s="14"/>
      <c r="G51" s="44">
        <v>630</v>
      </c>
      <c r="H51" s="123"/>
      <c r="I51" s="105"/>
      <c r="J51" s="105"/>
      <c r="K51" s="105"/>
      <c r="L51" s="105"/>
      <c r="M51" s="105"/>
      <c r="N51" s="126"/>
    </row>
    <row r="52" spans="1:14" x14ac:dyDescent="0.25">
      <c r="A52" s="39" t="s">
        <v>64</v>
      </c>
      <c r="B52" s="40" t="s">
        <v>26</v>
      </c>
      <c r="C52" s="9" t="s">
        <v>65</v>
      </c>
      <c r="D52" s="14"/>
      <c r="E52" s="14"/>
      <c r="F52" s="14"/>
      <c r="G52" s="44">
        <v>800</v>
      </c>
      <c r="H52" s="123"/>
      <c r="I52" s="105"/>
      <c r="J52" s="105"/>
      <c r="K52" s="105"/>
      <c r="L52" s="105"/>
      <c r="M52" s="105"/>
      <c r="N52" s="126"/>
    </row>
    <row r="53" spans="1:14" x14ac:dyDescent="0.25">
      <c r="A53" s="39" t="s">
        <v>7</v>
      </c>
      <c r="B53" s="40" t="s">
        <v>25</v>
      </c>
      <c r="C53" s="9" t="s">
        <v>15</v>
      </c>
      <c r="D53" s="14"/>
      <c r="E53" s="14"/>
      <c r="F53" s="14" t="s">
        <v>16</v>
      </c>
      <c r="G53" s="44">
        <v>840</v>
      </c>
      <c r="H53" s="123"/>
      <c r="I53" s="105"/>
      <c r="J53" s="105"/>
      <c r="K53" s="105"/>
      <c r="L53" s="105"/>
      <c r="M53" s="105"/>
      <c r="N53" s="126"/>
    </row>
    <row r="54" spans="1:14" ht="15" customHeight="1" x14ac:dyDescent="0.25">
      <c r="A54" s="39" t="s">
        <v>7</v>
      </c>
      <c r="B54" s="40" t="s">
        <v>25</v>
      </c>
      <c r="C54" s="9" t="s">
        <v>13</v>
      </c>
      <c r="D54" s="14"/>
      <c r="E54" s="14"/>
      <c r="F54" s="14" t="s">
        <v>14</v>
      </c>
      <c r="G54" s="44">
        <v>840</v>
      </c>
      <c r="H54" s="123"/>
      <c r="I54" s="105"/>
      <c r="J54" s="105"/>
      <c r="K54" s="105"/>
      <c r="L54" s="105"/>
      <c r="M54" s="105"/>
      <c r="N54" s="126"/>
    </row>
    <row r="55" spans="1:14" ht="15" customHeight="1" x14ac:dyDescent="0.25">
      <c r="A55" s="39" t="s">
        <v>41</v>
      </c>
      <c r="B55" s="140" t="s">
        <v>25</v>
      </c>
      <c r="C55" s="9" t="s">
        <v>45</v>
      </c>
      <c r="D55" s="14" t="s">
        <v>68</v>
      </c>
      <c r="E55" s="14"/>
      <c r="F55" s="14"/>
      <c r="G55" s="41">
        <v>840</v>
      </c>
      <c r="H55" s="123"/>
      <c r="I55" s="105"/>
      <c r="J55" s="105"/>
      <c r="K55" s="105"/>
      <c r="L55" s="105"/>
      <c r="M55" s="105"/>
      <c r="N55" s="126"/>
    </row>
    <row r="56" spans="1:14" ht="15" customHeight="1" x14ac:dyDescent="0.25">
      <c r="A56" s="39" t="s">
        <v>49</v>
      </c>
      <c r="B56" s="40" t="s">
        <v>25</v>
      </c>
      <c r="C56" s="9" t="s">
        <v>51</v>
      </c>
      <c r="D56" s="14" t="s">
        <v>91</v>
      </c>
      <c r="E56" s="55" t="s">
        <v>80</v>
      </c>
      <c r="F56" s="14"/>
      <c r="G56" s="41">
        <v>840</v>
      </c>
      <c r="H56" s="123"/>
      <c r="I56" s="178">
        <v>0</v>
      </c>
      <c r="J56" s="105">
        <v>7</v>
      </c>
      <c r="K56" s="191">
        <v>10</v>
      </c>
      <c r="L56" s="105">
        <v>8</v>
      </c>
      <c r="M56" s="105"/>
      <c r="N56" s="126"/>
    </row>
    <row r="57" spans="1:14" ht="15.75" customHeight="1" x14ac:dyDescent="0.25">
      <c r="A57" s="39" t="s">
        <v>49</v>
      </c>
      <c r="B57" s="40" t="s">
        <v>25</v>
      </c>
      <c r="C57" s="9" t="s">
        <v>51</v>
      </c>
      <c r="D57" s="14" t="s">
        <v>91</v>
      </c>
      <c r="E57" s="55" t="s">
        <v>81</v>
      </c>
      <c r="F57" s="59" t="s">
        <v>134</v>
      </c>
      <c r="G57" s="41">
        <v>840</v>
      </c>
      <c r="H57" s="123">
        <v>1</v>
      </c>
      <c r="I57" s="178">
        <v>0</v>
      </c>
      <c r="J57" s="105">
        <v>2</v>
      </c>
      <c r="K57" s="178">
        <v>4</v>
      </c>
      <c r="L57" s="105">
        <v>3</v>
      </c>
      <c r="M57" s="105"/>
      <c r="N57" s="126"/>
    </row>
    <row r="58" spans="1:14" ht="15.75" customHeight="1" x14ac:dyDescent="0.25">
      <c r="A58" s="39" t="s">
        <v>58</v>
      </c>
      <c r="B58" s="140" t="s">
        <v>25</v>
      </c>
      <c r="C58" s="9" t="s">
        <v>61</v>
      </c>
      <c r="D58" s="14"/>
      <c r="E58" s="14"/>
      <c r="F58" s="59" t="s">
        <v>82</v>
      </c>
      <c r="G58" s="41">
        <v>630</v>
      </c>
      <c r="H58" s="123">
        <v>6</v>
      </c>
      <c r="I58" s="178">
        <v>0</v>
      </c>
      <c r="J58" s="105">
        <v>2</v>
      </c>
      <c r="K58" s="178"/>
      <c r="L58" s="105">
        <v>3</v>
      </c>
      <c r="M58" s="105"/>
      <c r="N58" s="126"/>
    </row>
    <row r="59" spans="1:14" ht="15" customHeight="1" x14ac:dyDescent="0.25">
      <c r="A59" s="39" t="s">
        <v>64</v>
      </c>
      <c r="B59" s="40" t="s">
        <v>25</v>
      </c>
      <c r="C59" s="14" t="s">
        <v>66</v>
      </c>
      <c r="D59" s="14" t="s">
        <v>69</v>
      </c>
      <c r="E59" s="14" t="s">
        <v>33</v>
      </c>
      <c r="F59" s="14"/>
      <c r="G59" s="41">
        <v>750</v>
      </c>
      <c r="H59" s="182">
        <v>4</v>
      </c>
      <c r="I59" s="105"/>
      <c r="J59" s="105"/>
      <c r="K59" s="178">
        <v>2</v>
      </c>
      <c r="L59" s="105"/>
      <c r="M59" s="105"/>
      <c r="N59" s="126"/>
    </row>
    <row r="60" spans="1:14" x14ac:dyDescent="0.25">
      <c r="A60" s="39" t="s">
        <v>70</v>
      </c>
      <c r="B60" s="40" t="s">
        <v>25</v>
      </c>
      <c r="C60" s="9" t="s">
        <v>71</v>
      </c>
      <c r="D60" s="14" t="s">
        <v>85</v>
      </c>
      <c r="E60" s="14" t="s">
        <v>33</v>
      </c>
      <c r="F60" s="14"/>
      <c r="G60" s="41">
        <v>510</v>
      </c>
      <c r="H60" s="123"/>
      <c r="I60" s="105"/>
      <c r="J60" s="105"/>
      <c r="K60" s="105"/>
      <c r="L60" s="105"/>
      <c r="M60" s="105"/>
      <c r="N60" s="126"/>
    </row>
    <row r="61" spans="1:14" ht="15" customHeight="1" x14ac:dyDescent="0.25">
      <c r="A61" s="39" t="s">
        <v>70</v>
      </c>
      <c r="B61" s="40" t="s">
        <v>25</v>
      </c>
      <c r="C61" s="9" t="s">
        <v>74</v>
      </c>
      <c r="D61" s="14"/>
      <c r="E61" s="14"/>
      <c r="F61" s="14"/>
      <c r="G61" s="41"/>
      <c r="H61" s="123"/>
      <c r="I61" s="105"/>
      <c r="J61" s="105"/>
      <c r="K61" s="105"/>
      <c r="L61" s="105"/>
      <c r="M61" s="105"/>
      <c r="N61" s="126"/>
    </row>
    <row r="62" spans="1:14" ht="15" customHeight="1" x14ac:dyDescent="0.25">
      <c r="A62" s="39" t="s">
        <v>7</v>
      </c>
      <c r="B62" s="40" t="s">
        <v>29</v>
      </c>
      <c r="C62" s="10" t="s">
        <v>30</v>
      </c>
      <c r="D62" s="14" t="s">
        <v>68</v>
      </c>
      <c r="E62" s="152"/>
      <c r="F62" s="14" t="s">
        <v>14</v>
      </c>
      <c r="G62" s="41">
        <v>840</v>
      </c>
      <c r="H62" s="123"/>
      <c r="I62" s="105"/>
      <c r="J62" s="105"/>
      <c r="K62" s="105"/>
      <c r="L62" s="105"/>
      <c r="M62" s="105"/>
      <c r="N62" s="126"/>
    </row>
    <row r="63" spans="1:14" ht="15.75" customHeight="1" thickBot="1" x14ac:dyDescent="0.3">
      <c r="A63" s="39" t="s">
        <v>41</v>
      </c>
      <c r="B63" s="140" t="s">
        <v>29</v>
      </c>
      <c r="C63" s="12" t="s">
        <v>45</v>
      </c>
      <c r="D63" s="57" t="s">
        <v>68</v>
      </c>
      <c r="E63" s="57"/>
      <c r="F63" s="57"/>
      <c r="G63" s="54">
        <v>840</v>
      </c>
      <c r="H63" s="130"/>
      <c r="I63" s="131"/>
      <c r="J63" s="158"/>
      <c r="K63" s="131"/>
      <c r="L63" s="131"/>
      <c r="M63" s="131"/>
      <c r="N63" s="132"/>
    </row>
    <row r="64" spans="1:14" ht="15" customHeight="1" x14ac:dyDescent="0.25">
      <c r="A64" s="36" t="s">
        <v>49</v>
      </c>
      <c r="B64" s="143" t="s">
        <v>29</v>
      </c>
      <c r="C64" s="8" t="s">
        <v>52</v>
      </c>
      <c r="D64" s="8" t="s">
        <v>92</v>
      </c>
      <c r="E64" s="8"/>
      <c r="F64" s="8"/>
      <c r="G64" s="38">
        <v>880</v>
      </c>
      <c r="H64" s="119"/>
      <c r="I64" s="120"/>
      <c r="J64" s="120"/>
      <c r="K64" s="120"/>
      <c r="L64" s="120"/>
      <c r="M64" s="120"/>
      <c r="N64" s="128"/>
    </row>
    <row r="65" spans="1:14" ht="15.75" customHeight="1" x14ac:dyDescent="0.25">
      <c r="A65" s="50" t="s">
        <v>58</v>
      </c>
      <c r="B65" s="58" t="s">
        <v>29</v>
      </c>
      <c r="C65" s="9" t="s">
        <v>60</v>
      </c>
      <c r="D65" s="14"/>
      <c r="E65" s="14"/>
      <c r="F65" s="14"/>
      <c r="G65" s="44">
        <v>880</v>
      </c>
      <c r="H65" s="121"/>
      <c r="I65" s="122"/>
      <c r="J65" s="122"/>
      <c r="K65" s="122"/>
      <c r="L65" s="122"/>
      <c r="M65" s="122"/>
      <c r="N65" s="134"/>
    </row>
    <row r="66" spans="1:14" ht="15" customHeight="1" x14ac:dyDescent="0.25">
      <c r="A66" s="39" t="s">
        <v>58</v>
      </c>
      <c r="B66" s="51" t="s">
        <v>29</v>
      </c>
      <c r="C66" s="9" t="s">
        <v>62</v>
      </c>
      <c r="D66" s="14"/>
      <c r="E66" s="14"/>
      <c r="F66" s="14"/>
      <c r="G66" s="41">
        <v>880</v>
      </c>
      <c r="H66" s="123"/>
      <c r="I66" s="105"/>
      <c r="J66" s="105"/>
      <c r="K66" s="105"/>
      <c r="L66" s="105"/>
      <c r="M66" s="105"/>
      <c r="N66" s="126"/>
    </row>
    <row r="67" spans="1:14" ht="15" customHeight="1" x14ac:dyDescent="0.25">
      <c r="A67" s="39" t="s">
        <v>64</v>
      </c>
      <c r="B67" s="141" t="s">
        <v>29</v>
      </c>
      <c r="C67" s="9" t="s">
        <v>66</v>
      </c>
      <c r="D67" s="14"/>
      <c r="E67" s="14"/>
      <c r="F67" s="14"/>
      <c r="G67" s="41">
        <v>900</v>
      </c>
      <c r="H67" s="123"/>
      <c r="I67" s="105"/>
      <c r="J67" s="105"/>
      <c r="K67" s="105"/>
      <c r="L67" s="105"/>
      <c r="M67" s="105"/>
      <c r="N67" s="126"/>
    </row>
    <row r="68" spans="1:14" ht="15" customHeight="1" x14ac:dyDescent="0.25">
      <c r="A68" s="39" t="s">
        <v>70</v>
      </c>
      <c r="B68" s="40" t="s">
        <v>29</v>
      </c>
      <c r="C68" s="9" t="s">
        <v>71</v>
      </c>
      <c r="D68" s="14" t="s">
        <v>73</v>
      </c>
      <c r="E68" s="9" t="s">
        <v>33</v>
      </c>
      <c r="F68" s="14"/>
      <c r="G68" s="44">
        <v>510</v>
      </c>
      <c r="H68" s="123"/>
      <c r="I68" s="105"/>
      <c r="J68" s="105"/>
      <c r="K68" s="105"/>
      <c r="L68" s="105"/>
      <c r="M68" s="105"/>
      <c r="N68" s="126"/>
    </row>
    <row r="69" spans="1:14" x14ac:dyDescent="0.25">
      <c r="A69" s="39" t="s">
        <v>70</v>
      </c>
      <c r="B69" s="40" t="s">
        <v>29</v>
      </c>
      <c r="C69" s="9" t="s">
        <v>74</v>
      </c>
      <c r="D69" s="14"/>
      <c r="E69" s="56" t="s">
        <v>79</v>
      </c>
      <c r="F69" s="14"/>
      <c r="G69" s="41"/>
      <c r="H69" s="123"/>
      <c r="I69" s="105"/>
      <c r="J69" s="105"/>
      <c r="K69" s="105"/>
      <c r="L69" s="105"/>
      <c r="M69" s="105"/>
      <c r="N69" s="126"/>
    </row>
    <row r="70" spans="1:14" ht="15" customHeight="1" x14ac:dyDescent="0.25">
      <c r="A70" s="39" t="s">
        <v>7</v>
      </c>
      <c r="B70" s="40" t="s">
        <v>37</v>
      </c>
      <c r="C70" s="9" t="s">
        <v>21</v>
      </c>
      <c r="D70" s="14" t="s">
        <v>86</v>
      </c>
      <c r="E70" s="14"/>
      <c r="F70" s="14" t="s">
        <v>12</v>
      </c>
      <c r="G70" s="41">
        <v>900</v>
      </c>
      <c r="H70" s="123">
        <v>12</v>
      </c>
      <c r="I70" s="105"/>
      <c r="J70" s="105">
        <v>11</v>
      </c>
      <c r="K70" s="105"/>
      <c r="L70" s="105">
        <v>10</v>
      </c>
      <c r="M70" s="105"/>
      <c r="N70" s="126"/>
    </row>
    <row r="71" spans="1:14" ht="15" customHeight="1" x14ac:dyDescent="0.25">
      <c r="A71" s="39" t="s">
        <v>7</v>
      </c>
      <c r="B71" s="40" t="s">
        <v>37</v>
      </c>
      <c r="C71" s="9" t="s">
        <v>20</v>
      </c>
      <c r="D71" s="14" t="s">
        <v>86</v>
      </c>
      <c r="E71" s="14"/>
      <c r="F71" s="14" t="s">
        <v>14</v>
      </c>
      <c r="G71" s="41">
        <v>900</v>
      </c>
      <c r="H71" s="123"/>
      <c r="I71" s="105"/>
      <c r="J71" s="105"/>
      <c r="K71" s="105"/>
      <c r="L71" s="105"/>
      <c r="M71" s="105"/>
      <c r="N71" s="126"/>
    </row>
    <row r="72" spans="1:14" ht="15" customHeight="1" x14ac:dyDescent="0.25">
      <c r="A72" s="39" t="s">
        <v>7</v>
      </c>
      <c r="B72" s="141" t="s">
        <v>37</v>
      </c>
      <c r="C72" s="9" t="s">
        <v>38</v>
      </c>
      <c r="D72" s="14" t="s">
        <v>87</v>
      </c>
      <c r="E72" s="14"/>
      <c r="F72" s="14" t="s">
        <v>12</v>
      </c>
      <c r="G72" s="41">
        <v>900</v>
      </c>
      <c r="H72" s="123">
        <v>3</v>
      </c>
      <c r="I72" s="105"/>
      <c r="J72" s="105">
        <v>4</v>
      </c>
      <c r="K72" s="105"/>
      <c r="L72" s="105">
        <v>2</v>
      </c>
      <c r="M72" s="105"/>
      <c r="N72" s="126"/>
    </row>
    <row r="73" spans="1:14" ht="15" customHeight="1" x14ac:dyDescent="0.25">
      <c r="A73" s="39" t="s">
        <v>7</v>
      </c>
      <c r="B73" s="141" t="s">
        <v>37</v>
      </c>
      <c r="C73" s="9" t="s">
        <v>38</v>
      </c>
      <c r="D73" s="14" t="s">
        <v>87</v>
      </c>
      <c r="E73" s="14"/>
      <c r="F73" s="14" t="s">
        <v>14</v>
      </c>
      <c r="G73" s="41">
        <v>900</v>
      </c>
      <c r="H73" s="123"/>
      <c r="I73" s="105"/>
      <c r="J73" s="105"/>
      <c r="K73" s="105"/>
      <c r="L73" s="105"/>
      <c r="M73" s="105"/>
      <c r="N73" s="126"/>
    </row>
    <row r="74" spans="1:14" ht="15" customHeight="1" x14ac:dyDescent="0.25">
      <c r="A74" s="39" t="s">
        <v>7</v>
      </c>
      <c r="B74" s="141" t="s">
        <v>37</v>
      </c>
      <c r="C74" s="9" t="s">
        <v>13</v>
      </c>
      <c r="D74" s="150" t="s">
        <v>34</v>
      </c>
      <c r="E74" s="14"/>
      <c r="F74" s="14" t="s">
        <v>14</v>
      </c>
      <c r="G74" s="41">
        <v>840</v>
      </c>
      <c r="H74" s="123"/>
      <c r="I74" s="105"/>
      <c r="J74" s="105"/>
      <c r="K74" s="105"/>
      <c r="L74" s="105"/>
      <c r="M74" s="105"/>
      <c r="N74" s="126"/>
    </row>
    <row r="75" spans="1:14" ht="15" customHeight="1" x14ac:dyDescent="0.25">
      <c r="A75" s="39" t="s">
        <v>7</v>
      </c>
      <c r="B75" s="141" t="s">
        <v>37</v>
      </c>
      <c r="C75" s="9" t="s">
        <v>11</v>
      </c>
      <c r="D75" s="150" t="s">
        <v>34</v>
      </c>
      <c r="E75" s="14"/>
      <c r="F75" s="14" t="s">
        <v>12</v>
      </c>
      <c r="G75" s="41">
        <v>840</v>
      </c>
      <c r="H75" s="182">
        <v>0</v>
      </c>
      <c r="I75" s="178"/>
      <c r="J75" s="178">
        <v>0</v>
      </c>
      <c r="K75" s="178"/>
      <c r="L75" s="178">
        <v>0</v>
      </c>
      <c r="M75" s="105"/>
      <c r="N75" s="126"/>
    </row>
    <row r="76" spans="1:14" x14ac:dyDescent="0.25">
      <c r="A76" s="39" t="s">
        <v>41</v>
      </c>
      <c r="B76" s="51" t="s">
        <v>37</v>
      </c>
      <c r="C76" s="9" t="s">
        <v>45</v>
      </c>
      <c r="D76" s="14"/>
      <c r="E76" s="14"/>
      <c r="F76" s="14"/>
      <c r="G76" s="41">
        <v>840</v>
      </c>
      <c r="H76" s="123"/>
      <c r="I76" s="105"/>
      <c r="J76" s="105"/>
      <c r="K76" s="105"/>
      <c r="L76" s="105"/>
      <c r="M76" s="105"/>
      <c r="N76" s="126"/>
    </row>
    <row r="77" spans="1:14" ht="15.75" customHeight="1" thickBot="1" x14ac:dyDescent="0.3">
      <c r="A77" s="60" t="s">
        <v>7</v>
      </c>
      <c r="B77" s="145" t="s">
        <v>39</v>
      </c>
      <c r="C77" s="12" t="s">
        <v>40</v>
      </c>
      <c r="D77" s="12" t="s">
        <v>88</v>
      </c>
      <c r="E77" s="53" t="s">
        <v>78</v>
      </c>
      <c r="F77" s="156" t="s">
        <v>10</v>
      </c>
      <c r="G77" s="54">
        <v>550</v>
      </c>
      <c r="H77" s="130">
        <v>2</v>
      </c>
      <c r="I77" s="131"/>
      <c r="J77" s="131"/>
      <c r="K77" s="131"/>
      <c r="L77" s="131"/>
      <c r="M77" s="131"/>
      <c r="N77" s="132"/>
    </row>
    <row r="78" spans="1:14" ht="15" customHeight="1" x14ac:dyDescent="0.25">
      <c r="A78" s="36" t="s">
        <v>7</v>
      </c>
      <c r="B78" s="37" t="s">
        <v>39</v>
      </c>
      <c r="C78" s="8" t="s">
        <v>30</v>
      </c>
      <c r="D78" s="8" t="s">
        <v>68</v>
      </c>
      <c r="E78" s="8"/>
      <c r="F78" s="8" t="s">
        <v>14</v>
      </c>
      <c r="G78" s="38">
        <v>720</v>
      </c>
      <c r="H78" s="181">
        <v>2</v>
      </c>
      <c r="I78" s="120"/>
      <c r="J78" s="120"/>
      <c r="K78" s="120"/>
      <c r="L78" s="120"/>
      <c r="M78" s="120"/>
      <c r="N78" s="128"/>
    </row>
    <row r="79" spans="1:14" ht="15" customHeight="1" x14ac:dyDescent="0.25">
      <c r="A79" s="50" t="s">
        <v>7</v>
      </c>
      <c r="B79" s="61" t="s">
        <v>39</v>
      </c>
      <c r="C79" s="14" t="s">
        <v>11</v>
      </c>
      <c r="D79" s="150" t="s">
        <v>34</v>
      </c>
      <c r="E79" s="14"/>
      <c r="F79" s="14" t="s">
        <v>12</v>
      </c>
      <c r="G79" s="44">
        <v>900</v>
      </c>
      <c r="H79" s="180">
        <v>9</v>
      </c>
      <c r="I79" s="122"/>
      <c r="J79" s="122"/>
      <c r="K79" s="122"/>
      <c r="L79" s="122"/>
      <c r="M79" s="122">
        <v>8</v>
      </c>
      <c r="N79" s="134"/>
    </row>
    <row r="80" spans="1:14" ht="15" customHeight="1" x14ac:dyDescent="0.25">
      <c r="A80" s="50" t="s">
        <v>41</v>
      </c>
      <c r="B80" s="144" t="s">
        <v>39</v>
      </c>
      <c r="C80" s="9" t="s">
        <v>48</v>
      </c>
      <c r="D80" s="14" t="s">
        <v>88</v>
      </c>
      <c r="E80" s="56" t="s">
        <v>78</v>
      </c>
      <c r="F80" s="14"/>
      <c r="G80" s="44">
        <v>550</v>
      </c>
      <c r="H80" s="180">
        <v>7</v>
      </c>
      <c r="I80" s="122"/>
      <c r="J80" s="122"/>
      <c r="K80" s="122"/>
      <c r="L80" s="122"/>
      <c r="M80" s="122">
        <v>10</v>
      </c>
      <c r="N80" s="134"/>
    </row>
    <row r="81" spans="1:23" ht="15" customHeight="1" x14ac:dyDescent="0.25">
      <c r="A81" s="50" t="s">
        <v>49</v>
      </c>
      <c r="B81" s="40" t="s">
        <v>39</v>
      </c>
      <c r="C81" s="9" t="s">
        <v>53</v>
      </c>
      <c r="D81" s="9" t="s">
        <v>91</v>
      </c>
      <c r="E81" s="9"/>
      <c r="F81" s="9"/>
      <c r="G81" s="41">
        <v>800</v>
      </c>
      <c r="H81" s="123"/>
      <c r="I81" s="105"/>
      <c r="J81" s="105"/>
      <c r="K81" s="105"/>
      <c r="L81" s="105"/>
      <c r="M81" s="105"/>
      <c r="N81" s="126"/>
    </row>
    <row r="82" spans="1:23" x14ac:dyDescent="0.25">
      <c r="A82" s="50" t="s">
        <v>58</v>
      </c>
      <c r="B82" s="140" t="s">
        <v>39</v>
      </c>
      <c r="C82" s="9" t="s">
        <v>63</v>
      </c>
      <c r="D82" s="9"/>
      <c r="E82" s="9"/>
      <c r="F82" s="9"/>
      <c r="G82" s="41">
        <v>800</v>
      </c>
      <c r="H82" s="123"/>
      <c r="I82" s="105"/>
      <c r="J82" s="105"/>
      <c r="K82" s="105"/>
      <c r="L82" s="105"/>
      <c r="M82" s="105"/>
      <c r="N82" s="126"/>
    </row>
    <row r="83" spans="1:23" ht="15.75" x14ac:dyDescent="0.25">
      <c r="A83" s="39" t="s">
        <v>70</v>
      </c>
      <c r="B83" s="40" t="s">
        <v>39</v>
      </c>
      <c r="C83" s="9" t="s">
        <v>72</v>
      </c>
      <c r="D83" s="9"/>
      <c r="E83" s="153" t="s">
        <v>135</v>
      </c>
      <c r="F83" s="9"/>
      <c r="G83" s="41">
        <v>360</v>
      </c>
      <c r="H83" s="182">
        <v>6</v>
      </c>
      <c r="I83" s="105"/>
      <c r="J83" s="105"/>
      <c r="K83" s="105"/>
      <c r="L83" s="105"/>
      <c r="M83" s="105">
        <v>5</v>
      </c>
      <c r="N83" s="126"/>
    </row>
    <row r="84" spans="1:23" ht="15.75" customHeight="1" thickBot="1" x14ac:dyDescent="0.3">
      <c r="A84" s="52" t="s">
        <v>70</v>
      </c>
      <c r="B84" s="70" t="s">
        <v>39</v>
      </c>
      <c r="C84" s="57" t="s">
        <v>74</v>
      </c>
      <c r="D84" s="57"/>
      <c r="E84" s="151" t="s">
        <v>135</v>
      </c>
      <c r="F84" s="57"/>
      <c r="G84" s="71">
        <v>550</v>
      </c>
      <c r="H84" s="135"/>
      <c r="I84" s="136"/>
      <c r="J84" s="136"/>
      <c r="K84" s="136"/>
      <c r="L84" s="136"/>
      <c r="M84" s="136"/>
      <c r="N84" s="175"/>
    </row>
    <row r="85" spans="1:23" ht="15" customHeight="1" x14ac:dyDescent="0.25">
      <c r="A85" s="36" t="s">
        <v>7</v>
      </c>
      <c r="B85" s="37" t="s">
        <v>27</v>
      </c>
      <c r="C85" s="148" t="s">
        <v>28</v>
      </c>
      <c r="D85" s="8" t="s">
        <v>68</v>
      </c>
      <c r="E85" s="148"/>
      <c r="F85" s="8" t="s">
        <v>12</v>
      </c>
      <c r="G85" s="38">
        <v>840</v>
      </c>
      <c r="H85" s="119"/>
      <c r="I85" s="120"/>
      <c r="J85" s="120"/>
      <c r="K85" s="120"/>
      <c r="L85" s="120"/>
      <c r="M85" s="120"/>
      <c r="N85" s="128"/>
    </row>
    <row r="86" spans="1:23" ht="15" customHeight="1" x14ac:dyDescent="0.25">
      <c r="A86" s="39" t="s">
        <v>7</v>
      </c>
      <c r="B86" s="40" t="s">
        <v>27</v>
      </c>
      <c r="C86" s="11" t="s">
        <v>30</v>
      </c>
      <c r="D86" s="14" t="s">
        <v>68</v>
      </c>
      <c r="E86" s="154" t="s">
        <v>93</v>
      </c>
      <c r="F86" s="14" t="s">
        <v>14</v>
      </c>
      <c r="G86" s="44">
        <v>840</v>
      </c>
      <c r="H86" s="121"/>
      <c r="I86" s="122"/>
      <c r="J86" s="122"/>
      <c r="K86" s="122"/>
      <c r="L86" s="122"/>
      <c r="M86" s="122"/>
      <c r="N86" s="134"/>
    </row>
    <row r="87" spans="1:23" ht="15" customHeight="1" x14ac:dyDescent="0.25">
      <c r="A87" s="50" t="s">
        <v>41</v>
      </c>
      <c r="B87" s="144" t="s">
        <v>46</v>
      </c>
      <c r="C87" s="14" t="s">
        <v>45</v>
      </c>
      <c r="D87" s="14" t="s">
        <v>68</v>
      </c>
      <c r="E87" s="14"/>
      <c r="F87" s="14"/>
      <c r="G87" s="44">
        <v>840</v>
      </c>
      <c r="H87" s="121"/>
      <c r="I87" s="122"/>
      <c r="J87" s="122"/>
      <c r="K87" s="122"/>
      <c r="L87" s="122"/>
      <c r="M87" s="122"/>
      <c r="N87" s="134"/>
    </row>
    <row r="88" spans="1:23" ht="15" customHeight="1" x14ac:dyDescent="0.25">
      <c r="A88" s="50" t="s">
        <v>49</v>
      </c>
      <c r="B88" s="61" t="s">
        <v>27</v>
      </c>
      <c r="C88" s="14" t="s">
        <v>54</v>
      </c>
      <c r="D88" s="14"/>
      <c r="E88" s="56" t="s">
        <v>77</v>
      </c>
      <c r="F88" s="14"/>
      <c r="G88" s="44">
        <v>432</v>
      </c>
      <c r="H88" s="157"/>
      <c r="I88" s="122"/>
      <c r="J88" s="122"/>
      <c r="K88" s="122"/>
      <c r="L88" s="122"/>
      <c r="M88" s="122"/>
      <c r="N88" s="134"/>
    </row>
    <row r="89" spans="1:23" ht="15" customHeight="1" x14ac:dyDescent="0.25">
      <c r="A89" s="50" t="s">
        <v>49</v>
      </c>
      <c r="B89" s="61" t="s">
        <v>27</v>
      </c>
      <c r="C89" s="14" t="s">
        <v>55</v>
      </c>
      <c r="D89" s="14"/>
      <c r="E89" s="55"/>
      <c r="F89" s="14"/>
      <c r="G89" s="44">
        <v>840</v>
      </c>
      <c r="H89" s="157"/>
      <c r="I89" s="122"/>
      <c r="J89" s="122"/>
      <c r="K89" s="122"/>
      <c r="L89" s="122"/>
      <c r="M89" s="122"/>
      <c r="N89" s="134"/>
    </row>
    <row r="90" spans="1:23" ht="15" customHeight="1" x14ac:dyDescent="0.25">
      <c r="A90" s="50" t="s">
        <v>49</v>
      </c>
      <c r="B90" s="40" t="s">
        <v>27</v>
      </c>
      <c r="C90" s="9" t="s">
        <v>57</v>
      </c>
      <c r="D90" s="14"/>
      <c r="E90" s="55" t="s">
        <v>81</v>
      </c>
      <c r="F90" s="14"/>
      <c r="G90" s="44">
        <v>880</v>
      </c>
      <c r="H90" s="157"/>
      <c r="I90" s="122"/>
      <c r="J90" s="122"/>
      <c r="K90" s="122"/>
      <c r="L90" s="122"/>
      <c r="M90" s="122"/>
      <c r="N90" s="134"/>
    </row>
    <row r="91" spans="1:23" x14ac:dyDescent="0.25">
      <c r="A91" s="50" t="s">
        <v>58</v>
      </c>
      <c r="B91" s="144" t="s">
        <v>46</v>
      </c>
      <c r="C91" s="14" t="s">
        <v>60</v>
      </c>
      <c r="D91" s="14"/>
      <c r="E91" s="14"/>
      <c r="F91" s="14"/>
      <c r="G91" s="44">
        <v>880</v>
      </c>
      <c r="H91" s="121"/>
      <c r="I91" s="122"/>
      <c r="J91" s="122"/>
      <c r="K91" s="122"/>
      <c r="L91" s="122"/>
      <c r="M91" s="122"/>
      <c r="N91" s="134"/>
    </row>
    <row r="92" spans="1:23" ht="15" customHeight="1" x14ac:dyDescent="0.25">
      <c r="A92" s="50" t="s">
        <v>58</v>
      </c>
      <c r="B92" s="142" t="s">
        <v>46</v>
      </c>
      <c r="C92" s="9" t="s">
        <v>61</v>
      </c>
      <c r="D92" s="9"/>
      <c r="E92" s="14"/>
      <c r="F92" s="9"/>
      <c r="G92" s="41">
        <v>630</v>
      </c>
      <c r="H92" s="123"/>
      <c r="I92" s="105"/>
      <c r="J92" s="105"/>
      <c r="K92" s="105"/>
      <c r="L92" s="105"/>
      <c r="M92" s="105"/>
      <c r="N92" s="126"/>
    </row>
    <row r="93" spans="1:23" x14ac:dyDescent="0.25">
      <c r="A93" s="50" t="s">
        <v>64</v>
      </c>
      <c r="B93" s="40" t="s">
        <v>27</v>
      </c>
      <c r="C93" s="9" t="s">
        <v>66</v>
      </c>
      <c r="D93" s="9"/>
      <c r="E93" s="9"/>
      <c r="F93" s="9"/>
      <c r="G93" s="41">
        <v>750</v>
      </c>
      <c r="H93" s="123"/>
      <c r="I93" s="105"/>
      <c r="J93" s="105"/>
      <c r="K93" s="105"/>
      <c r="L93" s="105"/>
      <c r="M93" s="105"/>
      <c r="N93" s="126"/>
    </row>
    <row r="94" spans="1:23" ht="15.75" customHeight="1" thickBot="1" x14ac:dyDescent="0.3">
      <c r="A94" s="52" t="s">
        <v>70</v>
      </c>
      <c r="B94" s="62" t="s">
        <v>27</v>
      </c>
      <c r="C94" s="12" t="s">
        <v>71</v>
      </c>
      <c r="D94" s="12" t="s">
        <v>85</v>
      </c>
      <c r="E94" s="12" t="s">
        <v>33</v>
      </c>
      <c r="F94" s="12"/>
      <c r="G94" s="54">
        <v>510</v>
      </c>
      <c r="H94" s="130"/>
      <c r="I94" s="131"/>
      <c r="J94" s="131"/>
      <c r="K94" s="131"/>
      <c r="L94" s="131"/>
      <c r="M94" s="131"/>
      <c r="N94" s="132"/>
    </row>
    <row r="95" spans="1:23" ht="15.75" customHeight="1" thickBot="1" x14ac:dyDescent="0.3"/>
    <row r="96" spans="1:23" ht="15.75" customHeight="1" thickBot="1" x14ac:dyDescent="0.3">
      <c r="P96" s="72" t="s">
        <v>1</v>
      </c>
      <c r="Q96" s="73" t="s">
        <v>117</v>
      </c>
      <c r="R96" s="74" t="s">
        <v>118</v>
      </c>
      <c r="S96" s="74" t="s">
        <v>119</v>
      </c>
      <c r="T96" s="74" t="s">
        <v>120</v>
      </c>
      <c r="U96" s="74" t="s">
        <v>121</v>
      </c>
      <c r="V96" s="74" t="s">
        <v>122</v>
      </c>
      <c r="W96" s="75" t="s">
        <v>123</v>
      </c>
    </row>
    <row r="97" spans="3:23" x14ac:dyDescent="0.25">
      <c r="P97" s="76" t="s">
        <v>8</v>
      </c>
      <c r="Q97" s="37">
        <f t="shared" ref="Q97:Q111" si="1">SUMIF($B$4:$B$94,$P97,H$4:H$94)</f>
        <v>26</v>
      </c>
      <c r="R97" s="77">
        <f t="shared" ref="R97:R111" si="2">SUMIF($B$4:$B$94,$P97,I$4:I$94)</f>
        <v>0</v>
      </c>
      <c r="S97" s="77">
        <f t="shared" ref="S97:S111" si="3">SUMIF($B$4:$B$94,$P97,J$4:J$94)</f>
        <v>0</v>
      </c>
      <c r="T97" s="77">
        <f t="shared" ref="T97:T111" si="4">SUMIF($B$4:$B$94,$P97,K$4:K$94)</f>
        <v>26</v>
      </c>
      <c r="U97" s="77">
        <f t="shared" ref="U97:U111" si="5">SUMIF($B$4:$B$94,$P97,L$4:L$94)</f>
        <v>0</v>
      </c>
      <c r="V97" s="77">
        <f t="shared" ref="V97:V111" si="6">SUMIF($B$4:$B$94,$P97,M$4:M$94)</f>
        <v>0</v>
      </c>
      <c r="W97" s="81">
        <f t="shared" ref="W97:W111" si="7">SUMIF($B$4:$B$94,$P97,N$4:N$94)</f>
        <v>0</v>
      </c>
    </row>
    <row r="98" spans="3:23" x14ac:dyDescent="0.25">
      <c r="P98" s="78" t="s">
        <v>22</v>
      </c>
      <c r="Q98" s="40">
        <f t="shared" si="1"/>
        <v>26</v>
      </c>
      <c r="R98" s="9">
        <f t="shared" si="2"/>
        <v>26</v>
      </c>
      <c r="S98" s="9">
        <f t="shared" si="3"/>
        <v>0</v>
      </c>
      <c r="T98" s="9">
        <f t="shared" si="4"/>
        <v>0</v>
      </c>
      <c r="U98" s="9">
        <f t="shared" si="5"/>
        <v>26</v>
      </c>
      <c r="V98" s="9">
        <f t="shared" si="6"/>
        <v>0</v>
      </c>
      <c r="W98" s="41">
        <f t="shared" si="7"/>
        <v>26</v>
      </c>
    </row>
    <row r="99" spans="3:23" x14ac:dyDescent="0.25">
      <c r="N99" s="138"/>
      <c r="P99" s="78" t="s">
        <v>17</v>
      </c>
      <c r="Q99" s="40">
        <f t="shared" si="1"/>
        <v>26</v>
      </c>
      <c r="R99" s="9">
        <f t="shared" si="2"/>
        <v>26</v>
      </c>
      <c r="S99" s="9">
        <f t="shared" si="3"/>
        <v>26</v>
      </c>
      <c r="T99" s="9">
        <f t="shared" si="4"/>
        <v>26</v>
      </c>
      <c r="U99" s="9">
        <f t="shared" si="5"/>
        <v>26</v>
      </c>
      <c r="V99" s="9">
        <f t="shared" si="6"/>
        <v>26</v>
      </c>
      <c r="W99" s="41">
        <f t="shared" si="7"/>
        <v>0</v>
      </c>
    </row>
    <row r="100" spans="3:23" x14ac:dyDescent="0.25">
      <c r="P100" s="79" t="s">
        <v>37</v>
      </c>
      <c r="Q100" s="40">
        <f t="shared" si="1"/>
        <v>15</v>
      </c>
      <c r="R100" s="9">
        <f t="shared" si="2"/>
        <v>0</v>
      </c>
      <c r="S100" s="9">
        <f t="shared" si="3"/>
        <v>15</v>
      </c>
      <c r="T100" s="9">
        <f t="shared" si="4"/>
        <v>0</v>
      </c>
      <c r="U100" s="9">
        <f t="shared" si="5"/>
        <v>12</v>
      </c>
      <c r="V100" s="9">
        <f t="shared" si="6"/>
        <v>0</v>
      </c>
      <c r="W100" s="41">
        <f t="shared" si="7"/>
        <v>0</v>
      </c>
    </row>
    <row r="101" spans="3:23" x14ac:dyDescent="0.25">
      <c r="P101" s="79" t="s">
        <v>31</v>
      </c>
      <c r="Q101" s="40">
        <f t="shared" si="1"/>
        <v>0</v>
      </c>
      <c r="R101" s="9">
        <f t="shared" si="2"/>
        <v>0</v>
      </c>
      <c r="S101" s="9">
        <f t="shared" si="3"/>
        <v>0</v>
      </c>
      <c r="T101" s="9">
        <f t="shared" si="4"/>
        <v>10</v>
      </c>
      <c r="U101" s="9">
        <f t="shared" si="5"/>
        <v>0</v>
      </c>
      <c r="V101" s="9">
        <f t="shared" si="6"/>
        <v>0</v>
      </c>
      <c r="W101" s="41">
        <f t="shared" si="7"/>
        <v>0</v>
      </c>
    </row>
    <row r="102" spans="3:23" x14ac:dyDescent="0.25">
      <c r="K102"/>
      <c r="N102" s="103"/>
      <c r="P102" s="78" t="s">
        <v>25</v>
      </c>
      <c r="Q102" s="40">
        <f t="shared" si="1"/>
        <v>11</v>
      </c>
      <c r="R102" s="9">
        <f>SUMIF($B$4:$B$94,$P102,I$4:I$94)</f>
        <v>0</v>
      </c>
      <c r="S102" s="9">
        <f t="shared" si="3"/>
        <v>11</v>
      </c>
      <c r="T102" s="9">
        <f t="shared" si="4"/>
        <v>16</v>
      </c>
      <c r="U102" s="9">
        <f t="shared" si="5"/>
        <v>14</v>
      </c>
      <c r="V102" s="9">
        <f t="shared" si="6"/>
        <v>0</v>
      </c>
      <c r="W102" s="41">
        <f t="shared" si="7"/>
        <v>0</v>
      </c>
    </row>
    <row r="103" spans="3:23" x14ac:dyDescent="0.25">
      <c r="K103"/>
      <c r="N103" s="104"/>
      <c r="P103" s="78" t="s">
        <v>39</v>
      </c>
      <c r="Q103" s="40">
        <f t="shared" si="1"/>
        <v>26</v>
      </c>
      <c r="R103" s="9">
        <f>SUMIF($B$4:$B$94,$P103,I$4:I$94)</f>
        <v>0</v>
      </c>
      <c r="S103" s="9">
        <f t="shared" si="3"/>
        <v>0</v>
      </c>
      <c r="T103" s="9">
        <f t="shared" si="4"/>
        <v>0</v>
      </c>
      <c r="U103" s="9">
        <f t="shared" si="5"/>
        <v>0</v>
      </c>
      <c r="V103" s="9">
        <f t="shared" si="6"/>
        <v>23</v>
      </c>
      <c r="W103" s="41">
        <f t="shared" si="7"/>
        <v>0</v>
      </c>
    </row>
    <row r="104" spans="3:23" x14ac:dyDescent="0.25">
      <c r="K104"/>
      <c r="P104" s="79" t="s">
        <v>42</v>
      </c>
      <c r="Q104" s="40">
        <f t="shared" si="1"/>
        <v>0</v>
      </c>
      <c r="R104" s="9">
        <f t="shared" si="2"/>
        <v>0</v>
      </c>
      <c r="S104" s="9">
        <f t="shared" si="3"/>
        <v>0</v>
      </c>
      <c r="T104" s="9">
        <f t="shared" si="4"/>
        <v>33</v>
      </c>
      <c r="U104" s="9">
        <f t="shared" si="5"/>
        <v>0</v>
      </c>
      <c r="V104" s="9">
        <f t="shared" si="6"/>
        <v>0</v>
      </c>
      <c r="W104" s="41">
        <f t="shared" si="7"/>
        <v>0</v>
      </c>
    </row>
    <row r="105" spans="3:23" x14ac:dyDescent="0.25">
      <c r="K105"/>
      <c r="P105" s="79" t="s">
        <v>23</v>
      </c>
      <c r="Q105" s="40">
        <f t="shared" si="1"/>
        <v>0</v>
      </c>
      <c r="R105" s="9">
        <f t="shared" si="2"/>
        <v>0</v>
      </c>
      <c r="S105" s="9">
        <f t="shared" si="3"/>
        <v>0</v>
      </c>
      <c r="T105" s="9">
        <f t="shared" si="4"/>
        <v>0</v>
      </c>
      <c r="U105" s="9">
        <f t="shared" si="5"/>
        <v>0</v>
      </c>
      <c r="V105" s="9">
        <f t="shared" si="6"/>
        <v>0</v>
      </c>
      <c r="W105" s="41">
        <f t="shared" si="7"/>
        <v>0</v>
      </c>
    </row>
    <row r="106" spans="3:23" x14ac:dyDescent="0.25">
      <c r="K106"/>
      <c r="P106" s="79" t="s">
        <v>27</v>
      </c>
      <c r="Q106" s="40">
        <f t="shared" si="1"/>
        <v>0</v>
      </c>
      <c r="R106" s="9">
        <f t="shared" si="2"/>
        <v>0</v>
      </c>
      <c r="S106" s="9">
        <f t="shared" si="3"/>
        <v>0</v>
      </c>
      <c r="T106" s="9">
        <f t="shared" si="4"/>
        <v>0</v>
      </c>
      <c r="U106" s="9">
        <f t="shared" si="5"/>
        <v>0</v>
      </c>
      <c r="V106" s="9">
        <f t="shared" si="6"/>
        <v>0</v>
      </c>
      <c r="W106" s="41">
        <f t="shared" si="7"/>
        <v>0</v>
      </c>
    </row>
    <row r="107" spans="3:23" x14ac:dyDescent="0.25">
      <c r="K107"/>
      <c r="P107" s="78" t="s">
        <v>56</v>
      </c>
      <c r="Q107" s="40">
        <f t="shared" si="1"/>
        <v>0</v>
      </c>
      <c r="R107" s="9">
        <f t="shared" si="2"/>
        <v>0</v>
      </c>
      <c r="S107" s="9">
        <f t="shared" si="3"/>
        <v>0</v>
      </c>
      <c r="T107" s="9">
        <f t="shared" si="4"/>
        <v>0</v>
      </c>
      <c r="U107" s="9">
        <f t="shared" si="5"/>
        <v>0</v>
      </c>
      <c r="V107" s="9">
        <f t="shared" si="6"/>
        <v>0</v>
      </c>
      <c r="W107" s="41">
        <f t="shared" si="7"/>
        <v>0</v>
      </c>
    </row>
    <row r="108" spans="3:23" x14ac:dyDescent="0.25">
      <c r="K108"/>
      <c r="P108" s="78" t="s">
        <v>29</v>
      </c>
      <c r="Q108" s="40">
        <f t="shared" si="1"/>
        <v>0</v>
      </c>
      <c r="R108" s="9">
        <f t="shared" si="2"/>
        <v>0</v>
      </c>
      <c r="S108" s="9">
        <f t="shared" si="3"/>
        <v>0</v>
      </c>
      <c r="T108" s="9">
        <f t="shared" si="4"/>
        <v>0</v>
      </c>
      <c r="U108" s="9">
        <f t="shared" si="5"/>
        <v>0</v>
      </c>
      <c r="V108" s="9">
        <f t="shared" si="6"/>
        <v>0</v>
      </c>
      <c r="W108" s="41">
        <f t="shared" si="7"/>
        <v>0</v>
      </c>
    </row>
    <row r="109" spans="3:23" x14ac:dyDescent="0.25">
      <c r="K109"/>
      <c r="P109" s="78" t="s">
        <v>124</v>
      </c>
      <c r="Q109" s="40">
        <f t="shared" si="1"/>
        <v>0</v>
      </c>
      <c r="R109" s="9">
        <f t="shared" si="2"/>
        <v>0</v>
      </c>
      <c r="S109" s="9">
        <f t="shared" si="3"/>
        <v>0</v>
      </c>
      <c r="T109" s="9">
        <f t="shared" si="4"/>
        <v>0</v>
      </c>
      <c r="U109" s="9">
        <f t="shared" si="5"/>
        <v>0</v>
      </c>
      <c r="V109" s="9">
        <f t="shared" si="6"/>
        <v>0</v>
      </c>
      <c r="W109" s="41">
        <f t="shared" si="7"/>
        <v>0</v>
      </c>
    </row>
    <row r="110" spans="3:23" x14ac:dyDescent="0.25">
      <c r="K110"/>
      <c r="P110" s="79" t="s">
        <v>44</v>
      </c>
      <c r="Q110" s="40">
        <f t="shared" si="1"/>
        <v>0</v>
      </c>
      <c r="R110" s="9">
        <f t="shared" si="2"/>
        <v>0</v>
      </c>
      <c r="S110" s="9">
        <f t="shared" si="3"/>
        <v>0</v>
      </c>
      <c r="T110" s="9">
        <f t="shared" si="4"/>
        <v>0</v>
      </c>
      <c r="U110" s="9">
        <f t="shared" si="5"/>
        <v>0</v>
      </c>
      <c r="V110" s="9">
        <f t="shared" si="6"/>
        <v>0</v>
      </c>
      <c r="W110" s="41">
        <f t="shared" si="7"/>
        <v>0</v>
      </c>
    </row>
    <row r="111" spans="3:23" ht="15.75" thickBot="1" x14ac:dyDescent="0.3">
      <c r="P111" s="80" t="s">
        <v>26</v>
      </c>
      <c r="Q111" s="62">
        <f t="shared" si="1"/>
        <v>0</v>
      </c>
      <c r="R111" s="12">
        <f t="shared" si="2"/>
        <v>0</v>
      </c>
      <c r="S111" s="12">
        <f t="shared" si="3"/>
        <v>0</v>
      </c>
      <c r="T111" s="12">
        <f t="shared" si="4"/>
        <v>0</v>
      </c>
      <c r="U111" s="12">
        <f t="shared" si="5"/>
        <v>0</v>
      </c>
      <c r="V111" s="12">
        <f t="shared" si="6"/>
        <v>0</v>
      </c>
      <c r="W111" s="54">
        <f t="shared" si="7"/>
        <v>0</v>
      </c>
    </row>
    <row r="112" spans="3:23" x14ac:dyDescent="0.25">
      <c r="C112" s="139"/>
      <c r="H112"/>
      <c r="I112"/>
      <c r="J112"/>
    </row>
    <row r="113" spans="3:10" x14ac:dyDescent="0.25">
      <c r="C113" s="139"/>
      <c r="H113"/>
      <c r="I113"/>
      <c r="J113"/>
    </row>
  </sheetData>
  <autoFilter ref="A3:N96"/>
  <sortState ref="A4:N93">
    <sortCondition ref="B3"/>
  </sortState>
  <mergeCells count="1">
    <mergeCell ref="A1:C1"/>
  </mergeCells>
  <conditionalFormatting sqref="Q97:W111">
    <cfRule type="cellIs" dxfId="26" priority="1" operator="greater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2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:F14"/>
  <sheetViews>
    <sheetView workbookViewId="0">
      <selection activeCell="C2" sqref="C2:F14"/>
    </sheetView>
  </sheetViews>
  <sheetFormatPr baseColWidth="10" defaultColWidth="9.140625" defaultRowHeight="15" x14ac:dyDescent="0.25"/>
  <cols>
    <col min="3" max="3" width="14.7109375" bestFit="1" customWidth="1"/>
    <col min="4" max="4" width="12.28515625" customWidth="1"/>
    <col min="5" max="5" width="21.42578125" customWidth="1"/>
    <col min="6" max="6" width="8.7109375" customWidth="1"/>
  </cols>
  <sheetData>
    <row r="1" spans="3:6" ht="15.75" thickBot="1" x14ac:dyDescent="0.3"/>
    <row r="2" spans="3:6" ht="15.75" thickBot="1" x14ac:dyDescent="0.3">
      <c r="C2" s="100" t="s">
        <v>126</v>
      </c>
      <c r="D2" s="101" t="s">
        <v>127</v>
      </c>
      <c r="E2" s="101" t="s">
        <v>128</v>
      </c>
      <c r="F2" s="102" t="s">
        <v>129</v>
      </c>
    </row>
    <row r="3" spans="3:6" x14ac:dyDescent="0.25">
      <c r="C3" s="170">
        <v>43923</v>
      </c>
      <c r="D3" s="171">
        <f t="shared" ref="D3:D8" si="0">+C3+5</f>
        <v>43928</v>
      </c>
      <c r="E3" s="172" t="s">
        <v>133</v>
      </c>
      <c r="F3" s="173">
        <v>1</v>
      </c>
    </row>
    <row r="4" spans="3:6" x14ac:dyDescent="0.25">
      <c r="C4" s="170">
        <v>43923</v>
      </c>
      <c r="D4" s="163">
        <f t="shared" si="0"/>
        <v>43928</v>
      </c>
      <c r="E4" s="164" t="s">
        <v>132</v>
      </c>
      <c r="F4" s="165">
        <v>6</v>
      </c>
    </row>
    <row r="5" spans="3:6" ht="15.75" thickBot="1" x14ac:dyDescent="0.3">
      <c r="C5" s="166">
        <v>43923</v>
      </c>
      <c r="D5" s="167">
        <f t="shared" si="0"/>
        <v>43928</v>
      </c>
      <c r="E5" s="168" t="s">
        <v>130</v>
      </c>
      <c r="F5" s="169">
        <v>4</v>
      </c>
    </row>
    <row r="6" spans="3:6" x14ac:dyDescent="0.25">
      <c r="C6" s="170">
        <v>43924</v>
      </c>
      <c r="D6" s="171">
        <f t="shared" si="0"/>
        <v>43929</v>
      </c>
      <c r="E6" s="172" t="s">
        <v>131</v>
      </c>
      <c r="F6" s="173">
        <v>7</v>
      </c>
    </row>
    <row r="7" spans="3:6" x14ac:dyDescent="0.25">
      <c r="C7" s="183">
        <v>43924</v>
      </c>
      <c r="D7" s="184">
        <f t="shared" si="0"/>
        <v>43929</v>
      </c>
      <c r="E7" s="185" t="s">
        <v>133</v>
      </c>
      <c r="F7" s="186">
        <v>2</v>
      </c>
    </row>
    <row r="8" spans="3:6" ht="15.75" thickBot="1" x14ac:dyDescent="0.3">
      <c r="C8" s="166">
        <v>43924</v>
      </c>
      <c r="D8" s="167">
        <f t="shared" si="0"/>
        <v>43929</v>
      </c>
      <c r="E8" s="168" t="s">
        <v>132</v>
      </c>
      <c r="F8" s="169">
        <v>2</v>
      </c>
    </row>
    <row r="9" spans="3:6" x14ac:dyDescent="0.25">
      <c r="C9" s="170">
        <v>43925</v>
      </c>
      <c r="D9" s="171">
        <f t="shared" ref="D9:D14" si="1">+C9+6</f>
        <v>43931</v>
      </c>
      <c r="E9" s="172" t="s">
        <v>131</v>
      </c>
      <c r="F9" s="173">
        <v>10</v>
      </c>
    </row>
    <row r="10" spans="3:6" x14ac:dyDescent="0.25">
      <c r="C10" s="183">
        <v>43925</v>
      </c>
      <c r="D10" s="184">
        <f t="shared" si="1"/>
        <v>43931</v>
      </c>
      <c r="E10" s="185" t="s">
        <v>133</v>
      </c>
      <c r="F10" s="186">
        <v>4</v>
      </c>
    </row>
    <row r="11" spans="3:6" ht="15.75" thickBot="1" x14ac:dyDescent="0.3">
      <c r="C11" s="166">
        <v>43925</v>
      </c>
      <c r="D11" s="167">
        <f t="shared" si="1"/>
        <v>43931</v>
      </c>
      <c r="E11" s="168" t="s">
        <v>130</v>
      </c>
      <c r="F11" s="169">
        <v>2</v>
      </c>
    </row>
    <row r="12" spans="3:6" x14ac:dyDescent="0.25">
      <c r="C12" s="170">
        <v>43926</v>
      </c>
      <c r="D12" s="171">
        <f t="shared" si="1"/>
        <v>43932</v>
      </c>
      <c r="E12" s="172" t="s">
        <v>131</v>
      </c>
      <c r="F12" s="173">
        <v>8</v>
      </c>
    </row>
    <row r="13" spans="3:6" x14ac:dyDescent="0.25">
      <c r="C13" s="170">
        <v>43926</v>
      </c>
      <c r="D13" s="171">
        <f t="shared" ref="D13" si="2">+C13+6</f>
        <v>43932</v>
      </c>
      <c r="E13" s="185" t="s">
        <v>133</v>
      </c>
      <c r="F13" s="186">
        <v>3</v>
      </c>
    </row>
    <row r="14" spans="3:6" ht="15.75" thickBot="1" x14ac:dyDescent="0.3">
      <c r="C14" s="166">
        <v>43926</v>
      </c>
      <c r="D14" s="167">
        <f t="shared" si="1"/>
        <v>43932</v>
      </c>
      <c r="E14" s="168" t="s">
        <v>132</v>
      </c>
      <c r="F14" s="16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4:G100"/>
  <sheetViews>
    <sheetView view="pageBreakPreview" zoomScale="60" zoomScaleNormal="100" workbookViewId="0">
      <selection activeCell="C12" sqref="C12"/>
    </sheetView>
  </sheetViews>
  <sheetFormatPr baseColWidth="10" defaultColWidth="11.42578125" defaultRowHeight="15" x14ac:dyDescent="0.25"/>
  <cols>
    <col min="1" max="1" width="15.7109375" customWidth="1"/>
    <col min="2" max="2" width="16.140625" customWidth="1"/>
    <col min="3" max="3" width="25.140625" customWidth="1"/>
    <col min="4" max="4" width="12.28515625" bestFit="1" customWidth="1"/>
    <col min="5" max="5" width="16.140625" bestFit="1" customWidth="1"/>
    <col min="7" max="7" width="34.7109375" bestFit="1" customWidth="1"/>
    <col min="8" max="8" width="12.28515625" bestFit="1" customWidth="1"/>
  </cols>
  <sheetData>
    <row r="4" spans="1:7" ht="18.75" x14ac:dyDescent="0.3">
      <c r="A4" s="3" t="s">
        <v>1</v>
      </c>
      <c r="B4" s="1" t="s">
        <v>0</v>
      </c>
      <c r="C4" s="1" t="s">
        <v>2</v>
      </c>
      <c r="E4" s="3" t="s">
        <v>1</v>
      </c>
      <c r="F4" s="1" t="s">
        <v>0</v>
      </c>
      <c r="G4" s="1" t="s">
        <v>2</v>
      </c>
    </row>
    <row r="5" spans="1:7" ht="18.75" x14ac:dyDescent="0.3">
      <c r="A5" s="2" t="s">
        <v>22</v>
      </c>
      <c r="B5" s="2" t="s">
        <v>49</v>
      </c>
      <c r="C5" s="2" t="s">
        <v>50</v>
      </c>
      <c r="E5" s="2" t="s">
        <v>31</v>
      </c>
      <c r="F5" s="2" t="s">
        <v>49</v>
      </c>
      <c r="G5" s="2" t="s">
        <v>57</v>
      </c>
    </row>
    <row r="6" spans="1:7" ht="18.75" x14ac:dyDescent="0.3">
      <c r="A6" s="2"/>
      <c r="B6" s="2" t="s">
        <v>58</v>
      </c>
      <c r="C6" s="2" t="s">
        <v>59</v>
      </c>
      <c r="E6" s="2"/>
      <c r="F6" s="2" t="s">
        <v>58</v>
      </c>
      <c r="G6" s="2" t="s">
        <v>60</v>
      </c>
    </row>
    <row r="7" spans="1:7" ht="18.75" x14ac:dyDescent="0.3">
      <c r="A7" s="2"/>
      <c r="B7" s="2" t="s">
        <v>7</v>
      </c>
      <c r="C7" s="2" t="s">
        <v>11</v>
      </c>
      <c r="E7" s="2"/>
      <c r="F7" s="2" t="s">
        <v>64</v>
      </c>
      <c r="G7" s="2" t="s">
        <v>67</v>
      </c>
    </row>
    <row r="8" spans="1:7" ht="18.75" x14ac:dyDescent="0.3">
      <c r="A8" s="2"/>
      <c r="B8" s="2"/>
      <c r="C8" s="2" t="s">
        <v>13</v>
      </c>
      <c r="E8" s="2"/>
      <c r="F8" s="2" t="s">
        <v>7</v>
      </c>
      <c r="G8" s="2" t="s">
        <v>35</v>
      </c>
    </row>
    <row r="9" spans="1:7" ht="18.75" x14ac:dyDescent="0.3">
      <c r="A9" s="2"/>
      <c r="B9" s="2"/>
      <c r="C9" s="2" t="s">
        <v>15</v>
      </c>
      <c r="E9" s="2"/>
      <c r="F9" s="2"/>
      <c r="G9" s="2" t="s">
        <v>32</v>
      </c>
    </row>
    <row r="10" spans="1:7" ht="18.75" x14ac:dyDescent="0.3">
      <c r="A10" s="2" t="s">
        <v>76</v>
      </c>
      <c r="B10" s="2"/>
      <c r="C10" s="2"/>
      <c r="E10" s="2" t="s">
        <v>76</v>
      </c>
      <c r="F10" s="2"/>
      <c r="G10" s="2"/>
    </row>
    <row r="11" spans="1:7" ht="18.75" x14ac:dyDescent="0.3">
      <c r="A11" s="4" t="s">
        <v>75</v>
      </c>
      <c r="B11" s="4"/>
      <c r="C11" s="4"/>
      <c r="E11" s="2" t="s">
        <v>8</v>
      </c>
      <c r="F11" s="2" t="s">
        <v>70</v>
      </c>
      <c r="G11" s="2" t="s">
        <v>71</v>
      </c>
    </row>
    <row r="12" spans="1:7" ht="18.75" x14ac:dyDescent="0.3">
      <c r="E12" s="2"/>
      <c r="F12" s="2" t="s">
        <v>49</v>
      </c>
      <c r="G12" s="2" t="s">
        <v>50</v>
      </c>
    </row>
    <row r="13" spans="1:7" ht="18.75" x14ac:dyDescent="0.3">
      <c r="E13" s="2"/>
      <c r="F13" s="2" t="s">
        <v>58</v>
      </c>
      <c r="G13" s="2" t="s">
        <v>59</v>
      </c>
    </row>
    <row r="14" spans="1:7" ht="18.75" x14ac:dyDescent="0.3">
      <c r="E14" s="2"/>
      <c r="F14" s="2" t="s">
        <v>64</v>
      </c>
      <c r="G14" s="2" t="s">
        <v>65</v>
      </c>
    </row>
    <row r="15" spans="1:7" ht="18.75" x14ac:dyDescent="0.3">
      <c r="E15" s="2"/>
      <c r="F15" s="2" t="s">
        <v>7</v>
      </c>
      <c r="G15" s="2" t="s">
        <v>9</v>
      </c>
    </row>
    <row r="16" spans="1:7" ht="18.75" x14ac:dyDescent="0.3">
      <c r="E16" s="2"/>
      <c r="F16" s="2"/>
      <c r="G16" s="2" t="s">
        <v>11</v>
      </c>
    </row>
    <row r="17" spans="5:7" ht="18.75" x14ac:dyDescent="0.3">
      <c r="E17" s="2"/>
      <c r="F17" s="2"/>
      <c r="G17" s="2" t="s">
        <v>13</v>
      </c>
    </row>
    <row r="18" spans="5:7" ht="18.75" x14ac:dyDescent="0.3">
      <c r="E18" s="2"/>
      <c r="F18" s="2"/>
      <c r="G18" s="2" t="s">
        <v>15</v>
      </c>
    </row>
    <row r="19" spans="5:7" ht="18.75" x14ac:dyDescent="0.3">
      <c r="E19" s="2" t="s">
        <v>76</v>
      </c>
      <c r="F19" s="2"/>
      <c r="G19" s="2"/>
    </row>
    <row r="20" spans="5:7" ht="18.75" x14ac:dyDescent="0.3">
      <c r="E20" s="2" t="s">
        <v>56</v>
      </c>
      <c r="F20" s="2" t="s">
        <v>49</v>
      </c>
      <c r="G20" s="2" t="s">
        <v>54</v>
      </c>
    </row>
    <row r="21" spans="5:7" ht="18.75" x14ac:dyDescent="0.3">
      <c r="E21" s="2" t="s">
        <v>76</v>
      </c>
      <c r="F21" s="2"/>
      <c r="G21" s="2"/>
    </row>
    <row r="22" spans="5:7" ht="18.75" x14ac:dyDescent="0.3">
      <c r="E22" s="2" t="s">
        <v>23</v>
      </c>
      <c r="F22" s="2" t="s">
        <v>49</v>
      </c>
      <c r="G22" s="2" t="s">
        <v>50</v>
      </c>
    </row>
    <row r="23" spans="5:7" ht="18.75" x14ac:dyDescent="0.3">
      <c r="E23" s="2"/>
      <c r="F23" s="2" t="s">
        <v>58</v>
      </c>
      <c r="G23" s="2" t="s">
        <v>50</v>
      </c>
    </row>
    <row r="24" spans="5:7" ht="18.75" x14ac:dyDescent="0.3">
      <c r="E24" s="2"/>
      <c r="F24" s="2" t="s">
        <v>7</v>
      </c>
      <c r="G24" s="2" t="s">
        <v>11</v>
      </c>
    </row>
    <row r="25" spans="5:7" ht="18.75" x14ac:dyDescent="0.3">
      <c r="E25" s="2"/>
      <c r="F25" s="2"/>
      <c r="G25" s="2" t="s">
        <v>13</v>
      </c>
    </row>
    <row r="26" spans="5:7" ht="18.75" x14ac:dyDescent="0.3">
      <c r="E26" s="2" t="s">
        <v>76</v>
      </c>
      <c r="F26" s="2"/>
      <c r="G26" s="2"/>
    </row>
    <row r="27" spans="5:7" ht="18.75" x14ac:dyDescent="0.3">
      <c r="E27" s="2" t="s">
        <v>42</v>
      </c>
      <c r="F27" s="2" t="s">
        <v>41</v>
      </c>
      <c r="G27" s="2" t="s">
        <v>43</v>
      </c>
    </row>
    <row r="28" spans="5:7" ht="18.75" x14ac:dyDescent="0.3">
      <c r="E28" s="2" t="s">
        <v>76</v>
      </c>
      <c r="F28" s="2"/>
      <c r="G28" s="2"/>
    </row>
    <row r="29" spans="5:7" ht="18.75" x14ac:dyDescent="0.3">
      <c r="E29" s="2" t="s">
        <v>17</v>
      </c>
      <c r="F29" s="2" t="s">
        <v>49</v>
      </c>
      <c r="G29" s="2" t="s">
        <v>50</v>
      </c>
    </row>
    <row r="30" spans="5:7" ht="18.75" x14ac:dyDescent="0.3">
      <c r="E30" s="2"/>
      <c r="F30" s="2" t="s">
        <v>58</v>
      </c>
      <c r="G30" s="2" t="s">
        <v>59</v>
      </c>
    </row>
    <row r="31" spans="5:7" ht="18.75" x14ac:dyDescent="0.3">
      <c r="E31" s="2"/>
      <c r="F31" s="2" t="s">
        <v>7</v>
      </c>
      <c r="G31" s="2" t="s">
        <v>18</v>
      </c>
    </row>
    <row r="32" spans="5:7" ht="18.75" x14ac:dyDescent="0.3">
      <c r="E32" s="2"/>
      <c r="F32" s="2"/>
      <c r="G32" s="2" t="s">
        <v>21</v>
      </c>
    </row>
    <row r="33" spans="5:7" ht="18.75" x14ac:dyDescent="0.3">
      <c r="E33" s="2"/>
      <c r="F33" s="2"/>
      <c r="G33" s="2" t="s">
        <v>20</v>
      </c>
    </row>
    <row r="34" spans="5:7" ht="18.75" x14ac:dyDescent="0.3">
      <c r="E34" s="2"/>
      <c r="F34" s="2"/>
      <c r="G34" s="2" t="s">
        <v>9</v>
      </c>
    </row>
    <row r="35" spans="5:7" ht="18.75" x14ac:dyDescent="0.3">
      <c r="E35" s="2"/>
      <c r="F35" s="2"/>
      <c r="G35" s="2" t="s">
        <v>11</v>
      </c>
    </row>
    <row r="36" spans="5:7" ht="18.75" x14ac:dyDescent="0.3">
      <c r="E36" s="2"/>
      <c r="F36" s="2"/>
      <c r="G36" s="2" t="s">
        <v>13</v>
      </c>
    </row>
    <row r="37" spans="5:7" ht="18.75" x14ac:dyDescent="0.3">
      <c r="E37" s="2" t="s">
        <v>76</v>
      </c>
      <c r="F37" s="2"/>
      <c r="G37" s="2"/>
    </row>
    <row r="38" spans="5:7" ht="18.75" x14ac:dyDescent="0.3">
      <c r="E38" s="2" t="s">
        <v>22</v>
      </c>
      <c r="F38" s="2" t="s">
        <v>49</v>
      </c>
      <c r="G38" s="2" t="s">
        <v>50</v>
      </c>
    </row>
    <row r="39" spans="5:7" ht="18.75" x14ac:dyDescent="0.3">
      <c r="E39" s="2"/>
      <c r="F39" s="2" t="s">
        <v>58</v>
      </c>
      <c r="G39" s="2" t="s">
        <v>59</v>
      </c>
    </row>
    <row r="40" spans="5:7" ht="18.75" x14ac:dyDescent="0.3">
      <c r="E40" s="2"/>
      <c r="F40" s="2" t="s">
        <v>7</v>
      </c>
      <c r="G40" s="2" t="s">
        <v>11</v>
      </c>
    </row>
    <row r="41" spans="5:7" ht="18.75" x14ac:dyDescent="0.3">
      <c r="E41" s="2"/>
      <c r="F41" s="2"/>
      <c r="G41" s="2" t="s">
        <v>13</v>
      </c>
    </row>
    <row r="42" spans="5:7" ht="18.75" x14ac:dyDescent="0.3">
      <c r="E42" s="2"/>
      <c r="F42" s="2"/>
      <c r="G42" s="2" t="s">
        <v>15</v>
      </c>
    </row>
    <row r="43" spans="5:7" ht="18.75" x14ac:dyDescent="0.3">
      <c r="E43" s="2" t="s">
        <v>76</v>
      </c>
      <c r="F43" s="2"/>
      <c r="G43" s="2"/>
    </row>
    <row r="44" spans="5:7" ht="18.75" x14ac:dyDescent="0.3">
      <c r="E44" s="2" t="s">
        <v>44</v>
      </c>
      <c r="F44" s="2" t="s">
        <v>41</v>
      </c>
      <c r="G44" s="2" t="s">
        <v>45</v>
      </c>
    </row>
    <row r="45" spans="5:7" ht="18.75" x14ac:dyDescent="0.3">
      <c r="E45" s="2" t="s">
        <v>76</v>
      </c>
      <c r="F45" s="2"/>
      <c r="G45" s="2"/>
    </row>
    <row r="46" spans="5:7" ht="18.75" x14ac:dyDescent="0.3">
      <c r="E46" s="2" t="s">
        <v>26</v>
      </c>
      <c r="F46" s="2" t="s">
        <v>49</v>
      </c>
      <c r="G46" s="2" t="s">
        <v>54</v>
      </c>
    </row>
    <row r="47" spans="5:7" ht="18.75" x14ac:dyDescent="0.3">
      <c r="E47" s="2"/>
      <c r="F47" s="2"/>
      <c r="G47" s="2" t="s">
        <v>57</v>
      </c>
    </row>
    <row r="48" spans="5:7" ht="18.75" x14ac:dyDescent="0.3">
      <c r="E48" s="2"/>
      <c r="F48" s="2"/>
      <c r="G48" s="2" t="s">
        <v>55</v>
      </c>
    </row>
    <row r="49" spans="5:7" ht="18.75" x14ac:dyDescent="0.3">
      <c r="E49" s="2"/>
      <c r="F49" s="2" t="s">
        <v>58</v>
      </c>
      <c r="G49" s="2" t="s">
        <v>61</v>
      </c>
    </row>
    <row r="50" spans="5:7" ht="18.75" x14ac:dyDescent="0.3">
      <c r="E50" s="2"/>
      <c r="F50" s="2"/>
      <c r="G50" s="2" t="s">
        <v>60</v>
      </c>
    </row>
    <row r="51" spans="5:7" ht="18.75" x14ac:dyDescent="0.3">
      <c r="E51" s="2"/>
      <c r="F51" s="2" t="s">
        <v>41</v>
      </c>
      <c r="G51" s="2" t="s">
        <v>45</v>
      </c>
    </row>
    <row r="52" spans="5:7" ht="18.75" x14ac:dyDescent="0.3">
      <c r="E52" s="2"/>
      <c r="F52" s="2" t="s">
        <v>64</v>
      </c>
      <c r="G52" s="2" t="s">
        <v>65</v>
      </c>
    </row>
    <row r="53" spans="5:7" ht="18.75" x14ac:dyDescent="0.3">
      <c r="E53" s="2"/>
      <c r="F53" s="2" t="s">
        <v>7</v>
      </c>
      <c r="G53" s="2" t="s">
        <v>13</v>
      </c>
    </row>
    <row r="54" spans="5:7" ht="18.75" x14ac:dyDescent="0.3">
      <c r="E54" s="2" t="s">
        <v>76</v>
      </c>
      <c r="F54" s="2"/>
      <c r="G54" s="2"/>
    </row>
    <row r="55" spans="5:7" ht="18.75" x14ac:dyDescent="0.3">
      <c r="E55" s="2" t="s">
        <v>25</v>
      </c>
      <c r="F55" s="2" t="s">
        <v>70</v>
      </c>
      <c r="G55" s="2" t="s">
        <v>71</v>
      </c>
    </row>
    <row r="56" spans="5:7" ht="18.75" x14ac:dyDescent="0.3">
      <c r="E56" s="2"/>
      <c r="F56" s="2" t="s">
        <v>49</v>
      </c>
      <c r="G56" s="2" t="s">
        <v>51</v>
      </c>
    </row>
    <row r="57" spans="5:7" ht="18.75" x14ac:dyDescent="0.3">
      <c r="E57" s="2"/>
      <c r="F57" s="2" t="s">
        <v>58</v>
      </c>
      <c r="G57" s="2" t="s">
        <v>61</v>
      </c>
    </row>
    <row r="58" spans="5:7" ht="18.75" x14ac:dyDescent="0.3">
      <c r="E58" s="2"/>
      <c r="F58" s="2"/>
      <c r="G58" s="2" t="s">
        <v>60</v>
      </c>
    </row>
    <row r="59" spans="5:7" ht="18.75" x14ac:dyDescent="0.3">
      <c r="E59" s="2"/>
      <c r="F59" s="2" t="s">
        <v>41</v>
      </c>
      <c r="G59" s="2" t="s">
        <v>45</v>
      </c>
    </row>
    <row r="60" spans="5:7" ht="18.75" x14ac:dyDescent="0.3">
      <c r="E60" s="2"/>
      <c r="F60" s="2" t="s">
        <v>64</v>
      </c>
      <c r="G60" s="2" t="s">
        <v>66</v>
      </c>
    </row>
    <row r="61" spans="5:7" ht="18.75" x14ac:dyDescent="0.3">
      <c r="E61" s="2"/>
      <c r="F61" s="2" t="s">
        <v>7</v>
      </c>
      <c r="G61" s="2" t="s">
        <v>13</v>
      </c>
    </row>
    <row r="62" spans="5:7" ht="18.75" x14ac:dyDescent="0.3">
      <c r="E62" s="2"/>
      <c r="F62" s="2"/>
      <c r="G62" s="2" t="s">
        <v>15</v>
      </c>
    </row>
    <row r="63" spans="5:7" ht="18.75" x14ac:dyDescent="0.3">
      <c r="E63" s="2" t="s">
        <v>76</v>
      </c>
      <c r="F63" s="2"/>
      <c r="G63" s="2"/>
    </row>
    <row r="64" spans="5:7" ht="18.75" x14ac:dyDescent="0.3">
      <c r="E64" s="2" t="s">
        <v>29</v>
      </c>
      <c r="F64" s="2" t="s">
        <v>70</v>
      </c>
      <c r="G64" s="2" t="s">
        <v>74</v>
      </c>
    </row>
    <row r="65" spans="5:7" ht="18.75" x14ac:dyDescent="0.3">
      <c r="E65" s="2"/>
      <c r="F65" s="2"/>
      <c r="G65" s="2" t="s">
        <v>71</v>
      </c>
    </row>
    <row r="66" spans="5:7" ht="18.75" x14ac:dyDescent="0.3">
      <c r="E66" s="2"/>
      <c r="F66" s="2" t="s">
        <v>49</v>
      </c>
      <c r="G66" s="2" t="s">
        <v>52</v>
      </c>
    </row>
    <row r="67" spans="5:7" ht="18.75" x14ac:dyDescent="0.3">
      <c r="E67" s="2"/>
      <c r="F67" s="2" t="s">
        <v>58</v>
      </c>
      <c r="G67" s="2" t="s">
        <v>62</v>
      </c>
    </row>
    <row r="68" spans="5:7" ht="18.75" x14ac:dyDescent="0.3">
      <c r="E68" s="2"/>
      <c r="F68" s="2"/>
      <c r="G68" s="2" t="s">
        <v>60</v>
      </c>
    </row>
    <row r="69" spans="5:7" ht="18.75" x14ac:dyDescent="0.3">
      <c r="E69" s="2"/>
      <c r="F69" s="2" t="s">
        <v>41</v>
      </c>
      <c r="G69" s="2" t="s">
        <v>45</v>
      </c>
    </row>
    <row r="70" spans="5:7" ht="18.75" x14ac:dyDescent="0.3">
      <c r="E70" s="2"/>
      <c r="F70" s="2" t="s">
        <v>64</v>
      </c>
      <c r="G70" s="2" t="s">
        <v>66</v>
      </c>
    </row>
    <row r="71" spans="5:7" ht="18.75" x14ac:dyDescent="0.3">
      <c r="E71" s="2"/>
      <c r="F71" s="2" t="s">
        <v>7</v>
      </c>
      <c r="G71" s="2" t="s">
        <v>30</v>
      </c>
    </row>
    <row r="72" spans="5:7" ht="18.75" x14ac:dyDescent="0.3">
      <c r="E72" s="2" t="s">
        <v>76</v>
      </c>
      <c r="F72" s="2"/>
      <c r="G72" s="2"/>
    </row>
    <row r="73" spans="5:7" ht="18.75" x14ac:dyDescent="0.3">
      <c r="E73" s="2" t="s">
        <v>37</v>
      </c>
      <c r="F73" s="2" t="s">
        <v>41</v>
      </c>
      <c r="G73" s="2" t="s">
        <v>45</v>
      </c>
    </row>
    <row r="74" spans="5:7" ht="18.75" x14ac:dyDescent="0.3">
      <c r="E74" s="2"/>
      <c r="F74" s="2" t="s">
        <v>7</v>
      </c>
      <c r="G74" s="2" t="s">
        <v>38</v>
      </c>
    </row>
    <row r="75" spans="5:7" ht="18.75" x14ac:dyDescent="0.3">
      <c r="E75" s="2"/>
      <c r="F75" s="2"/>
      <c r="G75" s="2" t="s">
        <v>21</v>
      </c>
    </row>
    <row r="76" spans="5:7" ht="18.75" x14ac:dyDescent="0.3">
      <c r="E76" s="2"/>
      <c r="F76" s="2"/>
      <c r="G76" s="2" t="s">
        <v>20</v>
      </c>
    </row>
    <row r="77" spans="5:7" ht="18.75" x14ac:dyDescent="0.3">
      <c r="E77" s="2"/>
      <c r="F77" s="2"/>
      <c r="G77" s="2" t="s">
        <v>11</v>
      </c>
    </row>
    <row r="78" spans="5:7" ht="18.75" x14ac:dyDescent="0.3">
      <c r="E78" s="2"/>
      <c r="F78" s="2"/>
      <c r="G78" s="2" t="s">
        <v>13</v>
      </c>
    </row>
    <row r="79" spans="5:7" ht="18.75" x14ac:dyDescent="0.3">
      <c r="E79" s="2" t="s">
        <v>76</v>
      </c>
      <c r="F79" s="2"/>
      <c r="G79" s="2"/>
    </row>
    <row r="80" spans="5:7" ht="18.75" x14ac:dyDescent="0.3">
      <c r="E80" s="2" t="s">
        <v>39</v>
      </c>
      <c r="F80" s="2" t="s">
        <v>70</v>
      </c>
      <c r="G80" s="2" t="s">
        <v>74</v>
      </c>
    </row>
    <row r="81" spans="5:7" ht="18.75" x14ac:dyDescent="0.3">
      <c r="E81" s="2"/>
      <c r="F81" s="2"/>
      <c r="G81" s="2" t="s">
        <v>72</v>
      </c>
    </row>
    <row r="82" spans="5:7" ht="18.75" x14ac:dyDescent="0.3">
      <c r="E82" s="2"/>
      <c r="F82" s="2" t="s">
        <v>49</v>
      </c>
      <c r="G82" s="2" t="s">
        <v>53</v>
      </c>
    </row>
    <row r="83" spans="5:7" ht="18.75" x14ac:dyDescent="0.3">
      <c r="E83" s="2"/>
      <c r="F83" s="2" t="s">
        <v>58</v>
      </c>
      <c r="G83" s="2" t="s">
        <v>63</v>
      </c>
    </row>
    <row r="84" spans="5:7" ht="18.75" x14ac:dyDescent="0.3">
      <c r="E84" s="2"/>
      <c r="F84" s="2" t="s">
        <v>41</v>
      </c>
      <c r="G84" s="2" t="s">
        <v>48</v>
      </c>
    </row>
    <row r="85" spans="5:7" ht="18.75" x14ac:dyDescent="0.3">
      <c r="E85" s="2"/>
      <c r="F85" s="2" t="s">
        <v>7</v>
      </c>
      <c r="G85" s="2" t="s">
        <v>40</v>
      </c>
    </row>
    <row r="86" spans="5:7" ht="18.75" x14ac:dyDescent="0.3">
      <c r="E86" s="2"/>
      <c r="F86" s="2"/>
      <c r="G86" s="2" t="s">
        <v>11</v>
      </c>
    </row>
    <row r="87" spans="5:7" ht="18.75" x14ac:dyDescent="0.3">
      <c r="E87" s="2"/>
      <c r="F87" s="2"/>
      <c r="G87" s="2" t="s">
        <v>30</v>
      </c>
    </row>
    <row r="88" spans="5:7" ht="18.75" x14ac:dyDescent="0.3">
      <c r="E88" s="2" t="s">
        <v>76</v>
      </c>
      <c r="F88" s="2"/>
      <c r="G88" s="2"/>
    </row>
    <row r="89" spans="5:7" ht="18.75" x14ac:dyDescent="0.3">
      <c r="E89" s="2" t="s">
        <v>27</v>
      </c>
      <c r="F89" s="2" t="s">
        <v>70</v>
      </c>
      <c r="G89" s="2" t="s">
        <v>71</v>
      </c>
    </row>
    <row r="90" spans="5:7" ht="18.75" x14ac:dyDescent="0.3">
      <c r="E90" s="2"/>
      <c r="F90" s="2" t="s">
        <v>49</v>
      </c>
      <c r="G90" s="2" t="s">
        <v>54</v>
      </c>
    </row>
    <row r="91" spans="5:7" ht="18.75" x14ac:dyDescent="0.3">
      <c r="E91" s="2"/>
      <c r="F91" s="2"/>
      <c r="G91" s="2" t="s">
        <v>57</v>
      </c>
    </row>
    <row r="92" spans="5:7" ht="18.75" x14ac:dyDescent="0.3">
      <c r="E92" s="2"/>
      <c r="F92" s="2"/>
      <c r="G92" s="2" t="s">
        <v>55</v>
      </c>
    </row>
    <row r="93" spans="5:7" ht="18.75" x14ac:dyDescent="0.3">
      <c r="E93" s="2"/>
      <c r="F93" s="2" t="s">
        <v>58</v>
      </c>
      <c r="G93" s="2" t="s">
        <v>61</v>
      </c>
    </row>
    <row r="94" spans="5:7" ht="18.75" x14ac:dyDescent="0.3">
      <c r="E94" s="2"/>
      <c r="F94" s="2"/>
      <c r="G94" s="2" t="s">
        <v>60</v>
      </c>
    </row>
    <row r="95" spans="5:7" ht="18.75" x14ac:dyDescent="0.3">
      <c r="E95" s="2"/>
      <c r="F95" s="2" t="s">
        <v>41</v>
      </c>
      <c r="G95" s="2" t="s">
        <v>45</v>
      </c>
    </row>
    <row r="96" spans="5:7" ht="18.75" x14ac:dyDescent="0.3">
      <c r="E96" s="2"/>
      <c r="F96" s="2" t="s">
        <v>64</v>
      </c>
      <c r="G96" s="2" t="s">
        <v>66</v>
      </c>
    </row>
    <row r="97" spans="5:7" ht="18.75" x14ac:dyDescent="0.3">
      <c r="E97" s="2"/>
      <c r="F97" s="2" t="s">
        <v>7</v>
      </c>
      <c r="G97" s="2" t="s">
        <v>28</v>
      </c>
    </row>
    <row r="98" spans="5:7" ht="18.75" x14ac:dyDescent="0.3">
      <c r="E98" s="2"/>
      <c r="F98" s="2"/>
      <c r="G98" s="2" t="s">
        <v>30</v>
      </c>
    </row>
    <row r="99" spans="5:7" ht="18.75" x14ac:dyDescent="0.3">
      <c r="E99" s="2" t="s">
        <v>76</v>
      </c>
      <c r="F99" s="2"/>
      <c r="G99" s="2"/>
    </row>
    <row r="100" spans="5:7" ht="18.75" x14ac:dyDescent="0.3">
      <c r="E100" s="4" t="s">
        <v>75</v>
      </c>
      <c r="F100" s="4"/>
      <c r="G100" s="4"/>
    </row>
  </sheetData>
  <pageMargins left="0.7" right="0.7" top="0.75" bottom="0.75" header="0.3" footer="0.3"/>
  <pageSetup paperSize="9" scale="5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ns:customPropertyEditors xmlns:tns="http://schemas.microsoft.com/office/2006/customDocumentInformationPanel">
  <tns:showOnOpen>false</tns:showOnOpen>
  <tns:defaultPropertyEditorNamespace>Propriétés standard</tns:defaultPropertyEditorNamespace>
</tns:customPropertyEditors>
</file>

<file path=customXml/itemProps1.xml><?xml version="1.0" encoding="utf-8"?>
<ds:datastoreItem xmlns:ds="http://schemas.openxmlformats.org/officeDocument/2006/customXml" ds:itemID="{9F4049CC-22F5-4764-A3AD-71DF5C8F5BA7}">
  <ds:schemaRefs>
    <ds:schemaRef ds:uri="http://schemas.microsoft.com/office/2006/customDocumentInformationPan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Programme Par Camion</vt:lpstr>
      <vt:lpstr>Feuil1</vt:lpstr>
      <vt:lpstr>Feuil3</vt:lpstr>
      <vt:lpstr>Programme Globale</vt:lpstr>
      <vt:lpstr>Sheet1</vt:lpstr>
      <vt:lpstr>Feuil2</vt:lpstr>
      <vt:lpstr>'Programme Par Camion'!Zone_d_impression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</dc:creator>
  <cp:lastModifiedBy>Informatique</cp:lastModifiedBy>
  <cp:lastPrinted>2020-03-26T13:05:17Z</cp:lastPrinted>
  <dcterms:created xsi:type="dcterms:W3CDTF">2019-12-18T17:35:03Z</dcterms:created>
  <dcterms:modified xsi:type="dcterms:W3CDTF">2020-04-07T12:32:03Z</dcterms:modified>
</cp:coreProperties>
</file>