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ufor\Dropbox\PC\Documents\MUSTIKA PUTRI M\8. Data Analyst\GROWIA\4\"/>
    </mc:Choice>
  </mc:AlternateContent>
  <xr:revisionPtr revIDLastSave="0" documentId="13_ncr:1_{224DCFE9-AA14-4118-9E16-79E1FC47680D}" xr6:coauthVersionLast="47" xr6:coauthVersionMax="47" xr10:uidLastSave="{00000000-0000-0000-0000-000000000000}"/>
  <bookViews>
    <workbookView xWindow="-110" yWindow="-110" windowWidth="19420" windowHeight="10300" tabRatio="955" activeTab="4" xr2:uid="{00000000-000D-0000-FFFF-FFFF00000000}"/>
  </bookViews>
  <sheets>
    <sheet name="dt_awal" sheetId="1" r:id="rId1"/>
    <sheet name="Sheet15" sheetId="16" state="hidden" r:id="rId2"/>
    <sheet name="dt_prep" sheetId="2" r:id="rId3"/>
    <sheet name="Sheet1" sheetId="18" state="hidden" r:id="rId4"/>
    <sheet name="Dashboard" sheetId="17" r:id="rId5"/>
  </sheets>
  <definedNames>
    <definedName name="_xlnm._FilterDatabase" localSheetId="2" hidden="1">dt_prep!$A$1:$L$199</definedName>
    <definedName name="Slicer_Country">#N/A</definedName>
    <definedName name="Slicer_InvoiceMonth">#N/A</definedName>
    <definedName name="Slicer_Sourc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7" i="17" l="1"/>
  <c r="B236" i="17"/>
  <c r="U15" i="17"/>
  <c r="U9" i="17"/>
  <c r="L87" i="2"/>
  <c r="L67" i="2"/>
  <c r="L187" i="2"/>
  <c r="L60" i="2"/>
  <c r="L126" i="2"/>
  <c r="L58" i="2"/>
  <c r="L162" i="2"/>
  <c r="L165" i="2"/>
  <c r="L90" i="2"/>
  <c r="L79" i="2"/>
  <c r="L161" i="2"/>
  <c r="L11" i="2"/>
  <c r="L12" i="2"/>
  <c r="L69" i="2"/>
  <c r="L73" i="2"/>
  <c r="L133" i="2"/>
  <c r="L84" i="2"/>
  <c r="L34" i="2"/>
  <c r="L66" i="2"/>
  <c r="L179" i="2"/>
  <c r="L5" i="2"/>
  <c r="L46" i="2"/>
  <c r="L22" i="2"/>
  <c r="L21" i="2"/>
  <c r="L144" i="2"/>
  <c r="L140" i="2"/>
  <c r="L170" i="2"/>
  <c r="L100" i="2"/>
  <c r="L122" i="2"/>
  <c r="L193" i="2"/>
  <c r="L6" i="2"/>
  <c r="L175" i="2"/>
  <c r="L29" i="2"/>
  <c r="L56" i="2"/>
  <c r="L131" i="2"/>
  <c r="L132" i="2"/>
  <c r="L143" i="2"/>
  <c r="L32" i="2"/>
  <c r="L192" i="2"/>
  <c r="L113" i="2"/>
  <c r="L50" i="2"/>
  <c r="L61" i="2"/>
  <c r="L27" i="2"/>
  <c r="L39" i="2"/>
  <c r="L124" i="2"/>
  <c r="L93" i="2"/>
  <c r="L54" i="2"/>
  <c r="L71" i="2"/>
  <c r="L141" i="2"/>
  <c r="L64" i="2"/>
  <c r="L81" i="2"/>
  <c r="L182" i="2"/>
  <c r="L172" i="2"/>
  <c r="L40" i="2"/>
  <c r="L117" i="2"/>
  <c r="L160" i="2"/>
  <c r="L3" i="2"/>
  <c r="L171" i="2"/>
  <c r="L145" i="2"/>
  <c r="L195" i="2"/>
  <c r="L183" i="2"/>
  <c r="L125" i="2"/>
  <c r="L107" i="2"/>
  <c r="L120" i="2"/>
  <c r="L101" i="2"/>
  <c r="L184" i="2"/>
  <c r="L134" i="2"/>
  <c r="L150" i="2"/>
  <c r="L127" i="2"/>
  <c r="L121" i="2"/>
  <c r="L180" i="2"/>
  <c r="L189" i="2"/>
  <c r="L191" i="2"/>
  <c r="L82" i="2"/>
  <c r="L80" i="2"/>
  <c r="L97" i="2"/>
  <c r="L88" i="2"/>
  <c r="L123" i="2"/>
  <c r="L168" i="2"/>
  <c r="L96" i="2"/>
  <c r="L199" i="2"/>
  <c r="L177" i="2"/>
  <c r="L146" i="2"/>
  <c r="L24" i="2"/>
  <c r="L148" i="2"/>
  <c r="L78" i="2"/>
  <c r="L49" i="2"/>
  <c r="L36" i="2"/>
  <c r="L83" i="2"/>
  <c r="L63" i="2"/>
  <c r="L18" i="2"/>
  <c r="L4" i="2"/>
  <c r="L25" i="2"/>
  <c r="L185" i="2"/>
  <c r="L112" i="2"/>
  <c r="L147" i="2"/>
  <c r="L91" i="2"/>
  <c r="L44" i="2"/>
  <c r="L9" i="2"/>
  <c r="L75" i="2"/>
  <c r="L76" i="2"/>
  <c r="L30" i="2"/>
  <c r="L115" i="2"/>
  <c r="L119" i="2"/>
  <c r="L110" i="2"/>
  <c r="L173" i="2"/>
  <c r="L116" i="2"/>
  <c r="L95" i="2"/>
  <c r="L197" i="2"/>
  <c r="L186" i="2"/>
  <c r="L42" i="2"/>
  <c r="L7" i="2"/>
  <c r="L104" i="2"/>
  <c r="L17" i="2"/>
  <c r="L23" i="2"/>
  <c r="L10" i="2"/>
  <c r="L68" i="2"/>
  <c r="L70" i="2"/>
  <c r="L159" i="2"/>
  <c r="L51" i="2"/>
  <c r="L178" i="2"/>
  <c r="L53" i="2"/>
  <c r="L2" i="2"/>
  <c r="L62" i="2"/>
  <c r="L118" i="2"/>
  <c r="L74" i="2"/>
  <c r="L108" i="2"/>
  <c r="L169" i="2"/>
  <c r="L99" i="2"/>
  <c r="L86" i="2"/>
  <c r="L105" i="2"/>
  <c r="L19" i="2"/>
  <c r="L102" i="2"/>
  <c r="L188" i="2"/>
  <c r="L28" i="2"/>
  <c r="L31" i="2"/>
  <c r="L194" i="2"/>
  <c r="L198" i="2"/>
  <c r="L26" i="2"/>
  <c r="L156" i="2"/>
  <c r="L136" i="2"/>
  <c r="L52" i="2"/>
  <c r="L48" i="2"/>
  <c r="L138" i="2"/>
  <c r="L174" i="2"/>
  <c r="L139" i="2"/>
  <c r="L14" i="2"/>
  <c r="L151" i="2"/>
  <c r="L164" i="2"/>
  <c r="L142" i="2"/>
  <c r="L41" i="2"/>
  <c r="L103" i="2"/>
  <c r="L16" i="2"/>
  <c r="L158" i="2"/>
  <c r="L59" i="2"/>
  <c r="L98" i="2"/>
  <c r="L154" i="2"/>
  <c r="L20" i="2"/>
  <c r="L109" i="2"/>
  <c r="L149" i="2"/>
  <c r="L130" i="2"/>
  <c r="L135" i="2"/>
  <c r="L106" i="2"/>
  <c r="L92" i="2"/>
  <c r="L55" i="2"/>
  <c r="L157" i="2"/>
  <c r="L152" i="2"/>
  <c r="L128" i="2"/>
  <c r="L8" i="2"/>
  <c r="L37" i="2"/>
  <c r="L57" i="2"/>
  <c r="L155" i="2"/>
  <c r="L43" i="2"/>
  <c r="L111" i="2"/>
  <c r="L114" i="2"/>
  <c r="L129" i="2"/>
  <c r="L163" i="2"/>
  <c r="L33" i="2"/>
  <c r="L13" i="2"/>
  <c r="L94" i="2"/>
  <c r="L47" i="2"/>
  <c r="L38" i="2"/>
  <c r="L190" i="2"/>
  <c r="L15" i="2"/>
  <c r="L85" i="2"/>
  <c r="L176" i="2"/>
  <c r="L45" i="2"/>
  <c r="L167" i="2"/>
  <c r="L89" i="2"/>
  <c r="L77" i="2"/>
  <c r="L166" i="2"/>
  <c r="L153" i="2"/>
  <c r="L65" i="2"/>
  <c r="L137" i="2"/>
  <c r="L196" i="2"/>
  <c r="L181" i="2"/>
  <c r="L35" i="2"/>
  <c r="L72" i="2"/>
</calcChain>
</file>

<file path=xl/sharedStrings.xml><?xml version="1.0" encoding="utf-8"?>
<sst xmlns="http://schemas.openxmlformats.org/spreadsheetml/2006/main" count="2105" uniqueCount="339">
  <si>
    <t>InvoiceNo</t>
  </si>
  <si>
    <t>StockCode</t>
  </si>
  <si>
    <t>Description</t>
  </si>
  <si>
    <t>Quantity</t>
  </si>
  <si>
    <t>InvoiceDate</t>
  </si>
  <si>
    <t>InvoiceMonth</t>
  </si>
  <si>
    <t>UnitPrice</t>
  </si>
  <si>
    <t>CustomerID</t>
  </si>
  <si>
    <t>Country</t>
  </si>
  <si>
    <t>CustomerDate</t>
  </si>
  <si>
    <t>Source</t>
  </si>
  <si>
    <t>DOORMAT HOME SWEET HOME BLUE</t>
  </si>
  <si>
    <t>May</t>
  </si>
  <si>
    <t>7,95</t>
  </si>
  <si>
    <t>United Kingdom</t>
  </si>
  <si>
    <t>Paid Ads</t>
  </si>
  <si>
    <t>84596F</t>
  </si>
  <si>
    <t>SMALL MARSHMALLOWS PINK BOWL</t>
  </si>
  <si>
    <t>0,42</t>
  </si>
  <si>
    <t>Belgium</t>
  </si>
  <si>
    <t>Google Ads</t>
  </si>
  <si>
    <t>CHARLOTTE BAG SUKI DESIGN</t>
  </si>
  <si>
    <t>0,85</t>
  </si>
  <si>
    <t>Instagram Ads</t>
  </si>
  <si>
    <t>POPPY'S PLAYHOUSE LIVINGROOM</t>
  </si>
  <si>
    <t>December</t>
  </si>
  <si>
    <t>1,85</t>
  </si>
  <si>
    <t>Germany</t>
  </si>
  <si>
    <t>Retargeting</t>
  </si>
  <si>
    <t>MAN FLU METAL SIGN</t>
  </si>
  <si>
    <t>2,1</t>
  </si>
  <si>
    <t>Remarketing</t>
  </si>
  <si>
    <t>STRAWBERRY BATH SPONGE</t>
  </si>
  <si>
    <t>July</t>
  </si>
  <si>
    <t>1,25</t>
  </si>
  <si>
    <t>Criteo</t>
  </si>
  <si>
    <t>RED EGG SPOON</t>
  </si>
  <si>
    <t>0,12</t>
  </si>
  <si>
    <t>Fb Ads</t>
  </si>
  <si>
    <t>6 RIBBONS RUSTIC CHARM</t>
  </si>
  <si>
    <t>September</t>
  </si>
  <si>
    <t>1,95</t>
  </si>
  <si>
    <t>YOU'RE CONFUSING ME METAL SIGN</t>
  </si>
  <si>
    <t>October</t>
  </si>
  <si>
    <t>1,69</t>
  </si>
  <si>
    <t>85183B</t>
  </si>
  <si>
    <t>CHARLIE &amp; LOLA WASTEPAPER BIN FLORA</t>
  </si>
  <si>
    <t>RECYCLED ACAPULCO MAT TURQUOISE</t>
  </si>
  <si>
    <t>8,25</t>
  </si>
  <si>
    <t>6 GIFT TAGS 50'S CHRISTMAS</t>
  </si>
  <si>
    <t>0,83</t>
  </si>
  <si>
    <t>ALARM CLOCK BAKELIKE PINK</t>
  </si>
  <si>
    <t>January</t>
  </si>
  <si>
    <t>3,75</t>
  </si>
  <si>
    <t>JUMBO BAG PAISLEY PARK</t>
  </si>
  <si>
    <t>2,08</t>
  </si>
  <si>
    <t>HEART WOODEN CHRISTMAS DECORATION</t>
  </si>
  <si>
    <t>SET OF 3 NOTEBOOKS IN PARCEL</t>
  </si>
  <si>
    <t>1,65</t>
  </si>
  <si>
    <t>C581148</t>
  </si>
  <si>
    <t>CERAMIC STRAWBERRY DESIGN MUG</t>
  </si>
  <si>
    <t>1,49</t>
  </si>
  <si>
    <t>Spain</t>
  </si>
  <si>
    <t>47599B</t>
  </si>
  <si>
    <t>BLUE PARTY BAGS</t>
  </si>
  <si>
    <t>BICYCLE SAFTEY WALL ART</t>
  </si>
  <si>
    <t>March</t>
  </si>
  <si>
    <t>5,95</t>
  </si>
  <si>
    <t>RED DINER WALL CLOCK</t>
  </si>
  <si>
    <t>8,5</t>
  </si>
  <si>
    <t>RED RETROSPOT OVEN GLOVE</t>
  </si>
  <si>
    <t>November</t>
  </si>
  <si>
    <t>ORGANISER WOOD ANTIQUE WHITE</t>
  </si>
  <si>
    <t>DOORMAT NEW ENGLAND</t>
  </si>
  <si>
    <t>April</t>
  </si>
  <si>
    <t>EMBOSSED GLASS TEALIGHT HOLDER</t>
  </si>
  <si>
    <t>February</t>
  </si>
  <si>
    <t>PACK OF 60 DINOSAUR CAKE CASES</t>
  </si>
  <si>
    <t>0,55</t>
  </si>
  <si>
    <t>85123A</t>
  </si>
  <si>
    <t>WHITE HANGING HEART T-LIGHT HOLDER</t>
  </si>
  <si>
    <t>August</t>
  </si>
  <si>
    <t>2,95</t>
  </si>
  <si>
    <t>MONEY BOX HOUSEKEEPING DESIGN</t>
  </si>
  <si>
    <t>Greece</t>
  </si>
  <si>
    <t>82494L</t>
  </si>
  <si>
    <t>WOODEN FRAME ANTIQUE WHITE</t>
  </si>
  <si>
    <t>SET OF 72 RETROSPOT PAPER DOILIES</t>
  </si>
  <si>
    <t>June</t>
  </si>
  <si>
    <t>1,45</t>
  </si>
  <si>
    <t>PLASTERS IN TIN VINTAGE PAISLEY</t>
  </si>
  <si>
    <t>3D HEARTS HONEYCOMB PAPER GARLAND</t>
  </si>
  <si>
    <t>ASSORTED COLOUR BIRD ORNAMENT</t>
  </si>
  <si>
    <t>HANGING HEART JAR T-LIGHT HOLDER</t>
  </si>
  <si>
    <t>1,06</t>
  </si>
  <si>
    <t>GIN + TONIC DIET METAL SIGN</t>
  </si>
  <si>
    <t>2,55</t>
  </si>
  <si>
    <t>RED RETROSPOT PLATE</t>
  </si>
  <si>
    <t>POST</t>
  </si>
  <si>
    <t>POSTAGE</t>
  </si>
  <si>
    <t>Netherlands</t>
  </si>
  <si>
    <t>PACK OF 60 SPACEBOY CAKE CASES</t>
  </si>
  <si>
    <t>47566B</t>
  </si>
  <si>
    <t>TEA TIME PARTY BUNTING</t>
  </si>
  <si>
    <t>4,95</t>
  </si>
  <si>
    <t>ASSORTED COLOUR LIZARD SUCTION HOOK</t>
  </si>
  <si>
    <t>SET OF 60 VINTAGE LEAF CAKE CASES</t>
  </si>
  <si>
    <t>3 DRAWER ANTIQUE WHITE WOOD CABINET</t>
  </si>
  <si>
    <t>8,95</t>
  </si>
  <si>
    <t>MINI PLAYING CARDS SPACEBOY</t>
  </si>
  <si>
    <t>PACK OF 20 SKULL PAPER NAPKINS</t>
  </si>
  <si>
    <t>MEMO BOARD COTTAGE DESIGN</t>
  </si>
  <si>
    <t>4,25</t>
  </si>
  <si>
    <t>Australia</t>
  </si>
  <si>
    <t>RED RETROSPOT MUG</t>
  </si>
  <si>
    <t>60 TEATIME FAIRY CAKE CASES</t>
  </si>
  <si>
    <t>GINGHAM HEART DECORATION</t>
  </si>
  <si>
    <t>FIRST CLASS LUGGAGE TAG</t>
  </si>
  <si>
    <t>CERAMIC HEART FAIRY CAKE MONEY BANK</t>
  </si>
  <si>
    <t>0,39</t>
  </si>
  <si>
    <t>FRENCH BLUE METAL DOOR SIGN 4</t>
  </si>
  <si>
    <t>FELTCRAFT BUTTERFLY HEARTS</t>
  </si>
  <si>
    <t>WHITE METAL LANTERN</t>
  </si>
  <si>
    <t>3,39</t>
  </si>
  <si>
    <t>LUNCH BAG VINTAGE LEAF DESIGN</t>
  </si>
  <si>
    <t>SET/4 DAISY MIRROR MAGNETS</t>
  </si>
  <si>
    <t>TRADITIONAL WOODEN CATCH CUP GAME</t>
  </si>
  <si>
    <t>METAL SIGN TAKE IT OR LEAVE IT</t>
  </si>
  <si>
    <t>MIRRORED WALL ART STARS</t>
  </si>
  <si>
    <t>0,75</t>
  </si>
  <si>
    <t>ROSE DU SUD DRAWSTRING BAG</t>
  </si>
  <si>
    <t>Finland</t>
  </si>
  <si>
    <t>PARTY BUNTING</t>
  </si>
  <si>
    <t>VINTAGE UNION JACK BUNTING</t>
  </si>
  <si>
    <t>JAM MAKING SET PRINTED</t>
  </si>
  <si>
    <t>SET/6 RED SPOTTY PAPER CUPS</t>
  </si>
  <si>
    <t>0,65</t>
  </si>
  <si>
    <t>DOUGHNUT LIP GLOSS</t>
  </si>
  <si>
    <t>SWEETHEART WIRE MAGAZINE RACK</t>
  </si>
  <si>
    <t>SET OF 3 WOODEN STOCKING DECORATION</t>
  </si>
  <si>
    <t>DIAMANTE HEART SHAPED WALL MIRROR.</t>
  </si>
  <si>
    <t>3,95</t>
  </si>
  <si>
    <t>CHILDRENS APRON SPACEBOY DESIGN</t>
  </si>
  <si>
    <t>PANTRY WASHING UP BRUSH</t>
  </si>
  <si>
    <t>PACK OF 60 PINK PAISLEY CAKE CASES</t>
  </si>
  <si>
    <t>BLUE GIANT GARDEN THERMOMETER</t>
  </si>
  <si>
    <t>PINK CREAM FELT CRAFT TRINKET BOX</t>
  </si>
  <si>
    <t>SET OF 3 BUTTERFLY COOKIE CUTTERS</t>
  </si>
  <si>
    <t>SET OF TEA COFFEE SUGAR TINS PANTRY</t>
  </si>
  <si>
    <t>HAND WARMER BIRD DESIGN</t>
  </si>
  <si>
    <t>WRAP DOILEY DESIGN</t>
  </si>
  <si>
    <t>RED VINTAGE SPOT BEAKER</t>
  </si>
  <si>
    <t>JUMBO SHOPPER VINTAGE RED PAISLEY</t>
  </si>
  <si>
    <t>ROSE CARAVAN DOORSTOP</t>
  </si>
  <si>
    <t>C570867</t>
  </si>
  <si>
    <t>USA</t>
  </si>
  <si>
    <t>PARTY METAL SIGN</t>
  </si>
  <si>
    <t>PAPER CHAIN KIT LONDON</t>
  </si>
  <si>
    <t>ANTIQUE SILVER TEA GLASS ENGRAVED</t>
  </si>
  <si>
    <t>WOOD 2 DRAWER CABINET WHITE FINISH</t>
  </si>
  <si>
    <t>6,95</t>
  </si>
  <si>
    <t>RABBIT NIGHT LIGHT</t>
  </si>
  <si>
    <t>1,79</t>
  </si>
  <si>
    <t>CLASSIC CHROME BICYCLE BELL</t>
  </si>
  <si>
    <t>47590A</t>
  </si>
  <si>
    <t>BLUE HAPPY BIRTHDAY BUNTING</t>
  </si>
  <si>
    <t>5,45</t>
  </si>
  <si>
    <t>EMPIRE TISSUE BOX</t>
  </si>
  <si>
    <t>TEA BAG PLATE RED RETROSPOT</t>
  </si>
  <si>
    <t>3D TRADITIONAL CHRISTMAS STICKERS</t>
  </si>
  <si>
    <t>SMALL IVORY HEART WALL ORGANISER</t>
  </si>
  <si>
    <t>5,75</t>
  </si>
  <si>
    <t>DOLLY GIRL CHILDRENS CUP</t>
  </si>
  <si>
    <t>LUNCH BAG BLACK SKULL.</t>
  </si>
  <si>
    <t>IVORY KITCHEN SCALES</t>
  </si>
  <si>
    <t>BREAD BIN DINER STYLE PINK</t>
  </si>
  <si>
    <t>16,95</t>
  </si>
  <si>
    <t>EIRE</t>
  </si>
  <si>
    <t>HAND WARMER OWL DESIGN</t>
  </si>
  <si>
    <t>PACK OF 20 NAPKINS PANTRY DESIGN</t>
  </si>
  <si>
    <t>15044D</t>
  </si>
  <si>
    <t>RED PAPER PARASOL</t>
  </si>
  <si>
    <t>SEASIDE FLYING DISC</t>
  </si>
  <si>
    <t>GLITTER HEART GARLAND WITH BELLS</t>
  </si>
  <si>
    <t>HEART T-LIGHT HOLDER WILLIE WINKIE</t>
  </si>
  <si>
    <t>Channel Islands</t>
  </si>
  <si>
    <t>AIRLINE BAG VINTAGE JET SET RED</t>
  </si>
  <si>
    <t>BOX OF 6 MINI VINTAGE CRACKERS</t>
  </si>
  <si>
    <t>2,49</t>
  </si>
  <si>
    <t>LUNCH BAG ALPHABET DESIGN</t>
  </si>
  <si>
    <t>BUNDLE OF 3 ALPHABET EXERCISE BOOKS</t>
  </si>
  <si>
    <t>BUNNY WOODEN PAINTED WITH BIRD</t>
  </si>
  <si>
    <t>TRAVEL CARD WALLET KEEP CALM</t>
  </si>
  <si>
    <t>VINTAGE LEAF MAGNETIC NOTEPAD</t>
  </si>
  <si>
    <t>BABUSHKA LIGHTS STRING OF 10</t>
  </si>
  <si>
    <t>6,75</t>
  </si>
  <si>
    <t>WOOD STOCKING CHRISTMAS SCANDISPOT</t>
  </si>
  <si>
    <t>SET OF 4 KNICK KNACK TINS DOILEY</t>
  </si>
  <si>
    <t>4,15</t>
  </si>
  <si>
    <t>FRENCH ENAMEL CANDLEHOLDER</t>
  </si>
  <si>
    <t>JUMBO BAG PEARS</t>
  </si>
  <si>
    <t>BAKING MOULD HEART MILK CHOCOLATE</t>
  </si>
  <si>
    <t>RAINY LADIES BIRTHDAY CARD</t>
  </si>
  <si>
    <t>CARD PSYCHEDELIC APPLES</t>
  </si>
  <si>
    <t>SMALL RED RETROSPOT MUG IN BOX</t>
  </si>
  <si>
    <t>WOODLAND CHARLOTTE BAG</t>
  </si>
  <si>
    <t>LUNCH BAG PAISLEY PARK</t>
  </si>
  <si>
    <t>84406B</t>
  </si>
  <si>
    <t>CREAM CUPID HEARTS COAT HANGER</t>
  </si>
  <si>
    <t>3,25</t>
  </si>
  <si>
    <t>HAWAIIAN GRASS SKIRT</t>
  </si>
  <si>
    <t>85099B</t>
  </si>
  <si>
    <t>JUMBO BAG RED RETROSPOT</t>
  </si>
  <si>
    <t>SET OF 6 T-LIGHTS TOADSTOOLS</t>
  </si>
  <si>
    <t>CHILDRENS CUTLERY SPACEBOY</t>
  </si>
  <si>
    <t>RED STRIPE CERAMIC DRAWER KNOB</t>
  </si>
  <si>
    <t>COLOUR GLASS T-LIGHT HOLDER HANGING</t>
  </si>
  <si>
    <t>PARTY INVITES SPACEMAN</t>
  </si>
  <si>
    <t>STRAWBERRY HONEYCOMB GARLAND</t>
  </si>
  <si>
    <t>BOX OF VINTAGE JIGSAW BLOCKS</t>
  </si>
  <si>
    <t>2 PICTURE BOOK EGGS EASTER CHICKS</t>
  </si>
  <si>
    <t>LUNCH BOX WITH CUTLERY RETROSPOT</t>
  </si>
  <si>
    <t>MAGIC DRAWING SLATE SPACEBOY</t>
  </si>
  <si>
    <t>C581229</t>
  </si>
  <si>
    <t>SPACEBOY ROCKET LOLLY MAKERS</t>
  </si>
  <si>
    <t>VINTAGE DOILY TRAVEL SEWING KIT</t>
  </si>
  <si>
    <t>SET OF 3 HEART COOKIE CUTTERS</t>
  </si>
  <si>
    <t>PINK DINER WALL CLOCK</t>
  </si>
  <si>
    <t>SWEETHEART CAKESTAND 3 TIER</t>
  </si>
  <si>
    <t>9,95</t>
  </si>
  <si>
    <t>TOY TIDY PINK POLKADOT</t>
  </si>
  <si>
    <t>SKULL LUNCH BOX WITH CUTLERY</t>
  </si>
  <si>
    <t>France</t>
  </si>
  <si>
    <t>MINI PLAYING CARDS GYMKHANA</t>
  </si>
  <si>
    <t>HAND OVER THE CHOCOLATE SIGN</t>
  </si>
  <si>
    <t>DOLLY GIRL BEAKER</t>
  </si>
  <si>
    <t>VINTAGE CHRISTMAS CAKE FRILL</t>
  </si>
  <si>
    <t>15056N</t>
  </si>
  <si>
    <t>EDWARDIAN PARASOL NATURAL</t>
  </si>
  <si>
    <t>PHOTO CLIP LINE</t>
  </si>
  <si>
    <t>REGENCY SUGAR BOWL GREEN</t>
  </si>
  <si>
    <t>CLASSIC METAL BIRDCAGE PLANT HOLDER</t>
  </si>
  <si>
    <t>12,75</t>
  </si>
  <si>
    <t>MAGIC DRAWING SLATE CIRCUS PARADE</t>
  </si>
  <si>
    <t>SET/20 RED RETROSPOT PAPER NAPKINS</t>
  </si>
  <si>
    <t>ALARM CLOCK BAKELIKE ORANGE</t>
  </si>
  <si>
    <t>4 LILY BOTANICAL DINNER CANDLES</t>
  </si>
  <si>
    <t>JUMBO BAG ALPHABET</t>
  </si>
  <si>
    <t>12 PENCILS TALL TUBE POSY</t>
  </si>
  <si>
    <t>0,29</t>
  </si>
  <si>
    <t>United Arab Emirates</t>
  </si>
  <si>
    <t>EMPIRE GIFT WRAP</t>
  </si>
  <si>
    <t>HOME SMALL WOOD LETTERS</t>
  </si>
  <si>
    <t>SWALLOWS GREETING CARD</t>
  </si>
  <si>
    <t>MAGNETS PACK OF 4 VINTAGE COLLAGE</t>
  </si>
  <si>
    <t>C540417</t>
  </si>
  <si>
    <t>SET/3 RED GINGHAM ROSE STORAGE BOX</t>
  </si>
  <si>
    <t>SET OF 60 I LOVE LONDON CAKE CASES</t>
  </si>
  <si>
    <t>FRENCH LAUNDRY SIGN BLUE METAL</t>
  </si>
  <si>
    <t>ROTATING SILVER ANGELS T-LIGHT HLDR</t>
  </si>
  <si>
    <t>CERAMIC LOVE HEART MONEY BANK</t>
  </si>
  <si>
    <t>HOT WATER BOTTLE TEA AND SYMPATHY</t>
  </si>
  <si>
    <t>CREAM SWEETHEART MINI CHEST</t>
  </si>
  <si>
    <t>84313C</t>
  </si>
  <si>
    <t>ORANGE TV TRAY TABLE</t>
  </si>
  <si>
    <t>PARISIENNE KEY CABINET</t>
  </si>
  <si>
    <t>SET OF 2 TRAYS HOME SWEET HOME</t>
  </si>
  <si>
    <t>PHARMACIE FIRST AID TIN</t>
  </si>
  <si>
    <t>BULL DOG BOTTLE OPENER</t>
  </si>
  <si>
    <t>HAND WARMER SCOTTY DOG DESIGN</t>
  </si>
  <si>
    <t>GAOLERS KEYS DECORATIVE GARDEN</t>
  </si>
  <si>
    <t>PHOTO FRAME CORNICE</t>
  </si>
  <si>
    <t>PLACE SETTING WHITE HEART</t>
  </si>
  <si>
    <t>BAKING MOULD EASTER EGG WHITE CHOC</t>
  </si>
  <si>
    <t>ASSORTED TUTTI FRUTTI PEN</t>
  </si>
  <si>
    <t>GIRAFFE WOODEN RULER</t>
  </si>
  <si>
    <t>T-LIGHT GLASS FLUTED ANTIQUE</t>
  </si>
  <si>
    <t>income</t>
  </si>
  <si>
    <t>Row Labels</t>
  </si>
  <si>
    <t>Grand Total</t>
  </si>
  <si>
    <t>Column Labels</t>
  </si>
  <si>
    <t>Sum of income</t>
  </si>
  <si>
    <t>PT. TUMBUH BERSAMA</t>
  </si>
  <si>
    <t>Quantities</t>
  </si>
  <si>
    <t>revenue</t>
  </si>
  <si>
    <t>Jan</t>
  </si>
  <si>
    <t>Feb</t>
  </si>
  <si>
    <t>Mar</t>
  </si>
  <si>
    <t>Apr</t>
  </si>
  <si>
    <t>Jun</t>
  </si>
  <si>
    <t>Jul</t>
  </si>
  <si>
    <t>Aug</t>
  </si>
  <si>
    <t>Sep</t>
  </si>
  <si>
    <t>Oct</t>
  </si>
  <si>
    <t>Nov</t>
  </si>
  <si>
    <t>Dec</t>
  </si>
  <si>
    <t>#income by month</t>
  </si>
  <si>
    <t>Month</t>
  </si>
  <si>
    <t xml:space="preserve">Income </t>
  </si>
  <si>
    <t>#income by Source</t>
  </si>
  <si>
    <t xml:space="preserve">Income  </t>
  </si>
  <si>
    <t xml:space="preserve">Source </t>
  </si>
  <si>
    <t>#income by country</t>
  </si>
  <si>
    <t>Rata-Rata Pendapatan 
Per Bulan</t>
  </si>
  <si>
    <t xml:space="preserve">POINT OF VIEW </t>
  </si>
  <si>
    <t>Count of CustomerID</t>
  </si>
  <si>
    <t>#Customer by month</t>
  </si>
  <si>
    <t>Basket Size (Income/Customer)</t>
  </si>
  <si>
    <t>id_uniq</t>
  </si>
  <si>
    <t>545988POST</t>
  </si>
  <si>
    <t>55917485183B</t>
  </si>
  <si>
    <t>57042082494L</t>
  </si>
  <si>
    <t>57504615056N</t>
  </si>
  <si>
    <t>54334248187</t>
  </si>
  <si>
    <t>56204523240</t>
  </si>
  <si>
    <t>56243223207</t>
  </si>
  <si>
    <t>57012922979</t>
  </si>
  <si>
    <t>55951022911</t>
  </si>
  <si>
    <t>58064022867</t>
  </si>
  <si>
    <t>55535322776</t>
  </si>
  <si>
    <t>56627521154</t>
  </si>
  <si>
    <t>54571922759</t>
  </si>
  <si>
    <t>58137622645</t>
  </si>
  <si>
    <t>53656922581</t>
  </si>
  <si>
    <t>54337122413</t>
  </si>
  <si>
    <t>57472222402</t>
  </si>
  <si>
    <t>56556522193</t>
  </si>
  <si>
    <t>56946922114</t>
  </si>
  <si>
    <t>53777222091</t>
  </si>
  <si>
    <t>53712621242</t>
  </si>
  <si>
    <t>54957321906</t>
  </si>
  <si>
    <t>54554521668</t>
  </si>
  <si>
    <t>57086121642</t>
  </si>
  <si>
    <t>54054721617</t>
  </si>
  <si>
    <t>54735721402</t>
  </si>
  <si>
    <r>
      <t xml:space="preserve">Jika dilihat dari performance income PT Tumbuh Bersama Tahun 2011, dapat terlihat bahwa secara visual dari bulan januari sampai desember tahun 2011,perkembangan </t>
    </r>
    <r>
      <rPr>
        <b/>
        <u/>
        <sz val="10"/>
        <color rgb="FF000000"/>
        <rFont val="Arial"/>
        <family val="2"/>
        <scheme val="minor"/>
      </rPr>
      <t xml:space="preserve">pendapatannya cenderung mengalami penurunan.
</t>
    </r>
    <r>
      <rPr>
        <sz val="10"/>
        <color rgb="FF000000"/>
        <rFont val="Arial"/>
        <family val="2"/>
        <scheme val="minor"/>
      </rPr>
      <t xml:space="preserve">Jika dilihat berdasarkan rata-rata pendapatan per bulan, bulan dengan pendapatan dibawah rata rata pendapatan setahun adalah bulan Januari, Februari, Maret, September, Oktober, November, dan Desember. Sedangkan income terbesar tahun 2011 yang diperoleh oleh PT. Tumbuh Bersama terjadi pada bulan Mei dan Juni. 
Jika dilihat berdasarkan wilayah, negara yang menjadi </t>
    </r>
    <r>
      <rPr>
        <b/>
        <u/>
        <sz val="10"/>
        <color rgb="FF000000"/>
        <rFont val="Arial"/>
        <family val="2"/>
        <scheme val="minor"/>
      </rPr>
      <t>pangsa pasar terbesar</t>
    </r>
    <r>
      <rPr>
        <sz val="10"/>
        <color rgb="FF000000"/>
        <rFont val="Arial"/>
        <family val="2"/>
        <scheme val="minor"/>
      </rPr>
      <t xml:space="preserve"> bagi PT.Tumbuh bersama adalah</t>
    </r>
    <r>
      <rPr>
        <b/>
        <u/>
        <sz val="10"/>
        <color rgb="FF000000"/>
        <rFont val="Arial"/>
        <family val="2"/>
        <scheme val="minor"/>
      </rPr>
      <t xml:space="preserve"> United Kingdom</t>
    </r>
    <r>
      <rPr>
        <sz val="10"/>
        <color rgb="FF000000"/>
        <rFont val="Arial"/>
        <family val="2"/>
        <scheme val="minor"/>
      </rPr>
      <t xml:space="preserve"> dan disusul kedua oleh German dan Finlandia.
</t>
    </r>
    <r>
      <rPr>
        <b/>
        <u/>
        <sz val="10"/>
        <color rgb="FF000000"/>
        <rFont val="Arial"/>
        <family val="2"/>
        <scheme val="minor"/>
      </rPr>
      <t xml:space="preserve">
</t>
    </r>
  </si>
  <si>
    <r>
      <t xml:space="preserve">
Jika dilihat berdasarkan </t>
    </r>
    <r>
      <rPr>
        <b/>
        <sz val="10"/>
        <color rgb="FF000000"/>
        <rFont val="Arial"/>
        <family val="2"/>
        <scheme val="minor"/>
      </rPr>
      <t>sumber pendapatannya</t>
    </r>
    <r>
      <rPr>
        <sz val="10"/>
        <color rgb="FF000000"/>
        <rFont val="Arial"/>
        <family val="2"/>
        <scheme val="minor"/>
      </rPr>
      <t>, bulan May dan Juni yang merupakan bulan dengan income terbesar lebih dari 50 persen pendapatannya berasal dari  criteo, paid ads, dan instagram adds sedangkan jika dilihat secara  secara umum, sepanjang tahun 2011, sebanyak 21 persen pendapatan diperoleh dari iklan instagram dan disusul dengan Paid adds sebesar 16 %. Hal ini masih sejalan pula dengan pola distribusi jumlah customer berdasarkan sumbernya.</t>
    </r>
  </si>
  <si>
    <r>
      <t>Disisi Lain, jika dilihat dari sisi</t>
    </r>
    <r>
      <rPr>
        <b/>
        <sz val="10"/>
        <color rgb="FF000000"/>
        <rFont val="Arial"/>
        <family val="2"/>
        <scheme val="minor"/>
      </rPr>
      <t xml:space="preserve"> Basket size</t>
    </r>
    <r>
      <rPr>
        <sz val="10"/>
        <color rgb="FF000000"/>
        <rFont val="Arial"/>
        <family val="2"/>
        <scheme val="minor"/>
      </rPr>
      <t xml:space="preserve"> yang merupakan salah satu ukuran keranjang belanja dan mencerminkan nilai transaksi rata-rata yang dilakukan oleh pelanggan dalam satu kunjungan. ukuran ini jika dianalisis secara tepat dapat memberikan gambaran peluang besar untuk meningkatkan pendapatan dan efisiensi operasional.
Berdasarkan data sepanjang tahun 2011 yang diberikan, sumber iklan yang berasal dari Paid ads ($ 21,84), Retargeting ($ 20,01), Criteo ($ 19,26), instagram ($19,16) merupakan sumber iklan dengan nilai yang  </t>
    </r>
    <r>
      <rPr>
        <b/>
        <u/>
        <sz val="10"/>
        <color rgb="FF000000"/>
        <rFont val="Arial"/>
        <family val="2"/>
        <scheme val="minor"/>
      </rPr>
      <t>melebihi rata</t>
    </r>
    <r>
      <rPr>
        <sz val="10"/>
        <color rgb="FF000000"/>
        <rFont val="Arial"/>
        <family val="2"/>
        <scheme val="minor"/>
      </rPr>
      <t xml:space="preserve"> rata nilai basket size sepanjang tahun 2011 ($ 18,33). 
Berdasarkan data yang diberikan dan analisis visual sederhana yang ditampilkan. perlu adanya variabel penguat informasi lainnya mengenai alasan income yang cenderung mengalami penurunan, karena data yang diberikan ini saja belum cukup dan belum eligible dalam memberikan langkah rekomendasi dalam menangani penurunan income kedepannya. data-data lainnya yang bisa memberikan gambaran komprehensif mengenai performance PT Tumbuh bersama misalnya seperti apakah diberikan voucher diskon dalam iklan tersebut setiap bulannya dan jumlahnya berapa ini penting untuk melihat ke-efektifan pendapatan dan biaya operasional dalam pengeluaran iklan, kemudian review postifit, negatif, netral dari customer terhadap pelayanan produk, dan sejenisnya. sehingga menurut saya, terkait langkah-langkah perbaikan terhadap problem PT. Tumbuh Bersama belum bisa disimpulkan secara lebih konkret dikarenakan data yang diberikan masih kurang informasi dan  perlu adanya informasi pendukung lainnya seperti yang saya sebutkan diatas dan juga informasi mengenai mekanisme bisnis customer, program iklan, dan pelayanan dari retail PT Tumbuh bersama.</t>
    </r>
  </si>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</sst>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dd/yy"/>
    <numFmt numFmtId="165" formatCode="m/d/yy"/>
    <numFmt numFmtId="166" formatCode="_-[$$-409]* #,##0.00_ ;_-[$$-409]* \-#,##0.00\ ;_-[$$-409]* &quot;-&quot;??_ ;_-@_ "/>
  </numFmts>
  <fonts count="17" x14ac:knownFonts="1">
    <font>
      <sz val="10"/>
      <color rgb="FF000000"/>
      <name val="Arial"/>
      <scheme val="minor"/>
    </font>
    <font>
      <b/>
      <sz val="10"/>
      <color theme="1"/>
      <name val="Arial"/>
    </font>
    <font>
      <sz val="10"/>
      <color theme="1"/>
      <name val="Arial"/>
    </font>
    <font>
      <sz val="10"/>
      <color rgb="FF000000"/>
      <name val="Arial"/>
      <family val="2"/>
      <scheme val="minor"/>
    </font>
    <font>
      <b/>
      <sz val="28"/>
      <color theme="0"/>
      <name val="Arial"/>
      <family val="2"/>
      <scheme val="minor"/>
    </font>
    <font>
      <b/>
      <sz val="13"/>
      <color theme="0"/>
      <name val="Arial"/>
      <family val="2"/>
      <scheme val="minor"/>
    </font>
    <font>
      <b/>
      <sz val="15"/>
      <color theme="0"/>
      <name val="Arial"/>
      <family val="2"/>
      <scheme val="minor"/>
    </font>
    <font>
      <b/>
      <sz val="40"/>
      <color rgb="FF000000"/>
      <name val="Arial"/>
      <family val="2"/>
      <scheme val="minor"/>
    </font>
    <font>
      <b/>
      <sz val="16"/>
      <color rgb="FF000000"/>
      <name val="Arial"/>
      <family val="2"/>
      <scheme val="minor"/>
    </font>
    <font>
      <b/>
      <sz val="20"/>
      <color theme="0"/>
      <name val="Arial"/>
      <family val="2"/>
      <scheme val="minor"/>
    </font>
    <font>
      <sz val="28"/>
      <color theme="0"/>
      <name val="Arial"/>
      <family val="2"/>
      <scheme val="minor"/>
    </font>
    <font>
      <b/>
      <sz val="14"/>
      <color theme="0"/>
      <name val="Arial"/>
      <family val="2"/>
      <scheme val="minor"/>
    </font>
    <font>
      <b/>
      <sz val="14"/>
      <color theme="1"/>
      <name val="Arial"/>
      <family val="2"/>
      <scheme val="minor"/>
    </font>
    <font>
      <b/>
      <sz val="12"/>
      <color theme="0"/>
      <name val="Arial"/>
      <family val="2"/>
      <scheme val="minor"/>
    </font>
    <font>
      <b/>
      <sz val="9"/>
      <color theme="0"/>
      <name val="Arial"/>
      <family val="2"/>
      <scheme val="minor"/>
    </font>
    <font>
      <b/>
      <sz val="10"/>
      <color rgb="FF000000"/>
      <name val="Arial"/>
      <family val="2"/>
      <scheme val="minor"/>
    </font>
    <font>
      <b/>
      <u/>
      <sz val="10"/>
      <color rgb="FF000000"/>
      <name val="Arial"/>
      <family val="2"/>
      <scheme val="minor"/>
    </font>
  </fonts>
  <fills count="10">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s>
  <borders count="17">
    <border>
      <left/>
      <right/>
      <top/>
      <bottom/>
      <diagonal/>
    </border>
    <border>
      <left style="thin">
        <color rgb="FFC00000"/>
      </left>
      <right/>
      <top/>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style="thin">
        <color rgb="FFC00000"/>
      </left>
      <right/>
      <top/>
      <bottom style="thin">
        <color theme="8" tint="-0.249977111117893"/>
      </bottom>
      <diagonal/>
    </border>
    <border>
      <left/>
      <right/>
      <top/>
      <bottom style="thin">
        <color theme="8" tint="-0.249977111117893"/>
      </bottom>
      <diagonal/>
    </border>
    <border>
      <left/>
      <right style="thin">
        <color rgb="FFC00000"/>
      </right>
      <top/>
      <bottom style="thin">
        <color theme="8" tint="-0.249977111117893"/>
      </bottom>
      <diagonal/>
    </border>
    <border>
      <left style="thin">
        <color rgb="FFC00000"/>
      </left>
      <right/>
      <top style="thin">
        <color theme="8" tint="-0.249977111117893"/>
      </top>
      <bottom/>
      <diagonal/>
    </border>
    <border>
      <left/>
      <right/>
      <top style="thin">
        <color theme="8" tint="-0.249977111117893"/>
      </top>
      <bottom/>
      <diagonal/>
    </border>
    <border>
      <left/>
      <right style="thin">
        <color rgb="FFC00000"/>
      </right>
      <top style="thin">
        <color theme="8" tint="-0.249977111117893"/>
      </top>
      <bottom/>
      <diagonal/>
    </border>
    <border>
      <left style="thin">
        <color theme="8" tint="-0.249977111117893"/>
      </left>
      <right style="thin">
        <color theme="8" tint="-0.249977111117893"/>
      </right>
      <top style="thin">
        <color theme="8" tint="-0.249977111117893"/>
      </top>
      <bottom style="thin">
        <color theme="8" tint="-0.249977111117893"/>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164" fontId="2" fillId="0" borderId="0" xfId="0" applyNumberFormat="1" applyFont="1"/>
    <xf numFmtId="165" fontId="2" fillId="0" borderId="0" xfId="0" applyNumberFormat="1"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xf numFmtId="0" fontId="0" fillId="3" borderId="0" xfId="0" applyFill="1"/>
    <xf numFmtId="0" fontId="0" fillId="4" borderId="0" xfId="0" applyFill="1"/>
    <xf numFmtId="0" fontId="0" fillId="0" borderId="0" xfId="0" pivotButton="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xf numFmtId="0" fontId="0" fillId="8" borderId="0" xfId="0" applyFill="1"/>
    <xf numFmtId="0" fontId="8" fillId="3" borderId="0" xfId="0" applyFont="1" applyFill="1" applyAlignment="1">
      <alignment vertical="center"/>
    </xf>
    <xf numFmtId="0" fontId="0" fillId="9" borderId="0" xfId="0" applyFill="1"/>
    <xf numFmtId="0" fontId="0" fillId="9" borderId="9" xfId="0" applyFill="1" applyBorder="1"/>
    <xf numFmtId="14" fontId="0" fillId="0" borderId="0" xfId="0" applyNumberFormat="1"/>
    <xf numFmtId="0" fontId="13" fillId="3" borderId="0" xfId="0" quotePrefix="1" applyFont="1" applyFill="1" applyAlignment="1">
      <alignment horizontal="center" vertical="center"/>
    </xf>
    <xf numFmtId="0" fontId="14" fillId="3" borderId="0" xfId="0" quotePrefix="1" applyFont="1" applyFill="1" applyAlignment="1">
      <alignment horizontal="center" vertical="center"/>
    </xf>
    <xf numFmtId="0" fontId="0" fillId="0" borderId="0" xfId="0" applyAlignment="1">
      <alignment vertical="top"/>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0" xfId="0" applyFont="1" applyFill="1" applyAlignment="1">
      <alignment horizontal="center" vertical="center"/>
    </xf>
    <xf numFmtId="0" fontId="9" fillId="6" borderId="5"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7" xfId="0" applyFont="1" applyFill="1" applyBorder="1" applyAlignment="1">
      <alignment horizontal="center" vertical="center"/>
    </xf>
    <xf numFmtId="0" fontId="9" fillId="6" borderId="8" xfId="0" applyFont="1" applyFill="1" applyBorder="1" applyAlignment="1">
      <alignment horizontal="center" vertical="center"/>
    </xf>
    <xf numFmtId="0" fontId="14" fillId="3" borderId="0" xfId="0" quotePrefix="1" applyFont="1" applyFill="1" applyAlignment="1">
      <alignment horizontal="center" vertical="center"/>
    </xf>
    <xf numFmtId="0" fontId="14" fillId="3" borderId="0" xfId="0" applyFont="1" applyFill="1" applyAlignment="1">
      <alignment horizontal="center" vertical="center"/>
    </xf>
    <xf numFmtId="0" fontId="12" fillId="3" borderId="0" xfId="0" applyFont="1" applyFill="1" applyAlignment="1">
      <alignment horizontal="center" vertical="center"/>
    </xf>
    <xf numFmtId="0" fontId="6" fillId="5" borderId="0" xfId="0" applyFont="1" applyFill="1" applyAlignment="1">
      <alignment horizontal="center" wrapText="1"/>
    </xf>
    <xf numFmtId="166" fontId="4" fillId="6" borderId="0" xfId="0" applyNumberFormat="1" applyFont="1" applyFill="1" applyAlignment="1">
      <alignment horizontal="center"/>
    </xf>
    <xf numFmtId="0" fontId="7" fillId="2" borderId="0" xfId="0" applyFont="1" applyFill="1" applyAlignment="1">
      <alignment horizontal="center"/>
    </xf>
    <xf numFmtId="0" fontId="13" fillId="3" borderId="0" xfId="0" quotePrefix="1" applyFont="1" applyFill="1" applyAlignment="1">
      <alignment horizontal="center" vertical="center"/>
    </xf>
    <xf numFmtId="0" fontId="13" fillId="3" borderId="0" xfId="0" applyFont="1" applyFill="1" applyAlignment="1">
      <alignment horizontal="center" vertical="center"/>
    </xf>
    <xf numFmtId="0" fontId="11" fillId="3" borderId="0" xfId="0" applyFont="1" applyFill="1" applyAlignment="1">
      <alignment horizontal="center" vertical="center"/>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166" fontId="10" fillId="8" borderId="0" xfId="0" applyNumberFormat="1" applyFont="1" applyFill="1" applyAlignment="1">
      <alignment horizontal="center" vertical="center"/>
    </xf>
    <xf numFmtId="0" fontId="5" fillId="7" borderId="0" xfId="0" applyFont="1" applyFill="1" applyAlignment="1">
      <alignment horizontal="center" vertical="center" wrapText="1"/>
    </xf>
    <xf numFmtId="0" fontId="0" fillId="3" borderId="0" xfId="0" applyFill="1" applyAlignment="1">
      <alignment horizontal="center" vertical="center"/>
    </xf>
    <xf numFmtId="0" fontId="0" fillId="0" borderId="0" xfId="0" applyNumberFormat="1"/>
  </cellXfs>
  <cellStyles count="1">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wrapText="1"/>
    </dxf>
    <dxf>
      <alignment wrapText="1"/>
    </dxf>
    <dxf>
      <alignment wrapText="1"/>
    </dxf>
    <dxf>
      <alignment horizontal="center"/>
    </dxf>
    <dxf>
      <numFmt numFmtId="19" formatCode="dd/mm/yyyy"/>
    </dxf>
    <dxf>
      <numFmt numFmtId="19" formatCode="dd/mm/yyyy"/>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64" formatCode="mm/dd/yy"/>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64" formatCode="mm/dd/yy"/>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dxf>
    <dxf>
      <fill>
        <patternFill>
          <bgColor theme="8" tint="-0.24994659260841701"/>
        </patternFill>
      </fill>
    </dxf>
  </dxfs>
  <tableStyles count="1" defaultTableStyle="TableStyleMedium2" defaultPivotStyle="PivotStyleLight16">
    <tableStyle name="Slicer Style 1" pivot="0" table="0" count="1" xr9:uid="{132ED3C4-9195-4E52-88E8-842A69D77947}">
      <tableStyleElement type="wholeTable" dxfId="28"/>
    </tableStyle>
  </tableStyles>
  <colors>
    <mruColors>
      <color rgb="FF99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[Mustika Putri M - Tugas Modul 4 (Analisis Data Dengan Excel).xlsx]Dashboard!PivotTable5</c:name>
    <c:fmtId val="1"/>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ID" sz="1600" b="1">
                <a:solidFill>
                  <a:schemeClr val="accent5">
                    <a:lumMod val="50000"/>
                  </a:schemeClr>
                </a:solidFill>
              </a:rPr>
              <a:t>PERKEMBANGAN</a:t>
            </a:r>
            <a:r>
              <a:rPr lang="en-ID" sz="1600" b="1" baseline="0">
                <a:solidFill>
                  <a:schemeClr val="accent5">
                    <a:lumMod val="50000"/>
                  </a:schemeClr>
                </a:solidFill>
              </a:rPr>
              <a:t> PENDAPATAN TAHUN 2011</a:t>
            </a:r>
            <a:endParaRPr lang="en-ID" sz="1600" b="1">
              <a:solidFill>
                <a:schemeClr val="accent5">
                  <a:lumMod val="50000"/>
                </a:schemeClr>
              </a:solidFill>
            </a:endParaRPr>
          </a:p>
        </c:rich>
      </c:tx>
      <c:layout>
        <c:manualLayout>
          <c:xMode val="edge"/>
          <c:yMode val="edge"/>
          <c:x val="0.11883490580694045"/>
          <c:y val="5.287878543131975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ln w="57150"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Dashboard!$B$4</c:f>
              <c:strCache>
                <c:ptCount val="1"/>
                <c:pt idx="0">
                  <c:v>Total</c:v>
                </c:pt>
              </c:strCache>
            </c:strRef>
          </c:tx>
          <c:spPr>
            <a:ln w="57150" cap="rnd">
              <a:solidFill>
                <a:srgbClr val="9966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Dashboard!$B$5:$B$16</c:f>
              <c:numCache>
                <c:formatCode>General</c:formatCode>
                <c:ptCount val="12"/>
                <c:pt idx="0">
                  <c:v>213.87000000000003</c:v>
                </c:pt>
                <c:pt idx="1">
                  <c:v>147.1</c:v>
                </c:pt>
                <c:pt idx="2">
                  <c:v>250.56</c:v>
                </c:pt>
                <c:pt idx="3">
                  <c:v>370.12999999999988</c:v>
                </c:pt>
                <c:pt idx="4">
                  <c:v>565.09</c:v>
                </c:pt>
                <c:pt idx="5">
                  <c:v>559.45000000000005</c:v>
                </c:pt>
                <c:pt idx="6">
                  <c:v>312.8</c:v>
                </c:pt>
                <c:pt idx="7">
                  <c:v>353.77</c:v>
                </c:pt>
                <c:pt idx="8">
                  <c:v>241.57</c:v>
                </c:pt>
                <c:pt idx="9">
                  <c:v>163.19</c:v>
                </c:pt>
                <c:pt idx="10">
                  <c:v>182.83</c:v>
                </c:pt>
                <c:pt idx="11">
                  <c:v>268.40999999999997</c:v>
                </c:pt>
              </c:numCache>
            </c:numRef>
          </c:val>
          <c:smooth val="0"/>
          <c:extLst>
            <c:ext xmlns:c16="http://schemas.microsoft.com/office/drawing/2014/chart" uri="{C3380CC4-5D6E-409C-BE32-E72D297353CC}">
              <c16:uniqueId val="{00000000-BD9B-42D4-973B-2B0775F85A3F}"/>
            </c:ext>
          </c:extLst>
        </c:ser>
        <c:dLbls>
          <c:dLblPos val="t"/>
          <c:showLegendKey val="0"/>
          <c:showVal val="1"/>
          <c:showCatName val="0"/>
          <c:showSerName val="0"/>
          <c:showPercent val="0"/>
          <c:showBubbleSize val="0"/>
        </c:dLbls>
        <c:smooth val="0"/>
        <c:axId val="963196272"/>
        <c:axId val="963204912"/>
      </c:lineChart>
      <c:catAx>
        <c:axId val="9631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963204912"/>
        <c:crosses val="autoZero"/>
        <c:auto val="1"/>
        <c:lblAlgn val="ctr"/>
        <c:lblOffset val="100"/>
        <c:noMultiLvlLbl val="0"/>
      </c:catAx>
      <c:valAx>
        <c:axId val="96320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9631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[Mustika Putri M - Tugas Modul 4 (Analisis Data Dengan Excel).xlsx]Dashboard!PivotTable6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aseline="0">
                <a:solidFill>
                  <a:schemeClr val="bg1"/>
                </a:solidFill>
              </a:rPr>
              <a:t>DISTRIBUSI PENDAPATAN BERDASARKAN SUMBER</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5"/>
          </a:solidFill>
          <a:ln>
            <a:noFill/>
          </a:ln>
          <a:effectLst>
            <a:outerShdw blurRad="63500" sx="102000" sy="102000" algn="ctr" rotWithShape="0">
              <a:prstClr val="black">
                <a:alpha val="20000"/>
              </a:prstClr>
            </a:outerShdw>
          </a:effectLst>
        </c:spPr>
        <c:dLbl>
          <c:idx val="0"/>
          <c:layout>
            <c:manualLayout>
              <c:x val="0.12418711583119534"/>
              <c:y val="-1.197163813256071E-1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2481018819653797"/>
                  <c:h val="0.12363434338448376"/>
                </c:manualLayout>
              </c15:layout>
            </c:ext>
          </c:extLst>
        </c:dLbl>
      </c:pivotFmt>
      <c:pivotFmt>
        <c:idx val="2"/>
        <c:spPr>
          <a:solidFill>
            <a:schemeClr val="accent5">
              <a:shade val="47000"/>
            </a:schemeClr>
          </a:solidFill>
          <a:ln>
            <a:noFill/>
          </a:ln>
          <a:effectLst>
            <a:outerShdw blurRad="63500" sx="102000" sy="102000" algn="ctr" rotWithShape="0">
              <a:prstClr val="black">
                <a:alpha val="20000"/>
              </a:prstClr>
            </a:outerShdw>
          </a:effectLst>
        </c:spPr>
      </c:pivotFmt>
      <c:pivotFmt>
        <c:idx val="3"/>
        <c:spPr>
          <a:solidFill>
            <a:schemeClr val="accent5">
              <a:shade val="65000"/>
            </a:schemeClr>
          </a:solidFill>
          <a:ln>
            <a:noFill/>
          </a:ln>
          <a:effectLst>
            <a:outerShdw blurRad="63500" sx="102000" sy="102000" algn="ctr" rotWithShape="0">
              <a:prstClr val="black">
                <a:alpha val="20000"/>
              </a:prstClr>
            </a:outerShdw>
          </a:effectLst>
        </c:spPr>
      </c:pivotFmt>
      <c:pivotFmt>
        <c:idx val="4"/>
        <c:spPr>
          <a:solidFill>
            <a:schemeClr val="accent5">
              <a:shade val="82000"/>
            </a:schemeClr>
          </a:solidFill>
          <a:ln>
            <a:noFill/>
          </a:ln>
          <a:effectLst>
            <a:outerShdw blurRad="63500" sx="102000" sy="102000" algn="ctr" rotWithShape="0">
              <a:prstClr val="black">
                <a:alpha val="20000"/>
              </a:prstClr>
            </a:outerShdw>
          </a:effectLst>
        </c:spPr>
      </c:pivotFmt>
      <c:pivotFmt>
        <c:idx val="5"/>
        <c:spPr>
          <a:solidFill>
            <a:schemeClr val="accent5">
              <a:tint val="83000"/>
            </a:schemeClr>
          </a:solidFill>
          <a:ln>
            <a:noFill/>
          </a:ln>
          <a:effectLst>
            <a:outerShdw blurRad="63500" sx="102000" sy="102000" algn="ctr" rotWithShape="0">
              <a:prstClr val="black">
                <a:alpha val="20000"/>
              </a:prstClr>
            </a:outerShdw>
          </a:effectLst>
        </c:spPr>
      </c:pivotFmt>
      <c:pivotFmt>
        <c:idx val="6"/>
        <c:spPr>
          <a:solidFill>
            <a:schemeClr val="accent5">
              <a:tint val="65000"/>
            </a:schemeClr>
          </a:solidFill>
          <a:ln>
            <a:noFill/>
          </a:ln>
          <a:effectLst>
            <a:outerShdw blurRad="63500" sx="102000" sy="102000" algn="ctr" rotWithShape="0">
              <a:prstClr val="black">
                <a:alpha val="20000"/>
              </a:prstClr>
            </a:outerShdw>
          </a:effectLst>
        </c:spPr>
      </c:pivotFmt>
      <c:pivotFmt>
        <c:idx val="7"/>
        <c:spPr>
          <a:solidFill>
            <a:schemeClr val="accent5">
              <a:tint val="48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Dashboard!$B$20</c:f>
              <c:strCache>
                <c:ptCount val="1"/>
                <c:pt idx="0">
                  <c:v>Total</c:v>
                </c:pt>
              </c:strCache>
            </c:strRef>
          </c:tx>
          <c:dPt>
            <c:idx val="0"/>
            <c:bubble3D val="0"/>
            <c:spPr>
              <a:solidFill>
                <a:schemeClr val="accent5">
                  <a:shade val="4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061-4A5D-BB05-4718050FDE48}"/>
              </c:ext>
            </c:extLst>
          </c:dPt>
          <c:dPt>
            <c:idx val="1"/>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061-4A5D-BB05-4718050FDE48}"/>
              </c:ext>
            </c:extLst>
          </c:dPt>
          <c:dPt>
            <c:idx val="2"/>
            <c:bubble3D val="0"/>
            <c:spPr>
              <a:solidFill>
                <a:schemeClr val="accent5">
                  <a:shade val="8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061-4A5D-BB05-4718050FDE48}"/>
              </c:ext>
            </c:extLst>
          </c:dPt>
          <c:dPt>
            <c:idx val="3"/>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061-4A5D-BB05-4718050FDE48}"/>
              </c:ext>
            </c:extLst>
          </c:dPt>
          <c:dPt>
            <c:idx val="4"/>
            <c:bubble3D val="0"/>
            <c:spPr>
              <a:solidFill>
                <a:schemeClr val="accent5">
                  <a:tint val="8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061-4A5D-BB05-4718050FDE48}"/>
              </c:ext>
            </c:extLst>
          </c:dPt>
          <c:dPt>
            <c:idx val="5"/>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061-4A5D-BB05-4718050FDE48}"/>
              </c:ext>
            </c:extLst>
          </c:dPt>
          <c:dPt>
            <c:idx val="6"/>
            <c:bubble3D val="0"/>
            <c:spPr>
              <a:solidFill>
                <a:schemeClr val="accent5">
                  <a:tint val="4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061-4A5D-BB05-4718050FDE48}"/>
              </c:ext>
            </c:extLst>
          </c:dPt>
          <c:dLbls>
            <c:dLbl>
              <c:idx val="3"/>
              <c:layout>
                <c:manualLayout>
                  <c:x val="0.12418711583119534"/>
                  <c:y val="-1.197163813256071E-1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81018819653797"/>
                      <c:h val="0.12363434338448376"/>
                    </c:manualLayout>
                  </c15:layout>
                </c:ext>
                <c:ext xmlns:c16="http://schemas.microsoft.com/office/drawing/2014/chart" uri="{C3380CC4-5D6E-409C-BE32-E72D297353CC}">
                  <c16:uniqueId val="{00000002-E061-4A5D-BB05-4718050FDE48}"/>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Dashboard!$A$21:$A$28</c:f>
              <c:strCache>
                <c:ptCount val="7"/>
                <c:pt idx="0">
                  <c:v>Criteo</c:v>
                </c:pt>
                <c:pt idx="1">
                  <c:v>Fb Ads</c:v>
                </c:pt>
                <c:pt idx="2">
                  <c:v>Google Ads</c:v>
                </c:pt>
                <c:pt idx="3">
                  <c:v>Instagram Ads</c:v>
                </c:pt>
                <c:pt idx="4">
                  <c:v>Paid Ads</c:v>
                </c:pt>
                <c:pt idx="5">
                  <c:v>Remarketing</c:v>
                </c:pt>
                <c:pt idx="6">
                  <c:v>Retargeting</c:v>
                </c:pt>
              </c:strCache>
            </c:strRef>
          </c:cat>
          <c:val>
            <c:numRef>
              <c:f>Dashboard!$B$21:$B$28</c:f>
              <c:numCache>
                <c:formatCode>General</c:formatCode>
                <c:ptCount val="7"/>
                <c:pt idx="0">
                  <c:v>500.7299999999999</c:v>
                </c:pt>
                <c:pt idx="1">
                  <c:v>314.59999999999997</c:v>
                </c:pt>
                <c:pt idx="2">
                  <c:v>506.84999999999997</c:v>
                </c:pt>
                <c:pt idx="3">
                  <c:v>747.3399999999998</c:v>
                </c:pt>
                <c:pt idx="4">
                  <c:v>589.74</c:v>
                </c:pt>
                <c:pt idx="5">
                  <c:v>449.16999999999996</c:v>
                </c:pt>
                <c:pt idx="6">
                  <c:v>520.34</c:v>
                </c:pt>
              </c:numCache>
            </c:numRef>
          </c:val>
          <c:extLst>
            <c:ext xmlns:c16="http://schemas.microsoft.com/office/drawing/2014/chart" uri="{C3380CC4-5D6E-409C-BE32-E72D297353CC}">
              <c16:uniqueId val="{00000000-E061-4A5D-BB05-4718050FDE4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[Mustika Putri M - Tugas Modul 4 (Analisis Data Dengan Excel).xlsx]Dashboard!PivotTable7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PENDAPATAN</a:t>
            </a:r>
            <a:r>
              <a:rPr lang="en-US" baseline="0"/>
              <a:t> BERDASARKAN NEGARA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Dashboard!$A$32:$A$45</c:f>
              <c:strCache>
                <c:ptCount val="13"/>
                <c:pt idx="0">
                  <c:v>Australia</c:v>
                </c:pt>
                <c:pt idx="1">
                  <c:v>Belgium</c:v>
                </c:pt>
                <c:pt idx="2">
                  <c:v>Channel Islands</c:v>
                </c:pt>
                <c:pt idx="3">
                  <c:v>EIRE</c:v>
                </c:pt>
                <c:pt idx="4">
                  <c:v>Finland</c:v>
                </c:pt>
                <c:pt idx="5">
                  <c:v>France</c:v>
                </c:pt>
                <c:pt idx="6">
                  <c:v>Germany</c:v>
                </c:pt>
                <c:pt idx="7">
                  <c:v>Greece</c:v>
                </c:pt>
                <c:pt idx="8">
                  <c:v>Netherlands</c:v>
                </c:pt>
                <c:pt idx="9">
                  <c:v>Spain</c:v>
                </c:pt>
                <c:pt idx="10">
                  <c:v>United Arab Emirates</c:v>
                </c:pt>
                <c:pt idx="11">
                  <c:v>United Kingdom</c:v>
                </c:pt>
                <c:pt idx="12">
                  <c:v>USA</c:v>
                </c:pt>
              </c:strCache>
            </c:strRef>
          </c:cat>
          <c:val>
            <c:numRef>
              <c:f>Dashboard!$B$32:$B$45</c:f>
              <c:numCache>
                <c:formatCode>General</c:formatCode>
                <c:ptCount val="13"/>
                <c:pt idx="0">
                  <c:v>102</c:v>
                </c:pt>
                <c:pt idx="1">
                  <c:v>26.519999999999996</c:v>
                </c:pt>
                <c:pt idx="2">
                  <c:v>19.799999999999997</c:v>
                </c:pt>
                <c:pt idx="3">
                  <c:v>90.4</c:v>
                </c:pt>
                <c:pt idx="4">
                  <c:v>141.63</c:v>
                </c:pt>
                <c:pt idx="5">
                  <c:v>15.299999999999999</c:v>
                </c:pt>
                <c:pt idx="6">
                  <c:v>197.38</c:v>
                </c:pt>
                <c:pt idx="7">
                  <c:v>15</c:v>
                </c:pt>
                <c:pt idx="8">
                  <c:v>15</c:v>
                </c:pt>
                <c:pt idx="9">
                  <c:v>15.73</c:v>
                </c:pt>
                <c:pt idx="10">
                  <c:v>3.4799999999999995</c:v>
                </c:pt>
                <c:pt idx="11">
                  <c:v>2906.8100000000009</c:v>
                </c:pt>
                <c:pt idx="12">
                  <c:v>79.720000000000013</c:v>
                </c:pt>
              </c:numCache>
            </c:numRef>
          </c:val>
          <c:extLst>
            <c:ext xmlns:c16="http://schemas.microsoft.com/office/drawing/2014/chart" uri="{C3380CC4-5D6E-409C-BE32-E72D297353CC}">
              <c16:uniqueId val="{00000000-E92D-41AE-AA11-DE8C82B6A611}"/>
            </c:ext>
          </c:extLst>
        </c:ser>
        <c:dLbls>
          <c:dLblPos val="outEnd"/>
          <c:showLegendKey val="0"/>
          <c:showVal val="1"/>
          <c:showCatName val="0"/>
          <c:showSerName val="0"/>
          <c:showPercent val="0"/>
          <c:showBubbleSize val="0"/>
        </c:dLbls>
        <c:gapWidth val="115"/>
        <c:overlap val="-20"/>
        <c:axId val="841256128"/>
        <c:axId val="841253728"/>
      </c:barChart>
      <c:catAx>
        <c:axId val="841256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53728"/>
        <c:crosses val="autoZero"/>
        <c:auto val="1"/>
        <c:lblAlgn val="ctr"/>
        <c:lblOffset val="100"/>
        <c:noMultiLvlLbl val="0"/>
      </c:catAx>
      <c:valAx>
        <c:axId val="8412537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5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[Mustika Putri M - Tugas Modul 4 (Analisis Data Dengan Excel).xlsx]Dashboard!PivotTable2</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bg1"/>
                </a:solidFill>
              </a:rPr>
              <a:t>Distribusi</a:t>
            </a:r>
            <a:r>
              <a:rPr lang="en-US" baseline="0">
                <a:solidFill>
                  <a:schemeClr val="bg1"/>
                </a:solidFill>
              </a:rPr>
              <a:t> Jumlah Customer</a:t>
            </a:r>
            <a:endParaRPr lang="en-US">
              <a:solidFill>
                <a:schemeClr val="bg1"/>
              </a:solidFill>
            </a:endParaRP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3">
              <a:shade val="47000"/>
            </a:schemeClr>
          </a:solidFill>
          <a:ln>
            <a:noFill/>
          </a:ln>
          <a:effectLst>
            <a:outerShdw blurRad="63500" sx="102000" sy="102000" algn="ctr" rotWithShape="0">
              <a:prstClr val="black">
                <a:alpha val="20000"/>
              </a:prstClr>
            </a:outerShdw>
          </a:effectLst>
        </c:spPr>
      </c:pivotFmt>
      <c:pivotFmt>
        <c:idx val="2"/>
        <c:spPr>
          <a:solidFill>
            <a:schemeClr val="accent3">
              <a:tint val="83000"/>
            </a:schemeClr>
          </a:solidFill>
          <a:ln>
            <a:noFill/>
          </a:ln>
          <a:effectLst>
            <a:outerShdw blurRad="63500" sx="102000" sy="102000" algn="ctr" rotWithShape="0">
              <a:prstClr val="black">
                <a:alpha val="20000"/>
              </a:prstClr>
            </a:outerShdw>
          </a:effectLst>
        </c:spPr>
      </c:pivotFmt>
      <c:pivotFmt>
        <c:idx val="3"/>
        <c:spPr>
          <a:solidFill>
            <a:schemeClr val="accent3">
              <a:tint val="48000"/>
            </a:schemeClr>
          </a:solidFill>
          <a:ln>
            <a:noFill/>
          </a:ln>
          <a:effectLst>
            <a:outerShdw blurRad="63500" sx="102000" sy="102000" algn="ctr" rotWithShape="0">
              <a:prstClr val="black">
                <a:alpha val="20000"/>
              </a:prstClr>
            </a:outerShdw>
          </a:effectLst>
        </c:spPr>
      </c:pivotFmt>
      <c:pivotFmt>
        <c:idx val="4"/>
        <c:spPr>
          <a:solidFill>
            <a:schemeClr val="accent3">
              <a:tint val="65000"/>
            </a:schemeClr>
          </a:solidFill>
          <a:ln>
            <a:noFill/>
          </a:ln>
          <a:effectLst>
            <a:outerShdw blurRad="63500" sx="102000" sy="102000" algn="ctr" rotWithShape="0">
              <a:prstClr val="black">
                <a:alpha val="20000"/>
              </a:prstClr>
            </a:outerShdw>
          </a:effectLst>
        </c:spPr>
      </c:pivotFmt>
      <c:pivotFmt>
        <c:idx val="5"/>
        <c:spPr>
          <a:solidFill>
            <a:schemeClr val="accent3"/>
          </a:solidFill>
          <a:ln>
            <a:noFill/>
          </a:ln>
          <a:effectLst>
            <a:outerShdw blurRad="63500" sx="102000" sy="102000" algn="ctr" rotWithShape="0">
              <a:prstClr val="black">
                <a:alpha val="20000"/>
              </a:prstClr>
            </a:outerShdw>
          </a:effectLst>
        </c:spPr>
      </c:pivotFmt>
      <c:pivotFmt>
        <c:idx val="6"/>
        <c:spPr>
          <a:solidFill>
            <a:schemeClr val="accent3">
              <a:shade val="82000"/>
            </a:schemeClr>
          </a:solidFill>
          <a:ln>
            <a:noFill/>
          </a:ln>
          <a:effectLst>
            <a:outerShdw blurRad="63500" sx="102000" sy="102000" algn="ctr" rotWithShape="0">
              <a:prstClr val="black">
                <a:alpha val="20000"/>
              </a:prstClr>
            </a:outerShdw>
          </a:effectLst>
        </c:spPr>
      </c:pivotFmt>
      <c:pivotFmt>
        <c:idx val="7"/>
        <c:spPr>
          <a:solidFill>
            <a:schemeClr val="accent3">
              <a:shade val="65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Dashboard!$E$20</c:f>
              <c:strCache>
                <c:ptCount val="1"/>
                <c:pt idx="0">
                  <c:v>Total</c:v>
                </c:pt>
              </c:strCache>
            </c:strRef>
          </c:tx>
          <c:dPt>
            <c:idx val="0"/>
            <c:bubble3D val="0"/>
            <c:spPr>
              <a:solidFill>
                <a:schemeClr val="accent3">
                  <a:tint val="4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A38-4CCA-B0BC-B76F24821A1F}"/>
              </c:ext>
            </c:extLst>
          </c:dPt>
          <c:dPt>
            <c:idx val="1"/>
            <c:bubble3D val="0"/>
            <c:spPr>
              <a:solidFill>
                <a:schemeClr val="accent3">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A38-4CCA-B0BC-B76F24821A1F}"/>
              </c:ext>
            </c:extLst>
          </c:dPt>
          <c:dPt>
            <c:idx val="2"/>
            <c:bubble3D val="0"/>
            <c:spPr>
              <a:solidFill>
                <a:schemeClr val="accent3">
                  <a:tint val="8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A38-4CCA-B0BC-B76F24821A1F}"/>
              </c:ext>
            </c:extLst>
          </c:dPt>
          <c:dPt>
            <c:idx val="3"/>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A38-4CCA-B0BC-B76F24821A1F}"/>
              </c:ext>
            </c:extLst>
          </c:dPt>
          <c:dPt>
            <c:idx val="4"/>
            <c:bubble3D val="0"/>
            <c:spPr>
              <a:solidFill>
                <a:schemeClr val="accent3">
                  <a:shade val="8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A38-4CCA-B0BC-B76F24821A1F}"/>
              </c:ext>
            </c:extLst>
          </c:dPt>
          <c:dPt>
            <c:idx val="5"/>
            <c:bubble3D val="0"/>
            <c:spPr>
              <a:solidFill>
                <a:schemeClr val="accent3">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A38-4CCA-B0BC-B76F24821A1F}"/>
              </c:ext>
            </c:extLst>
          </c:dPt>
          <c:dPt>
            <c:idx val="6"/>
            <c:bubble3D val="0"/>
            <c:spPr>
              <a:solidFill>
                <a:schemeClr val="accent3">
                  <a:shade val="4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A38-4CCA-B0BC-B76F24821A1F}"/>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Dashboard!$D$21:$D$28</c:f>
              <c:strCache>
                <c:ptCount val="7"/>
                <c:pt idx="0">
                  <c:v>Criteo</c:v>
                </c:pt>
                <c:pt idx="1">
                  <c:v>Fb Ads</c:v>
                </c:pt>
                <c:pt idx="2">
                  <c:v>Google Ads</c:v>
                </c:pt>
                <c:pt idx="3">
                  <c:v>Instagram Ads</c:v>
                </c:pt>
                <c:pt idx="4">
                  <c:v>Paid Ads</c:v>
                </c:pt>
                <c:pt idx="5">
                  <c:v>Remarketing</c:v>
                </c:pt>
                <c:pt idx="6">
                  <c:v>Retargeting</c:v>
                </c:pt>
              </c:strCache>
            </c:strRef>
          </c:cat>
          <c:val>
            <c:numRef>
              <c:f>Dashboard!$E$21:$E$28</c:f>
              <c:numCache>
                <c:formatCode>General</c:formatCode>
                <c:ptCount val="7"/>
                <c:pt idx="0">
                  <c:v>26</c:v>
                </c:pt>
                <c:pt idx="1">
                  <c:v>26</c:v>
                </c:pt>
                <c:pt idx="2">
                  <c:v>28</c:v>
                </c:pt>
                <c:pt idx="3">
                  <c:v>39</c:v>
                </c:pt>
                <c:pt idx="4">
                  <c:v>27</c:v>
                </c:pt>
                <c:pt idx="5">
                  <c:v>26</c:v>
                </c:pt>
                <c:pt idx="6">
                  <c:v>26</c:v>
                </c:pt>
              </c:numCache>
            </c:numRef>
          </c:val>
          <c:extLst>
            <c:ext xmlns:c16="http://schemas.microsoft.com/office/drawing/2014/chart" uri="{C3380CC4-5D6E-409C-BE32-E72D297353CC}">
              <c16:uniqueId val="{00000000-5A38-4CCA-B0BC-B76F24821A1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126999</xdr:colOff>
      <xdr:row>5</xdr:row>
      <xdr:rowOff>413</xdr:rowOff>
    </xdr:from>
    <xdr:to>
      <xdr:col>34</xdr:col>
      <xdr:colOff>450645</xdr:colOff>
      <xdr:row>24</xdr:row>
      <xdr:rowOff>133146</xdr:rowOff>
    </xdr:to>
    <xdr:graphicFrame macro="">
      <xdr:nvGraphicFramePr>
        <xdr:cNvPr id="2" name="Chart 1">
          <a:extLst>
            <a:ext uri="{FF2B5EF4-FFF2-40B4-BE49-F238E27FC236}">
              <a16:creationId xmlns:a16="http://schemas.microsoft.com/office/drawing/2014/main" id="{ED0D4135-2CE5-B179-53CD-A7FEDA74B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460887</xdr:colOff>
      <xdr:row>4</xdr:row>
      <xdr:rowOff>110334</xdr:rowOff>
    </xdr:from>
    <xdr:to>
      <xdr:col>59</xdr:col>
      <xdr:colOff>232002</xdr:colOff>
      <xdr:row>24</xdr:row>
      <xdr:rowOff>163871</xdr:rowOff>
    </xdr:to>
    <xdr:graphicFrame macro="">
      <xdr:nvGraphicFramePr>
        <xdr:cNvPr id="3" name="Chart 2">
          <a:extLst>
            <a:ext uri="{FF2B5EF4-FFF2-40B4-BE49-F238E27FC236}">
              <a16:creationId xmlns:a16="http://schemas.microsoft.com/office/drawing/2014/main" id="{940F9981-41DD-9A78-F254-BFCF44B09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332</xdr:colOff>
      <xdr:row>17</xdr:row>
      <xdr:rowOff>15992</xdr:rowOff>
    </xdr:from>
    <xdr:to>
      <xdr:col>24</xdr:col>
      <xdr:colOff>139305</xdr:colOff>
      <xdr:row>28</xdr:row>
      <xdr:rowOff>40494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EAD31C4-C163-412E-6DB4-92B8777ED3F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519732" y="2860793"/>
              <a:ext cx="2272571" cy="179648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167890</xdr:colOff>
      <xdr:row>35</xdr:row>
      <xdr:rowOff>57959</xdr:rowOff>
    </xdr:from>
    <xdr:to>
      <xdr:col>24</xdr:col>
      <xdr:colOff>161708</xdr:colOff>
      <xdr:row>48</xdr:row>
      <xdr:rowOff>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D7CB5AA8-B9A7-030E-52AF-6B371915BC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509490" y="5874559"/>
              <a:ext cx="2305218" cy="19232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3157</xdr:colOff>
      <xdr:row>28</xdr:row>
      <xdr:rowOff>15021</xdr:rowOff>
    </xdr:from>
    <xdr:to>
      <xdr:col>24</xdr:col>
      <xdr:colOff>165262</xdr:colOff>
      <xdr:row>35</xdr:row>
      <xdr:rowOff>60309</xdr:rowOff>
    </xdr:to>
    <mc:AlternateContent xmlns:mc="http://schemas.openxmlformats.org/markup-compatibility/2006" xmlns:a14="http://schemas.microsoft.com/office/drawing/2010/main">
      <mc:Choice Requires="a14">
        <xdr:graphicFrame macro="">
          <xdr:nvGraphicFramePr>
            <xdr:cNvPr id="7" name="Source">
              <a:extLst>
                <a:ext uri="{FF2B5EF4-FFF2-40B4-BE49-F238E27FC236}">
                  <a16:creationId xmlns:a16="http://schemas.microsoft.com/office/drawing/2014/main" id="{0785F861-3D05-809E-F1EB-E6BE9BB24D4A}"/>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5522557" y="4764821"/>
              <a:ext cx="2295703" cy="11120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136070</xdr:colOff>
      <xdr:row>25</xdr:row>
      <xdr:rowOff>146650</xdr:rowOff>
    </xdr:from>
    <xdr:to>
      <xdr:col>34</xdr:col>
      <xdr:colOff>450644</xdr:colOff>
      <xdr:row>48</xdr:row>
      <xdr:rowOff>10243</xdr:rowOff>
    </xdr:to>
    <xdr:graphicFrame macro="">
      <xdr:nvGraphicFramePr>
        <xdr:cNvPr id="9" name="Chart 8">
          <a:extLst>
            <a:ext uri="{FF2B5EF4-FFF2-40B4-BE49-F238E27FC236}">
              <a16:creationId xmlns:a16="http://schemas.microsoft.com/office/drawing/2014/main" id="{B3913942-404C-8348-AB75-C0FD8BEE3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4882</xdr:colOff>
      <xdr:row>27</xdr:row>
      <xdr:rowOff>66842</xdr:rowOff>
    </xdr:from>
    <xdr:to>
      <xdr:col>58</xdr:col>
      <xdr:colOff>80517</xdr:colOff>
      <xdr:row>48</xdr:row>
      <xdr:rowOff>199167</xdr:rowOff>
    </xdr:to>
    <xdr:graphicFrame macro="">
      <xdr:nvGraphicFramePr>
        <xdr:cNvPr id="5" name="Chart 4">
          <a:extLst>
            <a:ext uri="{FF2B5EF4-FFF2-40B4-BE49-F238E27FC236}">
              <a16:creationId xmlns:a16="http://schemas.microsoft.com/office/drawing/2014/main" id="{46A40DAE-DDD9-76A8-859F-D244ACFC9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zuli Suhada" refreshedDate="45373.546005902776" createdVersion="8" refreshedVersion="8" minRefreshableVersion="3" recordCount="198" xr:uid="{1D274323-0B01-41C7-B009-572C8884B929}">
  <cacheSource type="worksheet">
    <worksheetSource name="Table1"/>
  </cacheSource>
  <cacheFields count="15">
    <cacheField name="id_uniq" numFmtId="0">
      <sharedItems/>
    </cacheField>
    <cacheField name="InvoiceNo" numFmtId="0">
      <sharedItems containsMixedTypes="1" containsNumber="1" containsInteger="1" minValue="536365" maxValue="581376"/>
    </cacheField>
    <cacheField name="StockCode" numFmtId="0">
      <sharedItems containsMixedTypes="1" containsNumber="1" containsInteger="1" minValue="20654" maxValue="85152" count="175">
        <n v="20654"/>
        <n v="20719"/>
        <n v="20727"/>
        <n v="20961"/>
        <n v="20972"/>
        <n v="20984"/>
        <n v="21002"/>
        <n v="21062"/>
        <n v="21080"/>
        <n v="21086"/>
        <n v="21115"/>
        <n v="21154"/>
        <n v="21169"/>
        <n v="21172"/>
        <n v="21175"/>
        <n v="21188"/>
        <n v="21206"/>
        <n v="21210"/>
        <n v="21242"/>
        <n v="21306"/>
        <n v="21340"/>
        <n v="21363"/>
        <n v="21365"/>
        <n v="21402"/>
        <n v="21430"/>
        <n v="21456"/>
        <n v="21558"/>
        <n v="21562"/>
        <n v="21617"/>
        <n v="21621"/>
        <n v="21642"/>
        <n v="21668"/>
        <n v="21745"/>
        <n v="21820"/>
        <n v="21844"/>
        <n v="21892"/>
        <n v="21903"/>
        <n v="21906"/>
        <n v="21975"/>
        <n v="21977"/>
        <n v="21989"/>
        <n v="22024"/>
        <n v="22030"/>
        <n v="22047"/>
        <n v="22059"/>
        <n v="22070"/>
        <n v="22077"/>
        <n v="22091"/>
        <n v="22114"/>
        <n v="22147"/>
        <n v="22151"/>
        <n v="22165"/>
        <n v="22168"/>
        <n v="22193"/>
        <n v="22228"/>
        <n v="22348"/>
        <n v="22352"/>
        <n v="22355"/>
        <n v="22367"/>
        <n v="22374"/>
        <n v="22381"/>
        <n v="22402"/>
        <n v="22410"/>
        <n v="22411"/>
        <n v="22413"/>
        <n v="22417"/>
        <n v="22460"/>
        <n v="22468"/>
        <n v="22505"/>
        <n v="22531"/>
        <n v="22534"/>
        <n v="22557"/>
        <n v="22559"/>
        <n v="22574"/>
        <n v="22581"/>
        <n v="22595"/>
        <n v="22623"/>
        <n v="22624"/>
        <n v="22645"/>
        <n v="22647"/>
        <n v="22671"/>
        <n v="22679"/>
        <n v="22690"/>
        <n v="22728"/>
        <n v="22729"/>
        <n v="22733"/>
        <n v="22746"/>
        <n v="22759"/>
        <n v="22766"/>
        <n v="22776"/>
        <n v="22791"/>
        <n v="22794"/>
        <n v="22807"/>
        <n v="22815"/>
        <n v="22848"/>
        <n v="22865"/>
        <n v="22866"/>
        <n v="22867"/>
        <n v="22907"/>
        <n v="22911"/>
        <n v="22925"/>
        <n v="22930"/>
        <n v="22934"/>
        <n v="22961"/>
        <n v="22979"/>
        <n v="22991"/>
        <n v="22998"/>
        <n v="23052"/>
        <n v="23077"/>
        <n v="23084"/>
        <n v="23110"/>
        <n v="23132"/>
        <n v="23174"/>
        <n v="23184"/>
        <n v="23192"/>
        <n v="23196"/>
        <n v="23200"/>
        <n v="23201"/>
        <n v="23207"/>
        <n v="23208"/>
        <n v="23231"/>
        <n v="23240"/>
        <n v="23243"/>
        <n v="23256"/>
        <n v="23266"/>
        <n v="23273"/>
        <n v="23287"/>
        <n v="23291"/>
        <n v="23308"/>
        <n v="23309"/>
        <n v="23318"/>
        <n v="23340"/>
        <n v="23341"/>
        <n v="23345"/>
        <n v="23354"/>
        <n v="23392"/>
        <n v="23407"/>
        <n v="23493"/>
        <n v="23497"/>
        <n v="23506"/>
        <n v="23510"/>
        <n v="23535"/>
        <n v="23581"/>
        <n v="23583"/>
        <n v="47421"/>
        <n v="47566"/>
        <n v="48187"/>
        <n v="71053"/>
        <n v="71270"/>
        <n v="82483"/>
        <n v="82486"/>
        <n v="84347"/>
        <n v="84378"/>
        <n v="84380"/>
        <n v="84755"/>
        <n v="84879"/>
        <n v="84947"/>
        <n v="84978"/>
        <n v="84991"/>
        <n v="85053"/>
        <n v="85066"/>
        <n v="85152"/>
        <s v="15044D"/>
        <s v="15056N"/>
        <s v="47566B"/>
        <s v="47590A"/>
        <s v="47599B"/>
        <s v="82494L"/>
        <s v="84313C"/>
        <s v="84406B"/>
        <s v="84596F"/>
        <s v="85099B"/>
        <s v="85123A"/>
        <s v="85183B"/>
        <s v="POST"/>
      </sharedItems>
    </cacheField>
    <cacheField name="Description" numFmtId="0">
      <sharedItems count="175">
        <s v="FIRST CLASS LUGGAGE TAG"/>
        <s v="WOODLAND CHARLOTTE BAG"/>
        <s v="LUNCH BAG BLACK SKULL."/>
        <s v="STRAWBERRY BATH SPONGE"/>
        <s v="PINK CREAM FELT CRAFT TRINKET BOX"/>
        <s v="12 PENCILS TALL TUBE POSY"/>
        <s v="ROSE DU SUD DRAWSTRING BAG"/>
        <s v="PARTY INVITES SPACEMAN"/>
        <s v="SET/20 RED RETROSPOT PAPER NAPKINS"/>
        <s v="SET/6 RED SPOTTY PAPER CUPS"/>
        <s v="ROSE CARAVAN DOORSTOP"/>
        <s v="RED RETROSPOT OVEN GLOVE"/>
        <s v="YOU'RE CONFUSING ME METAL SIGN"/>
        <s v="PARTY METAL SIGN"/>
        <s v="GIN + TONIC DIET METAL SIGN"/>
        <s v="3D HEARTS HONEYCOMB PAPER GARLAND"/>
        <s v="STRAWBERRY HONEYCOMB GARLAND"/>
        <s v="SET OF 72 RETROSPOT PAPER DOILIES"/>
        <s v="RED RETROSPOT PLATE"/>
        <s v="SET/4 DAISY MIRROR MAGNETS"/>
        <s v="CLASSIC METAL BIRDCAGE PLANT HOLDER"/>
        <s v="HOME SMALL WOOD LETTERS"/>
        <s v="MIRRORED WALL ART STARS"/>
        <s v="RED EGG SPOON"/>
        <s v="SET/3 RED GINGHAM ROSE STORAGE BOX"/>
        <s v="2 PICTURE BOOK EGGS EASTER CHICKS"/>
        <s v="SKULL LUNCH BOX WITH CUTLERY"/>
        <s v="HAWAIIAN GRASS SKIRT"/>
        <s v="4 LILY BOTANICAL DINNER CANDLES"/>
        <s v="VINTAGE UNION JACK BUNTING"/>
        <s v="ASSORTED TUTTI FRUTTI PEN"/>
        <s v="RED STRIPE CERAMIC DRAWER KNOB"/>
        <s v="GAOLERS KEYS DECORATIVE GARDEN"/>
        <s v="GLITTER HEART GARLAND WITH BELLS"/>
        <s v="RED RETROSPOT MUG"/>
        <s v="TRADITIONAL WOODEN CATCH CUP GAME"/>
        <s v="MAN FLU METAL SIGN"/>
        <s v="PHARMACIE FIRST AID TIN"/>
        <s v="PACK OF 60 DINOSAUR CAKE CASES"/>
        <s v="PACK OF 60 PINK PAISLEY CAKE CASES"/>
        <s v="PACK OF 20 SKULL PAPER NAPKINS"/>
        <s v="RAINY LADIES BIRTHDAY CARD"/>
        <s v="SWALLOWS GREETING CARD"/>
        <s v="EMPIRE GIFT WRAP"/>
        <s v="CERAMIC STRAWBERRY DESIGN MUG"/>
        <s v="SMALL RED RETROSPOT MUG IN BOX"/>
        <s v="6 RIBBONS RUSTIC CHARM"/>
        <s v="EMPIRE TISSUE BOX"/>
        <s v="HOT WATER BOTTLE TEA AND SYMPATHY"/>
        <s v="FELTCRAFT BUTTERFLY HEARTS"/>
        <s v="PLACE SETTING WHITE HEART"/>
        <s v="DIAMANTE HEART SHAPED WALL MIRROR."/>
        <s v="ORGANISER WOOD ANTIQUE WHITE"/>
        <s v="RED DINER WALL CLOCK"/>
        <s v="BUNNY WOODEN PAINTED WITH BIRD"/>
        <s v="TEA BAG PLATE RED RETROSPOT"/>
        <s v="LUNCH BOX WITH CUTLERY RETROSPOT"/>
        <s v="CHARLOTTE BAG SUKI DESIGN"/>
        <s v="CHILDRENS APRON SPACEBOY DESIGN"/>
        <s v="AIRLINE BAG VINTAGE JET SET RED"/>
        <s v="TOY TIDY PINK POLKADOT"/>
        <s v="MAGNETS PACK OF 4 VINTAGE COLLAGE"/>
        <s v="MONEY BOX HOUSEKEEPING DESIGN"/>
        <s v="JUMBO SHOPPER VINTAGE RED PAISLEY"/>
        <s v="METAL SIGN TAKE IT OR LEAVE IT"/>
        <s v="PACK OF 60 SPACEBOY CAKE CASES"/>
        <s v="EMBOSSED GLASS TEALIGHT HOLDER"/>
        <s v="BABUSHKA LIGHTS STRING OF 10"/>
        <s v="MEMO BOARD COTTAGE DESIGN"/>
        <s v="MAGIC DRAWING SLATE CIRCUS PARADE"/>
        <s v="MAGIC DRAWING SLATE SPACEBOY"/>
        <s v="PLASTERS IN TIN VINTAGE PAISLEY"/>
        <s v="SEASIDE FLYING DISC"/>
        <s v="HEART WOODEN CHRISTMAS DECORATION"/>
        <s v="WOOD STOCKING CHRISTMAS SCANDISPOT"/>
        <s v="GINGHAM HEART DECORATION"/>
        <s v="BOX OF VINTAGE JIGSAW BLOCKS"/>
        <s v="IVORY KITCHEN SCALES"/>
        <s v="CERAMIC HEART FAIRY CAKE MONEY BANK"/>
        <s v="CERAMIC LOVE HEART MONEY BANK"/>
        <s v="FRENCH LAUNDRY SIGN BLUE METAL"/>
        <s v="FRENCH BLUE METAL DOOR SIGN 4"/>
        <s v="DOORMAT HOME SWEET HOME BLUE"/>
        <s v="ALARM CLOCK BAKELIKE PINK"/>
        <s v="ALARM CLOCK BAKELIKE ORANGE"/>
        <s v="3D TRADITIONAL CHRISTMAS STICKERS"/>
        <s v="POPPY'S PLAYHOUSE LIVINGROOM"/>
        <s v="SET OF 3 NOTEBOOKS IN PARCEL"/>
        <s v="PHOTO FRAME CORNICE"/>
        <s v="SWEETHEART CAKESTAND 3 TIER"/>
        <s v="T-LIGHT GLASS FLUTED ANTIQUE"/>
        <s v="SWEETHEART WIRE MAGAZINE RACK"/>
        <s v="SET OF 6 T-LIGHTS TOADSTOOLS"/>
        <s v="CARD PSYCHEDELIC APPLES"/>
        <s v="BREAD BIN DINER STYLE PINK"/>
        <s v="HAND WARMER OWL DESIGN"/>
        <s v="HAND WARMER SCOTTY DOG DESIGN"/>
        <s v="HAND WARMER BIRD DESIGN"/>
        <s v="PACK OF 20 NAPKINS PANTRY DESIGN"/>
        <s v="PAPER CHAIN KIT LONDON"/>
        <s v="BLUE GIANT GARDEN THERMOMETER"/>
        <s v="BAKING MOULD HEART MILK CHOCOLATE"/>
        <s v="BAKING MOULD EASTER EGG WHITE CHOC"/>
        <s v="JAM MAKING SET PRINTED"/>
        <s v="PANTRY WASHING UP BRUSH"/>
        <s v="GIRAFFE WOODEN RULER"/>
        <s v="TRAVEL CARD WALLET KEEP CALM"/>
        <s v="RECYCLED ACAPULCO MAT TURQUOISE"/>
        <s v="DOUGHNUT LIP GLOSS"/>
        <s v="RABBIT NIGHT LIGHT"/>
        <s v="PARISIENNE KEY CABINET"/>
        <s v="SMALL IVORY HEART WALL ORGANISER"/>
        <s v="REGENCY SUGAR BOWL GREEN"/>
        <s v="BULL DOG BOTTLE OPENER"/>
        <s v="BUNDLE OF 3 ALPHABET EXERCISE BOOKS"/>
        <s v="VINTAGE LEAF MAGNETIC NOTEPAD"/>
        <s v="JUMBO BAG PEARS"/>
        <s v="JUMBO BAG ALPHABET"/>
        <s v="LUNCH BAG ALPHABET DESIGN"/>
        <s v="LUNCH BAG VINTAGE LEAF DESIGN"/>
        <s v="WRAP DOILEY DESIGN"/>
        <s v="SET OF 4 KNICK KNACK TINS DOILEY"/>
        <s v="SET OF TEA COFFEE SUGAR TINS PANTRY"/>
        <s v="CHILDRENS CUTLERY SPACEBOY"/>
        <s v="SET OF 3 WOODEN STOCKING DECORATION"/>
        <s v="HEART T-LIGHT HOLDER WILLIE WINKIE"/>
        <s v="RED VINTAGE SPOT BEAKER"/>
        <s v="DOLLY GIRL CHILDRENS CUP"/>
        <s v="SET OF 60 VINTAGE LEAF CAKE CASES"/>
        <s v="SET OF 60 I LOVE LONDON CAKE CASES"/>
        <s v="BOX OF 6 MINI VINTAGE CRACKERS"/>
        <s v="VINTAGE CHRISTMAS CAKE FRILL"/>
        <s v="PINK DINER WALL CLOCK"/>
        <s v="DOLLY GIRL BEAKER"/>
        <s v="6 GIFT TAGS 50'S CHRISTMAS"/>
        <s v="SPACEBOY ROCKET LOLLY MAKERS"/>
        <s v="SET OF 2 TRAYS HOME SWEET HOME"/>
        <s v="VINTAGE DOILY TRAVEL SEWING KIT"/>
        <s v="CLASSIC CHROME BICYCLE BELL"/>
        <s v="MINI PLAYING CARDS SPACEBOY"/>
        <s v="MINI PLAYING CARDS GYMKHANA"/>
        <s v="BICYCLE SAFTEY WALL ART"/>
        <s v="JUMBO BAG PAISLEY PARK"/>
        <s v="LUNCH BAG PAISLEY PARK"/>
        <s v="ASSORTED COLOUR LIZARD SUCTION HOOK"/>
        <s v="PARTY BUNTING"/>
        <s v="DOORMAT NEW ENGLAND"/>
        <s v="WHITE METAL LANTERN"/>
        <s v="PHOTO CLIP LINE"/>
        <s v="WOOD 2 DRAWER CABINET WHITE FINISH"/>
        <s v="3 DRAWER ANTIQUE WHITE WOOD CABINET"/>
        <s v="ROTATING SILVER ANGELS T-LIGHT HLDR"/>
        <s v="SET OF 3 HEART COOKIE CUTTERS"/>
        <s v="SET OF 3 BUTTERFLY COOKIE CUTTERS"/>
        <s v="COLOUR GLASS T-LIGHT HOLDER HANGING"/>
        <s v="ASSORTED COLOUR BIRD ORNAMENT"/>
        <s v="ANTIQUE SILVER TEA GLASS ENGRAVED"/>
        <s v="HANGING HEART JAR T-LIGHT HOLDER"/>
        <s v="60 TEATIME FAIRY CAKE CASES"/>
        <s v="FRENCH ENAMEL CANDLEHOLDER"/>
        <s v="CREAM SWEETHEART MINI CHEST"/>
        <s v="HAND OVER THE CHOCOLATE SIGN"/>
        <s v="RED PAPER PARASOL"/>
        <s v="EDWARDIAN PARASOL NATURAL"/>
        <s v="TEA TIME PARTY BUNTING"/>
        <s v="BLUE HAPPY BIRTHDAY BUNTING"/>
        <s v="BLUE PARTY BAGS"/>
        <s v="WOODEN FRAME ANTIQUE WHITE"/>
        <s v="ORANGE TV TRAY TABLE"/>
        <s v="CREAM CUPID HEARTS COAT HANGER"/>
        <s v="SMALL MARSHMALLOWS PINK BOWL"/>
        <s v="JUMBO BAG RED RETROSPOT"/>
        <s v="WHITE HANGING HEART T-LIGHT HOLDER"/>
        <s v="CHARLIE &amp; LOLA WASTEPAPER BIN FLORA"/>
        <s v="POSTAGE"/>
      </sharedItems>
    </cacheField>
    <cacheField name="Quantity" numFmtId="0">
      <sharedItems containsSemiMixedTypes="0" containsString="0" containsNumber="1" containsInteger="1" minValue="1" maxValue="144"/>
    </cacheField>
    <cacheField name="InvoiceDate" numFmtId="0">
      <sharedItems containsSemiMixedTypes="0" containsNonDate="0" containsDate="1" containsString="0" minDate="2011-01-02T00:00:00" maxDate="2011-12-11T00:00:00" count="83">
        <d v="2011-05-05T00:00:00"/>
        <d v="2011-10-06T00:00:00"/>
        <d v="2011-04-09T00:00:00"/>
        <d v="2011-07-08T00:00:00"/>
        <d v="2011-12-06T00:00:00"/>
        <d v="2011-01-09T00:00:00"/>
        <d v="2011-01-03T00:00:00"/>
        <d v="2011-08-02T00:00:00"/>
        <d v="2011-11-10T00:00:00"/>
        <d v="2011-05-12T00:00:00"/>
        <d v="2011-11-09T00:00:00"/>
        <d v="2011-10-04T00:00:00"/>
        <d v="2011-11-08T00:00:00"/>
        <d v="2011-03-06T00:00:00"/>
        <d v="2011-12-07T00:00:00"/>
        <d v="2011-05-01T00:00:00"/>
        <d v="2011-06-01T00:00:00"/>
        <d v="2011-06-07T00:00:00"/>
        <d v="2011-11-01T00:00:00"/>
        <d v="2011-06-06T00:00:00"/>
        <d v="2011-09-10T00:00:00"/>
        <d v="2011-07-01T00:00:00"/>
        <d v="2011-08-03T00:00:00"/>
        <d v="2011-04-04T00:00:00"/>
        <d v="2011-06-05T00:00:00"/>
        <d v="2011-09-01T00:00:00"/>
        <d v="2011-08-06T00:00:00"/>
        <d v="2011-03-08T00:00:00"/>
        <d v="2011-12-10T00:00:00"/>
        <d v="2011-03-03T00:00:00"/>
        <d v="2011-07-02T00:00:00"/>
        <d v="2011-04-05T00:00:00"/>
        <d v="2011-02-11T00:00:00"/>
        <d v="2011-09-03T00:00:00"/>
        <d v="2011-04-02T00:00:00"/>
        <d v="2011-07-12T00:00:00"/>
        <d v="2011-06-09T00:00:00"/>
        <d v="2011-09-11T00:00:00"/>
        <d v="2011-03-04T00:00:00"/>
        <d v="2011-04-10T00:00:00"/>
        <d v="2011-01-04T00:00:00"/>
        <d v="2011-05-09T00:00:00"/>
        <d v="2011-02-06T00:00:00"/>
        <d v="2011-06-03T00:00:00"/>
        <d v="2011-03-02T00:00:00"/>
        <d v="2011-11-03T00:00:00"/>
        <d v="2011-08-12T00:00:00"/>
        <d v="2011-09-06T00:00:00"/>
        <d v="2011-06-11T00:00:00"/>
        <d v="2011-08-04T00:00:00"/>
        <d v="2011-10-05T00:00:00"/>
        <d v="2011-07-11T00:00:00"/>
        <d v="2011-02-02T00:00:00"/>
        <d v="2011-07-07T00:00:00"/>
        <d v="2011-05-04T00:00:00"/>
        <d v="2011-01-12T00:00:00"/>
        <d v="2011-09-05T00:00:00"/>
        <d v="2011-11-11T00:00:00"/>
        <d v="2011-12-05T00:00:00"/>
        <d v="2011-07-03T00:00:00"/>
        <d v="2011-03-11T00:00:00"/>
        <d v="2011-08-07T00:00:00"/>
        <d v="2011-01-02T00:00:00"/>
        <d v="2011-02-08T00:00:00"/>
        <d v="2011-07-10T00:00:00"/>
        <d v="2011-07-04T00:00:00"/>
        <d v="2011-04-11T00:00:00"/>
        <d v="2011-11-05T00:00:00"/>
        <d v="2011-05-08T00:00:00"/>
        <d v="2011-01-07T00:00:00"/>
        <d v="2011-01-11T00:00:00"/>
        <d v="2011-04-08T00:00:00"/>
        <d v="2011-05-07T00:00:00"/>
        <d v="2011-05-10T00:00:00"/>
        <d v="2011-08-09T00:00:00"/>
        <d v="2011-02-12T00:00:00"/>
        <d v="2011-04-07T00:00:00"/>
        <d v="2011-04-12T00:00:00"/>
        <d v="2011-03-10T00:00:00"/>
        <d v="2011-10-11T00:00:00"/>
        <d v="2011-08-11T00:00:00"/>
        <d v="2011-08-05T00:00:00"/>
        <d v="2011-10-10T00:00:00"/>
      </sharedItems>
      <fieldGroup par="14"/>
    </cacheField>
    <cacheField name="InvoiceMonth" numFmtId="0">
      <sharedItems count="12">
        <s v="May"/>
        <s v="October"/>
        <s v="April"/>
        <s v="July"/>
        <s v="December"/>
        <s v="January"/>
        <s v="August"/>
        <s v="November"/>
        <s v="March"/>
        <s v="June"/>
        <s v="September"/>
        <s v="February"/>
      </sharedItems>
    </cacheField>
    <cacheField name="UnitPrice" numFmtId="0">
      <sharedItems containsSemiMixedTypes="0" containsString="0" containsNumber="1" minValue="0.12" maxValue="18"/>
    </cacheField>
    <cacheField name="CustomerID" numFmtId="0">
      <sharedItems containsSemiMixedTypes="0" containsString="0" containsNumber="1" containsInteger="1" minValue="12362" maxValue="18263" count="168">
        <n v="15023"/>
        <n v="16370"/>
        <n v="15365"/>
        <n v="14903"/>
        <n v="16938"/>
        <n v="12739"/>
        <n v="12428"/>
        <n v="16951"/>
        <n v="14896"/>
        <n v="13690"/>
        <n v="13126"/>
        <n v="16549"/>
        <n v="13548"/>
        <n v="17841"/>
        <n v="13885"/>
        <n v="16117"/>
        <n v="17576"/>
        <n v="14739"/>
        <n v="18041"/>
        <n v="15738"/>
        <n v="18118"/>
        <n v="14669"/>
        <n v="12540"/>
        <n v="16921"/>
        <n v="17613"/>
        <n v="13680"/>
        <n v="13975"/>
        <n v="12682"/>
        <n v="13198"/>
        <n v="18078"/>
        <n v="14911"/>
        <n v="16126"/>
        <n v="15039"/>
        <n v="14775"/>
        <n v="14504"/>
        <n v="17774"/>
        <n v="13015"/>
        <n v="12955"/>
        <n v="14395"/>
        <n v="13324"/>
        <n v="15998"/>
        <n v="17377"/>
        <n v="14662"/>
        <n v="17315"/>
        <n v="12462"/>
        <n v="12748"/>
        <n v="13522"/>
        <n v="17050"/>
        <n v="18043"/>
        <n v="16360"/>
        <n v="18156"/>
        <n v="15012"/>
        <n v="15750"/>
        <n v="18168"/>
        <n v="14534"/>
        <n v="16729"/>
        <n v="14499"/>
        <n v="17507"/>
        <n v="14587"/>
        <n v="16442"/>
        <n v="14963"/>
        <n v="14502"/>
        <n v="12717"/>
        <n v="17581"/>
        <n v="14048"/>
        <n v="17757"/>
        <n v="12841"/>
        <n v="12415"/>
        <n v="15364"/>
        <n v="17337"/>
        <n v="12362"/>
        <n v="15260"/>
        <n v="16274"/>
        <n v="13468"/>
        <n v="14178"/>
        <n v="16923"/>
        <n v="14719"/>
        <n v="15727"/>
        <n v="15856"/>
        <n v="15531"/>
        <n v="13078"/>
        <n v="17374"/>
        <n v="12572"/>
        <n v="17218"/>
        <n v="15965"/>
        <n v="12590"/>
        <n v="15723"/>
        <n v="13344"/>
        <n v="16928"/>
        <n v="16500"/>
        <n v="13187"/>
        <n v="16743"/>
        <n v="13030"/>
        <n v="15570"/>
        <n v="16910"/>
        <n v="12480"/>
        <n v="14961"/>
        <n v="17671"/>
        <n v="16110"/>
        <n v="16037"/>
        <n v="13089"/>
        <n v="13850"/>
        <n v="14732"/>
        <n v="12885"/>
        <n v="12517"/>
        <n v="14221"/>
        <n v="15530"/>
        <n v="12704"/>
        <n v="15615"/>
        <n v="16033"/>
        <n v="12471"/>
        <n v="13552"/>
        <n v="16746"/>
        <n v="17248"/>
        <n v="15719"/>
        <n v="14004"/>
        <n v="17511"/>
        <n v="17652"/>
        <n v="12644"/>
        <n v="13422"/>
        <n v="12607"/>
        <n v="16561"/>
        <n v="14936"/>
        <n v="15288"/>
        <n v="13267"/>
        <n v="15271"/>
        <n v="17228"/>
        <n v="18245"/>
        <n v="14360"/>
        <n v="13373"/>
        <n v="15228"/>
        <n v="16380"/>
        <n v="12558"/>
        <n v="13808"/>
        <n v="15152"/>
        <n v="16602"/>
        <n v="18065"/>
        <n v="17920"/>
        <n v="13431"/>
        <n v="14282"/>
        <n v="16200"/>
        <n v="15215"/>
        <n v="17162"/>
        <n v="16572"/>
        <n v="17850"/>
        <n v="13755"/>
        <n v="13928"/>
        <n v="13527"/>
        <n v="16011"/>
        <n v="17323"/>
        <n v="14901"/>
        <n v="15502"/>
        <n v="13137"/>
        <n v="17364"/>
        <n v="15311"/>
        <n v="16261"/>
        <n v="17131"/>
        <n v="15974"/>
        <n v="13069"/>
        <n v="17552"/>
        <n v="17429"/>
        <n v="17858"/>
        <n v="12463"/>
        <n v="14680"/>
        <n v="13313"/>
        <n v="18263"/>
        <n v="12778"/>
        <n v="12662"/>
      </sharedItems>
    </cacheField>
    <cacheField name="Country" numFmtId="0">
      <sharedItems count="13">
        <s v="United Kingdom"/>
        <s v="United Arab Emirates"/>
        <s v="Finland"/>
        <s v="Spain"/>
        <s v="France"/>
        <s v="EIRE"/>
        <s v="Greece"/>
        <s v="Australia"/>
        <s v="Belgium"/>
        <s v="Germany"/>
        <s v="USA"/>
        <s v="Channel Islands"/>
        <s v="Netherlands"/>
      </sharedItems>
    </cacheField>
    <cacheField name="CustomerDate" numFmtId="164">
      <sharedItems containsSemiMixedTypes="0" containsNonDate="0" containsDate="1" containsString="0" minDate="2011-05-05T00:00:00" maxDate="2011-05-06T00:00:00"/>
    </cacheField>
    <cacheField name="Source" numFmtId="0">
      <sharedItems count="7">
        <s v="Criteo"/>
        <s v="Instagram Ads"/>
        <s v="Paid Ads"/>
        <s v="Retargeting"/>
        <s v="Google Ads"/>
        <s v="Remarketing"/>
        <s v="Fb Ads"/>
      </sharedItems>
    </cacheField>
    <cacheField name="income" numFmtId="0">
      <sharedItems containsSemiMixedTypes="0" containsString="0" containsNumber="1" minValue="0.42" maxValue="165" count="118">
        <n v="3.75"/>
        <n v="1.7"/>
        <n v="16.5"/>
        <n v="2.5"/>
        <n v="3.4799999999999995"/>
        <n v="12.75"/>
        <n v="10.199999999999999"/>
        <n v="7.8000000000000007"/>
        <n v="15.6"/>
        <n v="1.69"/>
        <n v="14.5"/>
        <n v="30.599999999999998"/>
        <n v="15.299999999999999"/>
        <n v="2.95"/>
        <n v="31.200000000000003"/>
        <n v="2.9"/>
        <n v="17.399999999999999"/>
        <n v="6.3000000000000007"/>
        <n v="4.95"/>
        <n v="4.5"/>
        <n v="2.88"/>
        <n v="81.36"/>
        <n v="7.5"/>
        <n v="6.25"/>
        <n v="22.5"/>
        <n v="102"/>
        <n v="8.5"/>
        <n v="6.9599999999999991"/>
        <n v="15"/>
        <n v="17.700000000000003"/>
        <n v="13.5"/>
        <n v="0.55000000000000004"/>
        <n v="50.4"/>
        <n v="3.4"/>
        <n v="5.04"/>
        <n v="10.5"/>
        <n v="2.98"/>
        <n v="122.04"/>
        <n v="23.4"/>
        <n v="6.6"/>
        <n v="1.25"/>
        <n v="1.45"/>
        <n v="0.42"/>
        <n v="23.700000000000003"/>
        <n v="17"/>
        <n v="2.5499999999999998"/>
        <n v="5.0999999999999996"/>
        <n v="1.95"/>
        <n v="34"/>
        <n v="4.2"/>
        <n v="5.46"/>
        <n v="20.8"/>
        <n v="30"/>
        <n v="27"/>
        <n v="10.08"/>
        <n v="1.68"/>
        <n v="19.799999999999997"/>
        <n v="20.399999999999999"/>
        <n v="40.799999999999997"/>
        <n v="5.95"/>
        <n v="1.56"/>
        <n v="5.8"/>
        <n v="8.6999999999999993"/>
        <n v="3.3"/>
        <n v="12.5"/>
        <n v="15.9"/>
        <n v="111"/>
        <n v="1.65"/>
        <n v="9.9499999999999993"/>
        <n v="7.95"/>
        <n v="33.9"/>
        <n v="8.4"/>
        <n v="2.1"/>
        <n v="35.400000000000006"/>
        <n v="23.8"/>
        <n v="7.25"/>
        <n v="3.9"/>
        <n v="25"/>
        <n v="128.88"/>
        <n v="11.5"/>
        <n v="16.600000000000001"/>
        <n v="19.8"/>
        <n v="4.9499999999999993"/>
        <n v="2.08"/>
        <n v="4.16"/>
        <n v="49.5"/>
        <n v="24.900000000000002"/>
        <n v="13.6"/>
        <n v="10"/>
        <n v="13.200000000000001"/>
        <n v="1.6500000000000001"/>
        <n v="2.4900000000000002"/>
        <n v="14.940000000000001"/>
        <n v="29.88"/>
        <n v="49.92"/>
        <n v="19.899999999999999"/>
        <n v="19.5"/>
        <n v="83.2"/>
        <n v="1.26"/>
        <n v="118.80000000000001"/>
        <n v="20.34"/>
        <n v="13.9"/>
        <n v="17.899999999999999"/>
        <n v="45.9"/>
        <n v="79.2"/>
        <n v="38.160000000000004"/>
        <n v="6.6000000000000005"/>
        <n v="25.200000000000003"/>
        <n v="25.5"/>
        <n v="14.700000000000001"/>
        <n v="11.9"/>
        <n v="9.9"/>
        <n v="32.700000000000003"/>
        <n v="11.7"/>
        <n v="52"/>
        <n v="6.72"/>
        <n v="165"/>
        <n v="18"/>
      </sharedItems>
    </cacheField>
    <cacheField name="Days (InvoiceDate)" numFmtId="0" databaseField="0">
      <fieldGroup base="5">
        <rangePr groupBy="days" startDate="2011-01-02T00:00:00" endDate="2011-12-11T00:00:00"/>
        <groupItems count="368">
          <s v="&lt;02/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11"/>
        </groupItems>
      </fieldGroup>
    </cacheField>
    <cacheField name="Months (InvoiceDate)" numFmtId="0" databaseField="0">
      <fieldGroup base="5">
        <rangePr groupBy="months" startDate="2011-01-02T00:00:00" endDate="2011-12-11T00:00:00"/>
        <groupItems count="14">
          <s v="&lt;02/01/2011"/>
          <s v="Jan"/>
          <s v="Feb"/>
          <s v="Mar"/>
          <s v="Apr"/>
          <s v="May"/>
          <s v="Jun"/>
          <s v="Jul"/>
          <s v="Aug"/>
          <s v="Sep"/>
          <s v="Oct"/>
          <s v="Nov"/>
          <s v="Dec"/>
          <s v="&gt;11/12/2011"/>
        </groupItems>
      </fieldGroup>
    </cacheField>
  </cacheFields>
  <extLst>
    <ext xmlns:x14="http://schemas.microsoft.com/office/spreadsheetml/2009/9/main" uri="{725AE2AE-9491-48be-B2B4-4EB974FC3084}">
      <x14:pivotCacheDefinition pivotCacheId="1507303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55198220654"/>
    <n v="551982"/>
    <x v="0"/>
    <x v="0"/>
    <n v="3"/>
    <x v="0"/>
    <x v="0"/>
    <n v="1.25"/>
    <x v="0"/>
    <x v="0"/>
    <d v="2011-05-05T00:00:00"/>
    <x v="0"/>
    <x v="0"/>
  </r>
  <r>
    <s v="55636520719"/>
    <n v="556365"/>
    <x v="1"/>
    <x v="1"/>
    <n v="2"/>
    <x v="1"/>
    <x v="1"/>
    <n v="0.85"/>
    <x v="1"/>
    <x v="0"/>
    <d v="2011-05-05T00:00:00"/>
    <x v="1"/>
    <x v="1"/>
  </r>
  <r>
    <s v="56545120727"/>
    <n v="565451"/>
    <x v="2"/>
    <x v="2"/>
    <n v="10"/>
    <x v="2"/>
    <x v="2"/>
    <n v="1.65"/>
    <x v="2"/>
    <x v="0"/>
    <d v="2011-05-05T00:00:00"/>
    <x v="2"/>
    <x v="2"/>
  </r>
  <r>
    <s v="56257420961"/>
    <n v="562574"/>
    <x v="3"/>
    <x v="3"/>
    <n v="3"/>
    <x v="3"/>
    <x v="3"/>
    <n v="1.25"/>
    <x v="3"/>
    <x v="0"/>
    <d v="2011-05-05T00:00:00"/>
    <x v="0"/>
    <x v="0"/>
  </r>
  <r>
    <s v="55648420972"/>
    <n v="556484"/>
    <x v="4"/>
    <x v="4"/>
    <n v="2"/>
    <x v="4"/>
    <x v="4"/>
    <n v="1.25"/>
    <x v="4"/>
    <x v="0"/>
    <d v="2011-05-05T00:00:00"/>
    <x v="3"/>
    <x v="3"/>
  </r>
  <r>
    <s v="56521820984"/>
    <n v="565218"/>
    <x v="5"/>
    <x v="5"/>
    <n v="12"/>
    <x v="5"/>
    <x v="5"/>
    <n v="0.28999999999999998"/>
    <x v="5"/>
    <x v="1"/>
    <d v="2011-05-05T00:00:00"/>
    <x v="4"/>
    <x v="4"/>
  </r>
  <r>
    <s v="54522621002"/>
    <n v="545226"/>
    <x v="6"/>
    <x v="6"/>
    <n v="3"/>
    <x v="6"/>
    <x v="5"/>
    <n v="4.25"/>
    <x v="6"/>
    <x v="2"/>
    <d v="2011-05-05T00:00:00"/>
    <x v="4"/>
    <x v="5"/>
  </r>
  <r>
    <s v="54347021062"/>
    <n v="543470"/>
    <x v="7"/>
    <x v="7"/>
    <n v="12"/>
    <x v="7"/>
    <x v="6"/>
    <n v="0.85"/>
    <x v="7"/>
    <x v="0"/>
    <d v="2011-05-05T00:00:00"/>
    <x v="4"/>
    <x v="6"/>
  </r>
  <r>
    <s v="53801121080"/>
    <n v="538011"/>
    <x v="8"/>
    <x v="8"/>
    <n v="2"/>
    <x v="0"/>
    <x v="0"/>
    <n v="0.85"/>
    <x v="8"/>
    <x v="0"/>
    <d v="2011-05-05T00:00:00"/>
    <x v="5"/>
    <x v="1"/>
  </r>
  <r>
    <s v="57067521086"/>
    <n v="570675"/>
    <x v="9"/>
    <x v="9"/>
    <n v="12"/>
    <x v="8"/>
    <x v="7"/>
    <n v="0.65"/>
    <x v="9"/>
    <x v="0"/>
    <d v="2011-05-05T00:00:00"/>
    <x v="0"/>
    <x v="7"/>
  </r>
  <r>
    <s v="58055021115"/>
    <n v="580550"/>
    <x v="10"/>
    <x v="10"/>
    <n v="8"/>
    <x v="9"/>
    <x v="0"/>
    <n v="1.95"/>
    <x v="10"/>
    <x v="0"/>
    <d v="2011-05-05T00:00:00"/>
    <x v="3"/>
    <x v="8"/>
  </r>
  <r>
    <s v="56627521154"/>
    <n v="566275"/>
    <x v="11"/>
    <x v="11"/>
    <n v="2"/>
    <x v="10"/>
    <x v="7"/>
    <n v="1.25"/>
    <x v="11"/>
    <x v="0"/>
    <d v="2011-05-05T00:00:00"/>
    <x v="6"/>
    <x v="3"/>
  </r>
  <r>
    <s v="54954821169"/>
    <n v="549548"/>
    <x v="12"/>
    <x v="12"/>
    <n v="1"/>
    <x v="11"/>
    <x v="1"/>
    <n v="1.69"/>
    <x v="12"/>
    <x v="0"/>
    <d v="2011-05-05T00:00:00"/>
    <x v="4"/>
    <x v="9"/>
  </r>
  <r>
    <s v="56298421172"/>
    <n v="562984"/>
    <x v="13"/>
    <x v="13"/>
    <n v="10"/>
    <x v="12"/>
    <x v="7"/>
    <n v="1.45"/>
    <x v="13"/>
    <x v="0"/>
    <d v="2011-05-05T00:00:00"/>
    <x v="0"/>
    <x v="10"/>
  </r>
  <r>
    <s v="55549821175"/>
    <n v="555498"/>
    <x v="14"/>
    <x v="14"/>
    <n v="12"/>
    <x v="13"/>
    <x v="8"/>
    <n v="2.5499999999999998"/>
    <x v="14"/>
    <x v="0"/>
    <d v="2011-05-05T00:00:00"/>
    <x v="0"/>
    <x v="11"/>
  </r>
  <r>
    <s v="55547121175"/>
    <n v="555471"/>
    <x v="14"/>
    <x v="14"/>
    <n v="6"/>
    <x v="13"/>
    <x v="8"/>
    <n v="2.5499999999999998"/>
    <x v="15"/>
    <x v="0"/>
    <d v="2011-05-05T00:00:00"/>
    <x v="5"/>
    <x v="12"/>
  </r>
  <r>
    <s v="55982421188"/>
    <n v="559824"/>
    <x v="15"/>
    <x v="15"/>
    <n v="1"/>
    <x v="14"/>
    <x v="4"/>
    <n v="2.95"/>
    <x v="16"/>
    <x v="0"/>
    <d v="2011-05-05T00:00:00"/>
    <x v="1"/>
    <x v="13"/>
  </r>
  <r>
    <s v="54018221206"/>
    <n v="540182"/>
    <x v="16"/>
    <x v="16"/>
    <n v="48"/>
    <x v="15"/>
    <x v="0"/>
    <n v="0.65"/>
    <x v="17"/>
    <x v="0"/>
    <d v="2011-05-05T00:00:00"/>
    <x v="1"/>
    <x v="14"/>
  </r>
  <r>
    <s v="54035921210"/>
    <n v="540359"/>
    <x v="17"/>
    <x v="17"/>
    <n v="2"/>
    <x v="16"/>
    <x v="9"/>
    <n v="1.45"/>
    <x v="18"/>
    <x v="0"/>
    <d v="2011-05-05T00:00:00"/>
    <x v="2"/>
    <x v="15"/>
  </r>
  <r>
    <s v="55906021210"/>
    <n v="559060"/>
    <x v="17"/>
    <x v="17"/>
    <n v="12"/>
    <x v="17"/>
    <x v="9"/>
    <n v="1.45"/>
    <x v="19"/>
    <x v="0"/>
    <d v="2011-05-05T00:00:00"/>
    <x v="2"/>
    <x v="16"/>
  </r>
  <r>
    <s v="53712621242"/>
    <n v="537126"/>
    <x v="18"/>
    <x v="18"/>
    <n v="1"/>
    <x v="0"/>
    <x v="0"/>
    <n v="1.69"/>
    <x v="20"/>
    <x v="0"/>
    <d v="2011-05-05T00:00:00"/>
    <x v="6"/>
    <x v="9"/>
  </r>
  <r>
    <s v="54080321306"/>
    <n v="540803"/>
    <x v="19"/>
    <x v="19"/>
    <n v="3"/>
    <x v="18"/>
    <x v="7"/>
    <n v="2.1"/>
    <x v="21"/>
    <x v="0"/>
    <d v="2011-05-05T00:00:00"/>
    <x v="5"/>
    <x v="17"/>
  </r>
  <r>
    <s v="55572621340"/>
    <n v="555726"/>
    <x v="20"/>
    <x v="20"/>
    <n v="1"/>
    <x v="19"/>
    <x v="9"/>
    <n v="12.75"/>
    <x v="22"/>
    <x v="3"/>
    <d v="2011-05-05T00:00:00"/>
    <x v="1"/>
    <x v="5"/>
  </r>
  <r>
    <s v="53655721363"/>
    <n v="536557"/>
    <x v="21"/>
    <x v="21"/>
    <n v="1"/>
    <x v="0"/>
    <x v="0"/>
    <n v="4.95"/>
    <x v="13"/>
    <x v="0"/>
    <d v="2011-05-05T00:00:00"/>
    <x v="3"/>
    <x v="18"/>
  </r>
  <r>
    <s v="57024621365"/>
    <n v="570246"/>
    <x v="22"/>
    <x v="22"/>
    <n v="6"/>
    <x v="20"/>
    <x v="10"/>
    <n v="0.75"/>
    <x v="23"/>
    <x v="0"/>
    <d v="2011-05-05T00:00:00"/>
    <x v="2"/>
    <x v="19"/>
  </r>
  <r>
    <s v="54735721402"/>
    <n v="547357"/>
    <x v="23"/>
    <x v="23"/>
    <n v="24"/>
    <x v="0"/>
    <x v="0"/>
    <n v="0.12"/>
    <x v="24"/>
    <x v="0"/>
    <d v="2011-05-05T00:00:00"/>
    <x v="6"/>
    <x v="20"/>
  </r>
  <r>
    <s v="C54041721430"/>
    <s v="C540417"/>
    <x v="24"/>
    <x v="24"/>
    <n v="24"/>
    <x v="21"/>
    <x v="3"/>
    <n v="3.39"/>
    <x v="25"/>
    <x v="0"/>
    <d v="2011-05-05T00:00:00"/>
    <x v="2"/>
    <x v="21"/>
  </r>
  <r>
    <s v="54597821456"/>
    <n v="545978"/>
    <x v="25"/>
    <x v="25"/>
    <n v="6"/>
    <x v="22"/>
    <x v="6"/>
    <n v="1.25"/>
    <x v="26"/>
    <x v="0"/>
    <d v="2011-05-05T00:00:00"/>
    <x v="5"/>
    <x v="22"/>
  </r>
  <r>
    <s v="53809321558"/>
    <n v="538093"/>
    <x v="26"/>
    <x v="26"/>
    <n v="6"/>
    <x v="0"/>
    <x v="0"/>
    <n v="2.5499999999999998"/>
    <x v="27"/>
    <x v="4"/>
    <d v="2011-05-05T00:00:00"/>
    <x v="4"/>
    <x v="12"/>
  </r>
  <r>
    <s v="54872821558"/>
    <n v="548728"/>
    <x v="26"/>
    <x v="26"/>
    <n v="6"/>
    <x v="23"/>
    <x v="2"/>
    <n v="2.5499999999999998"/>
    <x v="28"/>
    <x v="0"/>
    <d v="2011-05-05T00:00:00"/>
    <x v="2"/>
    <x v="12"/>
  </r>
  <r>
    <s v="55219621562"/>
    <n v="552196"/>
    <x v="27"/>
    <x v="27"/>
    <n v="5"/>
    <x v="24"/>
    <x v="9"/>
    <n v="1.25"/>
    <x v="29"/>
    <x v="0"/>
    <d v="2011-05-05T00:00:00"/>
    <x v="0"/>
    <x v="23"/>
  </r>
  <r>
    <s v="54054721617"/>
    <n v="540547"/>
    <x v="28"/>
    <x v="28"/>
    <n v="6"/>
    <x v="25"/>
    <x v="10"/>
    <n v="3.75"/>
    <x v="30"/>
    <x v="5"/>
    <d v="2011-05-05T00:00:00"/>
    <x v="6"/>
    <x v="24"/>
  </r>
  <r>
    <s v="55607221621"/>
    <n v="556072"/>
    <x v="29"/>
    <x v="29"/>
    <n v="12"/>
    <x v="26"/>
    <x v="6"/>
    <n v="8.5"/>
    <x v="31"/>
    <x v="0"/>
    <d v="2011-05-05T00:00:00"/>
    <x v="3"/>
    <x v="25"/>
  </r>
  <r>
    <s v="56215821621"/>
    <n v="562158"/>
    <x v="29"/>
    <x v="29"/>
    <n v="1"/>
    <x v="27"/>
    <x v="8"/>
    <n v="8.5"/>
    <x v="32"/>
    <x v="0"/>
    <d v="2011-05-05T00:00:00"/>
    <x v="3"/>
    <x v="26"/>
  </r>
  <r>
    <s v="57086121642"/>
    <n v="570861"/>
    <x v="30"/>
    <x v="30"/>
    <n v="24"/>
    <x v="28"/>
    <x v="4"/>
    <n v="0.28999999999999998"/>
    <x v="33"/>
    <x v="0"/>
    <d v="2011-05-05T00:00:00"/>
    <x v="6"/>
    <x v="27"/>
  </r>
  <r>
    <s v="54554521668"/>
    <n v="545545"/>
    <x v="31"/>
    <x v="31"/>
    <n v="2"/>
    <x v="29"/>
    <x v="8"/>
    <n v="1.25"/>
    <x v="13"/>
    <x v="0"/>
    <d v="2011-05-05T00:00:00"/>
    <x v="6"/>
    <x v="3"/>
  </r>
  <r>
    <s v="54957321745"/>
    <n v="549573"/>
    <x v="32"/>
    <x v="32"/>
    <n v="1"/>
    <x v="11"/>
    <x v="1"/>
    <n v="3.75"/>
    <x v="34"/>
    <x v="0"/>
    <d v="2011-05-05T00:00:00"/>
    <x v="1"/>
    <x v="0"/>
  </r>
  <r>
    <s v="54334921820"/>
    <n v="543349"/>
    <x v="33"/>
    <x v="33"/>
    <n v="4"/>
    <x v="30"/>
    <x v="3"/>
    <n v="3.75"/>
    <x v="35"/>
    <x v="0"/>
    <d v="2011-05-05T00:00:00"/>
    <x v="1"/>
    <x v="28"/>
  </r>
  <r>
    <s v="54886821844"/>
    <n v="548868"/>
    <x v="34"/>
    <x v="34"/>
    <n v="6"/>
    <x v="23"/>
    <x v="2"/>
    <n v="2.95"/>
    <x v="36"/>
    <x v="0"/>
    <d v="2011-05-05T00:00:00"/>
    <x v="1"/>
    <x v="29"/>
  </r>
  <r>
    <s v="55187221892"/>
    <n v="551872"/>
    <x v="35"/>
    <x v="35"/>
    <n v="12"/>
    <x v="31"/>
    <x v="2"/>
    <n v="1.25"/>
    <x v="37"/>
    <x v="0"/>
    <d v="2011-05-05T00:00:00"/>
    <x v="0"/>
    <x v="28"/>
  </r>
  <r>
    <s v="58116421903"/>
    <n v="581164"/>
    <x v="36"/>
    <x v="36"/>
    <n v="3"/>
    <x v="0"/>
    <x v="0"/>
    <n v="2.1"/>
    <x v="38"/>
    <x v="0"/>
    <d v="2011-05-05T00:00:00"/>
    <x v="5"/>
    <x v="17"/>
  </r>
  <r>
    <s v="54957321906"/>
    <n v="549573"/>
    <x v="37"/>
    <x v="37"/>
    <n v="2"/>
    <x v="11"/>
    <x v="1"/>
    <n v="6.75"/>
    <x v="34"/>
    <x v="0"/>
    <d v="2011-05-05T00:00:00"/>
    <x v="6"/>
    <x v="30"/>
  </r>
  <r>
    <s v="57403421975"/>
    <n v="574034"/>
    <x v="38"/>
    <x v="38"/>
    <n v="1"/>
    <x v="32"/>
    <x v="11"/>
    <n v="0.55000000000000004"/>
    <x v="13"/>
    <x v="0"/>
    <d v="2011-05-05T00:00:00"/>
    <x v="3"/>
    <x v="31"/>
  </r>
  <r>
    <s v="56625521977"/>
    <n v="566255"/>
    <x v="39"/>
    <x v="39"/>
    <n v="120"/>
    <x v="10"/>
    <x v="7"/>
    <n v="0.42"/>
    <x v="39"/>
    <x v="0"/>
    <d v="2011-05-05T00:00:00"/>
    <x v="4"/>
    <x v="32"/>
  </r>
  <r>
    <s v="53850821989"/>
    <n v="538508"/>
    <x v="40"/>
    <x v="40"/>
    <n v="4"/>
    <x v="0"/>
    <x v="0"/>
    <n v="0.85"/>
    <x v="40"/>
    <x v="0"/>
    <d v="2011-05-05T00:00:00"/>
    <x v="1"/>
    <x v="33"/>
  </r>
  <r>
    <s v="53650022024"/>
    <n v="536500"/>
    <x v="41"/>
    <x v="41"/>
    <n v="12"/>
    <x v="0"/>
    <x v="0"/>
    <n v="0.42"/>
    <x v="41"/>
    <x v="0"/>
    <d v="2011-05-05T00:00:00"/>
    <x v="0"/>
    <x v="34"/>
  </r>
  <r>
    <s v="54610522030"/>
    <n v="546105"/>
    <x v="42"/>
    <x v="42"/>
    <n v="12"/>
    <x v="33"/>
    <x v="10"/>
    <n v="0.42"/>
    <x v="42"/>
    <x v="0"/>
    <d v="2011-05-05T00:00:00"/>
    <x v="5"/>
    <x v="34"/>
  </r>
  <r>
    <s v="54324622047"/>
    <n v="543246"/>
    <x v="43"/>
    <x v="43"/>
    <n v="25"/>
    <x v="34"/>
    <x v="2"/>
    <n v="0.42"/>
    <x v="43"/>
    <x v="0"/>
    <d v="2011-05-05T00:00:00"/>
    <x v="1"/>
    <x v="35"/>
  </r>
  <r>
    <s v="C58114822059"/>
    <s v="C581148"/>
    <x v="44"/>
    <x v="44"/>
    <n v="2"/>
    <x v="35"/>
    <x v="3"/>
    <n v="1.49"/>
    <x v="44"/>
    <x v="3"/>
    <d v="2011-05-05T00:00:00"/>
    <x v="1"/>
    <x v="36"/>
  </r>
  <r>
    <s v="56578222070"/>
    <n v="565782"/>
    <x v="45"/>
    <x v="45"/>
    <n v="36"/>
    <x v="36"/>
    <x v="9"/>
    <n v="3.39"/>
    <x v="45"/>
    <x v="0"/>
    <d v="2011-05-05T00:00:00"/>
    <x v="4"/>
    <x v="37"/>
  </r>
  <r>
    <s v="57537022077"/>
    <n v="575370"/>
    <x v="46"/>
    <x v="46"/>
    <n v="12"/>
    <x v="37"/>
    <x v="10"/>
    <n v="1.95"/>
    <x v="46"/>
    <x v="0"/>
    <d v="2011-05-05T00:00:00"/>
    <x v="2"/>
    <x v="38"/>
  </r>
  <r>
    <s v="54871222077"/>
    <n v="548712"/>
    <x v="46"/>
    <x v="46"/>
    <n v="4"/>
    <x v="38"/>
    <x v="8"/>
    <n v="1.65"/>
    <x v="47"/>
    <x v="0"/>
    <d v="2011-05-05T00:00:00"/>
    <x v="1"/>
    <x v="39"/>
  </r>
  <r>
    <s v="53777222091"/>
    <n v="537772"/>
    <x v="47"/>
    <x v="47"/>
    <n v="1"/>
    <x v="0"/>
    <x v="0"/>
    <n v="1.25"/>
    <x v="48"/>
    <x v="0"/>
    <d v="2011-05-05T00:00:00"/>
    <x v="6"/>
    <x v="40"/>
  </r>
  <r>
    <s v="56946922114"/>
    <n v="569469"/>
    <x v="48"/>
    <x v="48"/>
    <n v="2"/>
    <x v="39"/>
    <x v="2"/>
    <n v="4.25"/>
    <x v="49"/>
    <x v="0"/>
    <d v="2011-05-05T00:00:00"/>
    <x v="6"/>
    <x v="26"/>
  </r>
  <r>
    <s v="53713322147"/>
    <n v="537133"/>
    <x v="49"/>
    <x v="49"/>
    <n v="1"/>
    <x v="0"/>
    <x v="0"/>
    <n v="1.45"/>
    <x v="50"/>
    <x v="0"/>
    <d v="2011-05-05T00:00:00"/>
    <x v="4"/>
    <x v="41"/>
  </r>
  <r>
    <s v="53652222151"/>
    <n v="536522"/>
    <x v="50"/>
    <x v="50"/>
    <n v="1"/>
    <x v="0"/>
    <x v="0"/>
    <n v="0.42"/>
    <x v="51"/>
    <x v="0"/>
    <d v="2011-05-05T00:00:00"/>
    <x v="5"/>
    <x v="42"/>
  </r>
  <r>
    <s v="58112322165"/>
    <n v="581123"/>
    <x v="51"/>
    <x v="51"/>
    <n v="6"/>
    <x v="35"/>
    <x v="3"/>
    <n v="3.95"/>
    <x v="52"/>
    <x v="0"/>
    <d v="2011-05-05T00:00:00"/>
    <x v="5"/>
    <x v="43"/>
  </r>
  <r>
    <s v="54855222168"/>
    <n v="548552"/>
    <x v="52"/>
    <x v="52"/>
    <n v="2"/>
    <x v="40"/>
    <x v="5"/>
    <n v="8.5"/>
    <x v="24"/>
    <x v="0"/>
    <d v="2011-05-05T00:00:00"/>
    <x v="2"/>
    <x v="44"/>
  </r>
  <r>
    <s v="53683622193"/>
    <n v="536836"/>
    <x v="53"/>
    <x v="53"/>
    <n v="1"/>
    <x v="0"/>
    <x v="0"/>
    <n v="8.5"/>
    <x v="53"/>
    <x v="0"/>
    <d v="2011-05-05T00:00:00"/>
    <x v="0"/>
    <x v="26"/>
  </r>
  <r>
    <s v="56556522193"/>
    <n v="565565"/>
    <x v="53"/>
    <x v="53"/>
    <n v="2"/>
    <x v="41"/>
    <x v="0"/>
    <n v="8.5"/>
    <x v="54"/>
    <x v="0"/>
    <d v="2011-05-05T00:00:00"/>
    <x v="6"/>
    <x v="44"/>
  </r>
  <r>
    <s v="55534922193"/>
    <n v="555349"/>
    <x v="53"/>
    <x v="53"/>
    <n v="1"/>
    <x v="42"/>
    <x v="11"/>
    <n v="8.5"/>
    <x v="55"/>
    <x v="0"/>
    <d v="2011-05-05T00:00:00"/>
    <x v="1"/>
    <x v="26"/>
  </r>
  <r>
    <s v="54568522228"/>
    <n v="545685"/>
    <x v="54"/>
    <x v="54"/>
    <n v="3"/>
    <x v="43"/>
    <x v="9"/>
    <n v="0.85"/>
    <x v="56"/>
    <x v="0"/>
    <d v="2011-05-05T00:00:00"/>
    <x v="4"/>
    <x v="45"/>
  </r>
  <r>
    <s v="54316222348"/>
    <n v="543162"/>
    <x v="55"/>
    <x v="55"/>
    <n v="6"/>
    <x v="44"/>
    <x v="8"/>
    <n v="0.85"/>
    <x v="57"/>
    <x v="0"/>
    <d v="2011-05-05T00:00:00"/>
    <x v="1"/>
    <x v="46"/>
  </r>
  <r>
    <s v="54639222352"/>
    <n v="546392"/>
    <x v="56"/>
    <x v="56"/>
    <n v="6"/>
    <x v="45"/>
    <x v="7"/>
    <n v="2.5499999999999998"/>
    <x v="58"/>
    <x v="0"/>
    <d v="2011-05-05T00:00:00"/>
    <x v="0"/>
    <x v="12"/>
  </r>
  <r>
    <s v="53740522355"/>
    <n v="537405"/>
    <x v="57"/>
    <x v="57"/>
    <n v="6"/>
    <x v="0"/>
    <x v="0"/>
    <n v="0.85"/>
    <x v="13"/>
    <x v="0"/>
    <d v="2011-05-05T00:00:00"/>
    <x v="1"/>
    <x v="46"/>
  </r>
  <r>
    <s v="58131022367"/>
    <n v="581310"/>
    <x v="58"/>
    <x v="58"/>
    <n v="1"/>
    <x v="46"/>
    <x v="6"/>
    <n v="1.95"/>
    <x v="59"/>
    <x v="0"/>
    <d v="2011-05-05T00:00:00"/>
    <x v="0"/>
    <x v="47"/>
  </r>
  <r>
    <s v="57083922374"/>
    <n v="570839"/>
    <x v="59"/>
    <x v="59"/>
    <n v="8"/>
    <x v="28"/>
    <x v="4"/>
    <n v="4.25"/>
    <x v="30"/>
    <x v="5"/>
    <d v="2011-05-05T00:00:00"/>
    <x v="5"/>
    <x v="48"/>
  </r>
  <r>
    <s v="55619822381"/>
    <n v="556198"/>
    <x v="60"/>
    <x v="60"/>
    <n v="2"/>
    <x v="47"/>
    <x v="10"/>
    <n v="2.1"/>
    <x v="60"/>
    <x v="0"/>
    <d v="2011-05-05T00:00:00"/>
    <x v="2"/>
    <x v="49"/>
  </r>
  <r>
    <s v="57472222402"/>
    <n v="574722"/>
    <x v="61"/>
    <x v="61"/>
    <n v="14"/>
    <x v="48"/>
    <x v="9"/>
    <n v="0.39"/>
    <x v="61"/>
    <x v="0"/>
    <d v="2011-05-05T00:00:00"/>
    <x v="6"/>
    <x v="50"/>
  </r>
  <r>
    <s v="54932522410"/>
    <n v="549325"/>
    <x v="62"/>
    <x v="62"/>
    <n v="12"/>
    <x v="49"/>
    <x v="6"/>
    <n v="1.25"/>
    <x v="62"/>
    <x v="6"/>
    <d v="2011-05-05T00:00:00"/>
    <x v="0"/>
    <x v="28"/>
  </r>
  <r>
    <s v="55256022411"/>
    <n v="552560"/>
    <x v="63"/>
    <x v="63"/>
    <n v="10"/>
    <x v="50"/>
    <x v="1"/>
    <n v="2.08"/>
    <x v="63"/>
    <x v="0"/>
    <d v="2011-05-05T00:00:00"/>
    <x v="1"/>
    <x v="51"/>
  </r>
  <r>
    <s v="54337122413"/>
    <n v="543371"/>
    <x v="64"/>
    <x v="64"/>
    <n v="1"/>
    <x v="30"/>
    <x v="3"/>
    <n v="2.95"/>
    <x v="64"/>
    <x v="0"/>
    <d v="2011-05-05T00:00:00"/>
    <x v="6"/>
    <x v="13"/>
  </r>
  <r>
    <s v="57492322417"/>
    <n v="574923"/>
    <x v="65"/>
    <x v="65"/>
    <n v="1"/>
    <x v="51"/>
    <x v="3"/>
    <n v="0.55000000000000004"/>
    <x v="65"/>
    <x v="0"/>
    <d v="2011-05-05T00:00:00"/>
    <x v="4"/>
    <x v="31"/>
  </r>
  <r>
    <s v="57402922460"/>
    <n v="574029"/>
    <x v="66"/>
    <x v="66"/>
    <n v="24"/>
    <x v="32"/>
    <x v="11"/>
    <n v="1.25"/>
    <x v="37"/>
    <x v="0"/>
    <d v="2011-05-05T00:00:00"/>
    <x v="1"/>
    <x v="52"/>
  </r>
  <r>
    <s v="53712822468"/>
    <n v="537128"/>
    <x v="67"/>
    <x v="67"/>
    <n v="4"/>
    <x v="0"/>
    <x v="0"/>
    <n v="6.75"/>
    <x v="66"/>
    <x v="0"/>
    <d v="2011-05-05T00:00:00"/>
    <x v="0"/>
    <x v="53"/>
  </r>
  <r>
    <s v="54547522505"/>
    <n v="545475"/>
    <x v="68"/>
    <x v="68"/>
    <n v="24"/>
    <x v="29"/>
    <x v="8"/>
    <n v="4.25"/>
    <x v="67"/>
    <x v="7"/>
    <d v="2011-05-05T00:00:00"/>
    <x v="1"/>
    <x v="25"/>
  </r>
  <r>
    <s v="56546522531"/>
    <n v="565465"/>
    <x v="69"/>
    <x v="69"/>
    <n v="24"/>
    <x v="41"/>
    <x v="0"/>
    <n v="0.42"/>
    <x v="68"/>
    <x v="0"/>
    <d v="2011-05-05T00:00:00"/>
    <x v="3"/>
    <x v="54"/>
  </r>
  <r>
    <s v="54304022534"/>
    <n v="543040"/>
    <x v="70"/>
    <x v="70"/>
    <n v="4"/>
    <x v="52"/>
    <x v="11"/>
    <n v="0.42"/>
    <x v="69"/>
    <x v="0"/>
    <d v="2011-05-05T00:00:00"/>
    <x v="2"/>
    <x v="55"/>
  </r>
  <r>
    <s v="55929522557"/>
    <n v="559295"/>
    <x v="71"/>
    <x v="71"/>
    <n v="12"/>
    <x v="53"/>
    <x v="3"/>
    <n v="1.65"/>
    <x v="70"/>
    <x v="8"/>
    <d v="2011-05-05T00:00:00"/>
    <x v="4"/>
    <x v="56"/>
  </r>
  <r>
    <s v="54081322559"/>
    <n v="540813"/>
    <x v="72"/>
    <x v="72"/>
    <n v="3"/>
    <x v="18"/>
    <x v="7"/>
    <n v="1.25"/>
    <x v="21"/>
    <x v="0"/>
    <d v="2011-05-05T00:00:00"/>
    <x v="4"/>
    <x v="0"/>
  </r>
  <r>
    <s v="53666722574"/>
    <n v="536667"/>
    <x v="73"/>
    <x v="73"/>
    <n v="24"/>
    <x v="0"/>
    <x v="0"/>
    <n v="0.85"/>
    <x v="71"/>
    <x v="0"/>
    <d v="2011-05-05T00:00:00"/>
    <x v="1"/>
    <x v="57"/>
  </r>
  <r>
    <s v="53656922581"/>
    <n v="536569"/>
    <x v="74"/>
    <x v="74"/>
    <n v="3"/>
    <x v="0"/>
    <x v="0"/>
    <n v="0.85"/>
    <x v="72"/>
    <x v="0"/>
    <d v="2011-05-05T00:00:00"/>
    <x v="6"/>
    <x v="45"/>
  </r>
  <r>
    <s v="56564322595"/>
    <n v="565643"/>
    <x v="75"/>
    <x v="75"/>
    <n v="48"/>
    <x v="41"/>
    <x v="0"/>
    <n v="0.85"/>
    <x v="73"/>
    <x v="0"/>
    <d v="2011-05-05T00:00:00"/>
    <x v="5"/>
    <x v="58"/>
  </r>
  <r>
    <s v="56947422623"/>
    <n v="569474"/>
    <x v="76"/>
    <x v="76"/>
    <n v="1"/>
    <x v="39"/>
    <x v="2"/>
    <n v="5.95"/>
    <x v="74"/>
    <x v="0"/>
    <d v="2011-05-05T00:00:00"/>
    <x v="3"/>
    <x v="59"/>
  </r>
  <r>
    <s v="56515122624"/>
    <n v="565151"/>
    <x v="77"/>
    <x v="77"/>
    <n v="1"/>
    <x v="5"/>
    <x v="5"/>
    <n v="8.5"/>
    <x v="75"/>
    <x v="0"/>
    <d v="2011-05-05T00:00:00"/>
    <x v="4"/>
    <x v="26"/>
  </r>
  <r>
    <s v="55982422624"/>
    <n v="559824"/>
    <x v="77"/>
    <x v="77"/>
    <n v="1"/>
    <x v="14"/>
    <x v="4"/>
    <n v="8.5"/>
    <x v="16"/>
    <x v="0"/>
    <d v="2011-05-05T00:00:00"/>
    <x v="5"/>
    <x v="26"/>
  </r>
  <r>
    <s v="58137622645"/>
    <n v="581376"/>
    <x v="78"/>
    <x v="78"/>
    <n v="4"/>
    <x v="0"/>
    <x v="0"/>
    <n v="0.39"/>
    <x v="76"/>
    <x v="0"/>
    <d v="2011-05-05T00:00:00"/>
    <x v="6"/>
    <x v="60"/>
  </r>
  <r>
    <s v="54897822645"/>
    <n v="548978"/>
    <x v="78"/>
    <x v="78"/>
    <n v="4"/>
    <x v="54"/>
    <x v="0"/>
    <n v="1.45"/>
    <x v="77"/>
    <x v="0"/>
    <d v="2011-05-05T00:00:00"/>
    <x v="3"/>
    <x v="61"/>
  </r>
  <r>
    <s v="56566522647"/>
    <n v="565665"/>
    <x v="79"/>
    <x v="79"/>
    <n v="6"/>
    <x v="41"/>
    <x v="0"/>
    <n v="1.45"/>
    <x v="78"/>
    <x v="0"/>
    <d v="2011-05-05T00:00:00"/>
    <x v="0"/>
    <x v="62"/>
  </r>
  <r>
    <s v="57549122671"/>
    <n v="575491"/>
    <x v="80"/>
    <x v="80"/>
    <n v="2"/>
    <x v="37"/>
    <x v="10"/>
    <n v="1.65"/>
    <x v="79"/>
    <x v="0"/>
    <d v="2011-05-05T00:00:00"/>
    <x v="1"/>
    <x v="63"/>
  </r>
  <r>
    <s v="54944822679"/>
    <n v="549448"/>
    <x v="81"/>
    <x v="81"/>
    <n v="10"/>
    <x v="49"/>
    <x v="6"/>
    <n v="1.25"/>
    <x v="80"/>
    <x v="0"/>
    <d v="2011-05-05T00:00:00"/>
    <x v="2"/>
    <x v="64"/>
  </r>
  <r>
    <s v="55188022690"/>
    <n v="551880"/>
    <x v="82"/>
    <x v="82"/>
    <n v="2"/>
    <x v="0"/>
    <x v="0"/>
    <n v="7.95"/>
    <x v="81"/>
    <x v="0"/>
    <d v="2011-05-05T00:00:00"/>
    <x v="2"/>
    <x v="65"/>
  </r>
  <r>
    <s v="57992722728"/>
    <n v="579927"/>
    <x v="83"/>
    <x v="83"/>
    <n v="4"/>
    <x v="55"/>
    <x v="5"/>
    <n v="3.75"/>
    <x v="82"/>
    <x v="9"/>
    <d v="2011-05-05T00:00:00"/>
    <x v="1"/>
    <x v="28"/>
  </r>
  <r>
    <s v="55252822729"/>
    <n v="552528"/>
    <x v="84"/>
    <x v="84"/>
    <n v="2"/>
    <x v="56"/>
    <x v="10"/>
    <n v="3.75"/>
    <x v="83"/>
    <x v="0"/>
    <d v="2011-05-05T00:00:00"/>
    <x v="0"/>
    <x v="22"/>
  </r>
  <r>
    <s v="57576022733"/>
    <n v="575760"/>
    <x v="85"/>
    <x v="85"/>
    <n v="6"/>
    <x v="57"/>
    <x v="7"/>
    <n v="1.25"/>
    <x v="84"/>
    <x v="0"/>
    <d v="2011-05-05T00:00:00"/>
    <x v="3"/>
    <x v="22"/>
  </r>
  <r>
    <s v="55297822746"/>
    <n v="552978"/>
    <x v="86"/>
    <x v="86"/>
    <n v="60"/>
    <x v="58"/>
    <x v="4"/>
    <n v="1.85"/>
    <x v="85"/>
    <x v="9"/>
    <d v="2011-05-05T00:00:00"/>
    <x v="3"/>
    <x v="66"/>
  </r>
  <r>
    <s v="53820122759"/>
    <n v="538201"/>
    <x v="87"/>
    <x v="87"/>
    <n v="1"/>
    <x v="0"/>
    <x v="0"/>
    <n v="1.65"/>
    <x v="86"/>
    <x v="0"/>
    <d v="2011-05-05T00:00:00"/>
    <x v="4"/>
    <x v="67"/>
  </r>
  <r>
    <s v="54571922759"/>
    <n v="545719"/>
    <x v="87"/>
    <x v="87"/>
    <n v="12"/>
    <x v="59"/>
    <x v="3"/>
    <n v="1.65"/>
    <x v="87"/>
    <x v="0"/>
    <d v="2011-05-05T00:00:00"/>
    <x v="6"/>
    <x v="56"/>
  </r>
  <r>
    <s v="54053822766"/>
    <n v="540538"/>
    <x v="88"/>
    <x v="88"/>
    <n v="1"/>
    <x v="25"/>
    <x v="10"/>
    <n v="2.95"/>
    <x v="13"/>
    <x v="0"/>
    <d v="2011-05-05T00:00:00"/>
    <x v="3"/>
    <x v="13"/>
  </r>
  <r>
    <s v="55535322776"/>
    <n v="555353"/>
    <x v="89"/>
    <x v="89"/>
    <n v="1"/>
    <x v="42"/>
    <x v="11"/>
    <n v="9.9499999999999993"/>
    <x v="88"/>
    <x v="0"/>
    <d v="2011-05-05T00:00:00"/>
    <x v="6"/>
    <x v="68"/>
  </r>
  <r>
    <s v="57427422791"/>
    <n v="574274"/>
    <x v="90"/>
    <x v="90"/>
    <n v="24"/>
    <x v="60"/>
    <x v="8"/>
    <n v="1.25"/>
    <x v="89"/>
    <x v="0"/>
    <d v="2011-05-05T00:00:00"/>
    <x v="4"/>
    <x v="52"/>
  </r>
  <r>
    <s v="54039722794"/>
    <n v="540397"/>
    <x v="91"/>
    <x v="91"/>
    <n v="1"/>
    <x v="16"/>
    <x v="9"/>
    <n v="7.95"/>
    <x v="90"/>
    <x v="0"/>
    <d v="2011-05-05T00:00:00"/>
    <x v="1"/>
    <x v="69"/>
  </r>
  <r>
    <s v="55296322807"/>
    <n v="552963"/>
    <x v="92"/>
    <x v="92"/>
    <n v="1"/>
    <x v="58"/>
    <x v="4"/>
    <n v="2.95"/>
    <x v="91"/>
    <x v="0"/>
    <d v="2011-05-05T00:00:00"/>
    <x v="4"/>
    <x v="13"/>
  </r>
  <r>
    <s v="53739922815"/>
    <n v="537399"/>
    <x v="93"/>
    <x v="93"/>
    <n v="12"/>
    <x v="0"/>
    <x v="0"/>
    <n v="0.42"/>
    <x v="92"/>
    <x v="0"/>
    <d v="2011-05-05T00:00:00"/>
    <x v="2"/>
    <x v="34"/>
  </r>
  <r>
    <s v="53697522848"/>
    <n v="536975"/>
    <x v="94"/>
    <x v="94"/>
    <n v="2"/>
    <x v="0"/>
    <x v="0"/>
    <n v="16.95"/>
    <x v="30"/>
    <x v="5"/>
    <d v="2011-05-05T00:00:00"/>
    <x v="1"/>
    <x v="70"/>
  </r>
  <r>
    <s v="53714122865"/>
    <n v="537141"/>
    <x v="95"/>
    <x v="95"/>
    <n v="3"/>
    <x v="0"/>
    <x v="0"/>
    <n v="2.1"/>
    <x v="93"/>
    <x v="0"/>
    <d v="2011-05-05T00:00:00"/>
    <x v="3"/>
    <x v="17"/>
  </r>
  <r>
    <s v="53712622866"/>
    <n v="537126"/>
    <x v="96"/>
    <x v="96"/>
    <n v="4"/>
    <x v="0"/>
    <x v="0"/>
    <n v="2.1"/>
    <x v="20"/>
    <x v="0"/>
    <d v="2011-05-05T00:00:00"/>
    <x v="4"/>
    <x v="71"/>
  </r>
  <r>
    <s v="58064022867"/>
    <n v="580640"/>
    <x v="97"/>
    <x v="97"/>
    <n v="1"/>
    <x v="9"/>
    <x v="0"/>
    <n v="2.1"/>
    <x v="94"/>
    <x v="0"/>
    <d v="2011-05-05T00:00:00"/>
    <x v="6"/>
    <x v="72"/>
  </r>
  <r>
    <s v="54048022907"/>
    <n v="540480"/>
    <x v="98"/>
    <x v="98"/>
    <n v="12"/>
    <x v="21"/>
    <x v="3"/>
    <n v="0.85"/>
    <x v="95"/>
    <x v="9"/>
    <d v="2011-05-05T00:00:00"/>
    <x v="0"/>
    <x v="6"/>
  </r>
  <r>
    <s v="55951022911"/>
    <n v="559510"/>
    <x v="99"/>
    <x v="99"/>
    <n v="12"/>
    <x v="61"/>
    <x v="6"/>
    <n v="2.95"/>
    <x v="96"/>
    <x v="0"/>
    <d v="2011-05-05T00:00:00"/>
    <x v="6"/>
    <x v="73"/>
  </r>
  <r>
    <s v="55301222925"/>
    <n v="553012"/>
    <x v="100"/>
    <x v="100"/>
    <n v="4"/>
    <x v="58"/>
    <x v="4"/>
    <n v="5.95"/>
    <x v="97"/>
    <x v="0"/>
    <d v="2011-05-05T00:00:00"/>
    <x v="1"/>
    <x v="74"/>
  </r>
  <r>
    <s v="54289822930"/>
    <n v="542898"/>
    <x v="101"/>
    <x v="101"/>
    <n v="1"/>
    <x v="62"/>
    <x v="5"/>
    <n v="2.5499999999999998"/>
    <x v="98"/>
    <x v="0"/>
    <d v="2011-05-05T00:00:00"/>
    <x v="5"/>
    <x v="45"/>
  </r>
  <r>
    <s v="54345222934"/>
    <n v="543452"/>
    <x v="102"/>
    <x v="102"/>
    <n v="6"/>
    <x v="7"/>
    <x v="6"/>
    <n v="2.95"/>
    <x v="99"/>
    <x v="0"/>
    <d v="2011-05-05T00:00:00"/>
    <x v="0"/>
    <x v="29"/>
  </r>
  <r>
    <s v="55980722961"/>
    <n v="559807"/>
    <x v="103"/>
    <x v="103"/>
    <n v="5"/>
    <x v="14"/>
    <x v="4"/>
    <n v="1.45"/>
    <x v="13"/>
    <x v="0"/>
    <d v="2011-05-05T00:00:00"/>
    <x v="5"/>
    <x v="75"/>
  </r>
  <r>
    <s v="53739422961"/>
    <n v="537394"/>
    <x v="103"/>
    <x v="103"/>
    <n v="12"/>
    <x v="0"/>
    <x v="0"/>
    <n v="1.45"/>
    <x v="100"/>
    <x v="0"/>
    <d v="2011-05-05T00:00:00"/>
    <x v="1"/>
    <x v="16"/>
  </r>
  <r>
    <s v="56210122961"/>
    <n v="562101"/>
    <x v="103"/>
    <x v="103"/>
    <n v="12"/>
    <x v="63"/>
    <x v="11"/>
    <n v="1.45"/>
    <x v="101"/>
    <x v="0"/>
    <d v="2011-05-05T00:00:00"/>
    <x v="2"/>
    <x v="16"/>
  </r>
  <r>
    <s v="54528922961"/>
    <n v="545289"/>
    <x v="103"/>
    <x v="103"/>
    <n v="12"/>
    <x v="6"/>
    <x v="5"/>
    <n v="1.45"/>
    <x v="102"/>
    <x v="0"/>
    <d v="2011-05-05T00:00:00"/>
    <x v="4"/>
    <x v="16"/>
  </r>
  <r>
    <s v="57012922979"/>
    <n v="570129"/>
    <x v="104"/>
    <x v="104"/>
    <n v="12"/>
    <x v="64"/>
    <x v="3"/>
    <n v="1.45"/>
    <x v="103"/>
    <x v="0"/>
    <d v="2011-05-05T00:00:00"/>
    <x v="6"/>
    <x v="16"/>
  </r>
  <r>
    <s v="56628722991"/>
    <n v="566287"/>
    <x v="105"/>
    <x v="105"/>
    <n v="2"/>
    <x v="10"/>
    <x v="7"/>
    <n v="1.95"/>
    <x v="83"/>
    <x v="0"/>
    <d v="2011-05-05T00:00:00"/>
    <x v="2"/>
    <x v="76"/>
  </r>
  <r>
    <s v="55538322998"/>
    <n v="555383"/>
    <x v="106"/>
    <x v="106"/>
    <n v="4"/>
    <x v="42"/>
    <x v="11"/>
    <n v="0.42"/>
    <x v="104"/>
    <x v="9"/>
    <d v="2011-05-05T00:00:00"/>
    <x v="1"/>
    <x v="55"/>
  </r>
  <r>
    <s v="55539323052"/>
    <n v="555393"/>
    <x v="107"/>
    <x v="107"/>
    <n v="2"/>
    <x v="0"/>
    <x v="0"/>
    <n v="8.25"/>
    <x v="105"/>
    <x v="0"/>
    <d v="2011-05-05T00:00:00"/>
    <x v="1"/>
    <x v="2"/>
  </r>
  <r>
    <s v="54923523077"/>
    <n v="549235"/>
    <x v="108"/>
    <x v="108"/>
    <n v="20"/>
    <x v="65"/>
    <x v="3"/>
    <n v="1.25"/>
    <x v="106"/>
    <x v="0"/>
    <d v="2011-05-05T00:00:00"/>
    <x v="4"/>
    <x v="77"/>
  </r>
  <r>
    <s v="57444223084"/>
    <n v="574442"/>
    <x v="109"/>
    <x v="109"/>
    <n v="72"/>
    <x v="66"/>
    <x v="2"/>
    <n v="1.79"/>
    <x v="107"/>
    <x v="2"/>
    <d v="2011-05-05T00:00:00"/>
    <x v="3"/>
    <x v="78"/>
  </r>
  <r>
    <s v="55280423110"/>
    <n v="552804"/>
    <x v="110"/>
    <x v="110"/>
    <n v="2"/>
    <x v="67"/>
    <x v="7"/>
    <n v="5.75"/>
    <x v="108"/>
    <x v="0"/>
    <d v="2011-05-05T00:00:00"/>
    <x v="5"/>
    <x v="79"/>
  </r>
  <r>
    <s v="57470023132"/>
    <n v="574700"/>
    <x v="111"/>
    <x v="111"/>
    <n v="2"/>
    <x v="48"/>
    <x v="9"/>
    <n v="5.75"/>
    <x v="109"/>
    <x v="0"/>
    <d v="2011-05-05T00:00:00"/>
    <x v="5"/>
    <x v="79"/>
  </r>
  <r>
    <s v="58117923174"/>
    <n v="581179"/>
    <x v="112"/>
    <x v="112"/>
    <n v="4"/>
    <x v="35"/>
    <x v="3"/>
    <n v="4.1500000000000004"/>
    <x v="110"/>
    <x v="9"/>
    <d v="2011-05-05T00:00:00"/>
    <x v="4"/>
    <x v="80"/>
  </r>
  <r>
    <s v="56254323184"/>
    <n v="562543"/>
    <x v="113"/>
    <x v="113"/>
    <n v="4"/>
    <x v="68"/>
    <x v="0"/>
    <n v="4.95"/>
    <x v="111"/>
    <x v="0"/>
    <d v="2011-05-05T00:00:00"/>
    <x v="2"/>
    <x v="81"/>
  </r>
  <r>
    <s v="55869623192"/>
    <n v="558696"/>
    <x v="114"/>
    <x v="114"/>
    <n v="3"/>
    <x v="69"/>
    <x v="5"/>
    <n v="1.65"/>
    <x v="112"/>
    <x v="0"/>
    <d v="2011-05-05T00:00:00"/>
    <x v="2"/>
    <x v="82"/>
  </r>
  <r>
    <s v="57387623196"/>
    <n v="573876"/>
    <x v="115"/>
    <x v="115"/>
    <n v="1"/>
    <x v="70"/>
    <x v="5"/>
    <n v="1.45"/>
    <x v="49"/>
    <x v="0"/>
    <d v="2011-05-05T00:00:00"/>
    <x v="5"/>
    <x v="41"/>
  </r>
  <r>
    <s v="56302223200"/>
    <n v="563022"/>
    <x v="116"/>
    <x v="116"/>
    <n v="1"/>
    <x v="12"/>
    <x v="7"/>
    <n v="2.08"/>
    <x v="113"/>
    <x v="0"/>
    <d v="2011-05-05T00:00:00"/>
    <x v="1"/>
    <x v="83"/>
  </r>
  <r>
    <s v="57010323201"/>
    <n v="570103"/>
    <x v="117"/>
    <x v="117"/>
    <n v="2"/>
    <x v="64"/>
    <x v="3"/>
    <n v="2.08"/>
    <x v="114"/>
    <x v="0"/>
    <d v="2011-05-05T00:00:00"/>
    <x v="2"/>
    <x v="84"/>
  </r>
  <r>
    <s v="56243223207"/>
    <n v="562432"/>
    <x v="118"/>
    <x v="118"/>
    <n v="30"/>
    <x v="71"/>
    <x v="2"/>
    <n v="1.65"/>
    <x v="115"/>
    <x v="0"/>
    <d v="2011-05-05T00:00:00"/>
    <x v="6"/>
    <x v="85"/>
  </r>
  <r>
    <s v="56627523208"/>
    <n v="566275"/>
    <x v="119"/>
    <x v="119"/>
    <n v="1"/>
    <x v="10"/>
    <x v="7"/>
    <n v="1.65"/>
    <x v="11"/>
    <x v="0"/>
    <d v="2011-05-05T00:00:00"/>
    <x v="3"/>
    <x v="67"/>
  </r>
  <r>
    <s v="55903223231"/>
    <n v="559032"/>
    <x v="120"/>
    <x v="120"/>
    <n v="25"/>
    <x v="72"/>
    <x v="0"/>
    <n v="0.42"/>
    <x v="116"/>
    <x v="0"/>
    <d v="2011-05-05T00:00:00"/>
    <x v="2"/>
    <x v="35"/>
  </r>
  <r>
    <s v="55625323240"/>
    <n v="556253"/>
    <x v="121"/>
    <x v="121"/>
    <n v="6"/>
    <x v="47"/>
    <x v="10"/>
    <n v="4.1500000000000004"/>
    <x v="117"/>
    <x v="0"/>
    <d v="2011-05-05T00:00:00"/>
    <x v="2"/>
    <x v="86"/>
  </r>
  <r>
    <s v="56204523240"/>
    <n v="562045"/>
    <x v="121"/>
    <x v="121"/>
    <n v="6"/>
    <x v="63"/>
    <x v="11"/>
    <n v="4.1500000000000004"/>
    <x v="118"/>
    <x v="9"/>
    <d v="2011-05-05T00:00:00"/>
    <x v="6"/>
    <x v="86"/>
  </r>
  <r>
    <s v="56984623243"/>
    <n v="569846"/>
    <x v="122"/>
    <x v="122"/>
    <n v="4"/>
    <x v="0"/>
    <x v="0"/>
    <n v="4.95"/>
    <x v="119"/>
    <x v="0"/>
    <d v="2011-05-05T00:00:00"/>
    <x v="0"/>
    <x v="81"/>
  </r>
  <r>
    <s v="C57086723256"/>
    <s v="C570867"/>
    <x v="123"/>
    <x v="123"/>
    <n v="4"/>
    <x v="28"/>
    <x v="4"/>
    <n v="4.1500000000000004"/>
    <x v="120"/>
    <x v="10"/>
    <d v="2011-05-05T00:00:00"/>
    <x v="0"/>
    <x v="80"/>
  </r>
  <r>
    <s v="57050723266"/>
    <n v="570507"/>
    <x v="124"/>
    <x v="124"/>
    <n v="12"/>
    <x v="8"/>
    <x v="7"/>
    <n v="1.25"/>
    <x v="121"/>
    <x v="0"/>
    <d v="2011-05-05T00:00:00"/>
    <x v="3"/>
    <x v="28"/>
  </r>
  <r>
    <s v="56955823273"/>
    <n v="569558"/>
    <x v="125"/>
    <x v="125"/>
    <n v="12"/>
    <x v="73"/>
    <x v="0"/>
    <n v="1.65"/>
    <x v="122"/>
    <x v="11"/>
    <d v="2011-05-05T00:00:00"/>
    <x v="3"/>
    <x v="56"/>
  </r>
  <r>
    <s v="55919923287"/>
    <n v="559199"/>
    <x v="126"/>
    <x v="126"/>
    <n v="16"/>
    <x v="53"/>
    <x v="3"/>
    <n v="0.85"/>
    <x v="123"/>
    <x v="0"/>
    <d v="2011-05-05T00:00:00"/>
    <x v="4"/>
    <x v="87"/>
  </r>
  <r>
    <s v="56606123291"/>
    <n v="566061"/>
    <x v="127"/>
    <x v="127"/>
    <n v="8"/>
    <x v="74"/>
    <x v="6"/>
    <n v="1.25"/>
    <x v="124"/>
    <x v="0"/>
    <d v="2011-05-05T00:00:00"/>
    <x v="0"/>
    <x v="88"/>
  </r>
  <r>
    <s v="55649723308"/>
    <n v="556497"/>
    <x v="128"/>
    <x v="128"/>
    <n v="24"/>
    <x v="4"/>
    <x v="4"/>
    <n v="0.55000000000000004"/>
    <x v="125"/>
    <x v="0"/>
    <d v="2011-05-05T00:00:00"/>
    <x v="1"/>
    <x v="89"/>
  </r>
  <r>
    <s v="57004923309"/>
    <n v="570049"/>
    <x v="129"/>
    <x v="129"/>
    <n v="3"/>
    <x v="64"/>
    <x v="3"/>
    <n v="0.55000000000000004"/>
    <x v="126"/>
    <x v="0"/>
    <d v="2011-05-05T00:00:00"/>
    <x v="4"/>
    <x v="90"/>
  </r>
  <r>
    <s v="57585123318"/>
    <n v="575851"/>
    <x v="130"/>
    <x v="130"/>
    <n v="1"/>
    <x v="57"/>
    <x v="7"/>
    <n v="2.4900000000000002"/>
    <x v="42"/>
    <x v="0"/>
    <d v="2011-05-05T00:00:00"/>
    <x v="0"/>
    <x v="91"/>
  </r>
  <r>
    <s v="58031123318"/>
    <n v="580311"/>
    <x v="130"/>
    <x v="130"/>
    <n v="6"/>
    <x v="75"/>
    <x v="11"/>
    <n v="2.4900000000000002"/>
    <x v="127"/>
    <x v="0"/>
    <d v="2011-05-05T00:00:00"/>
    <x v="3"/>
    <x v="92"/>
  </r>
  <r>
    <s v="56572623340"/>
    <n v="565726"/>
    <x v="131"/>
    <x v="131"/>
    <n v="12"/>
    <x v="36"/>
    <x v="9"/>
    <n v="1.65"/>
    <x v="128"/>
    <x v="0"/>
    <d v="2011-05-05T00:00:00"/>
    <x v="0"/>
    <x v="56"/>
  </r>
  <r>
    <s v="55886123341"/>
    <n v="558861"/>
    <x v="132"/>
    <x v="132"/>
    <n v="2"/>
    <x v="76"/>
    <x v="2"/>
    <n v="8.5"/>
    <x v="129"/>
    <x v="0"/>
    <d v="2011-05-05T00:00:00"/>
    <x v="5"/>
    <x v="44"/>
  </r>
  <r>
    <s v="56208523345"/>
    <n v="562085"/>
    <x v="133"/>
    <x v="133"/>
    <n v="12"/>
    <x v="63"/>
    <x v="11"/>
    <n v="1.25"/>
    <x v="130"/>
    <x v="0"/>
    <d v="2011-05-05T00:00:00"/>
    <x v="5"/>
    <x v="28"/>
  </r>
  <r>
    <s v="57024223354"/>
    <n v="570242"/>
    <x v="134"/>
    <x v="134"/>
    <n v="36"/>
    <x v="20"/>
    <x v="10"/>
    <n v="0.83"/>
    <x v="131"/>
    <x v="0"/>
    <d v="2011-05-05T00:00:00"/>
    <x v="1"/>
    <x v="93"/>
  </r>
  <r>
    <s v="C58122923392"/>
    <s v="C581229"/>
    <x v="135"/>
    <x v="135"/>
    <n v="24"/>
    <x v="46"/>
    <x v="6"/>
    <n v="2.08"/>
    <x v="132"/>
    <x v="10"/>
    <d v="2011-05-05T00:00:00"/>
    <x v="4"/>
    <x v="94"/>
  </r>
  <r>
    <s v="56541923407"/>
    <n v="565419"/>
    <x v="136"/>
    <x v="136"/>
    <n v="2"/>
    <x v="2"/>
    <x v="2"/>
    <n v="9.9499999999999993"/>
    <x v="133"/>
    <x v="0"/>
    <d v="2011-05-05T00:00:00"/>
    <x v="0"/>
    <x v="95"/>
  </r>
  <r>
    <s v="57533023493"/>
    <n v="575330"/>
    <x v="137"/>
    <x v="137"/>
    <n v="10"/>
    <x v="37"/>
    <x v="10"/>
    <n v="1.95"/>
    <x v="134"/>
    <x v="0"/>
    <d v="2011-05-05T00:00:00"/>
    <x v="1"/>
    <x v="96"/>
  </r>
  <r>
    <s v="57429723497"/>
    <n v="574297"/>
    <x v="138"/>
    <x v="138"/>
    <n v="12"/>
    <x v="60"/>
    <x v="8"/>
    <n v="1.45"/>
    <x v="135"/>
    <x v="0"/>
    <d v="2011-05-05T00:00:00"/>
    <x v="5"/>
    <x v="16"/>
  </r>
  <r>
    <s v="58038823506"/>
    <n v="580388"/>
    <x v="139"/>
    <x v="139"/>
    <n v="20"/>
    <x v="77"/>
    <x v="2"/>
    <n v="0.42"/>
    <x v="136"/>
    <x v="0"/>
    <d v="2011-05-05T00:00:00"/>
    <x v="1"/>
    <x v="71"/>
  </r>
  <r>
    <s v="58067223510"/>
    <n v="580672"/>
    <x v="140"/>
    <x v="140"/>
    <n v="1"/>
    <x v="9"/>
    <x v="0"/>
    <n v="0.42"/>
    <x v="137"/>
    <x v="0"/>
    <d v="2011-05-05T00:00:00"/>
    <x v="1"/>
    <x v="42"/>
  </r>
  <r>
    <s v="56933323535"/>
    <n v="569333"/>
    <x v="141"/>
    <x v="141"/>
    <n v="4"/>
    <x v="78"/>
    <x v="8"/>
    <n v="5.95"/>
    <x v="138"/>
    <x v="0"/>
    <d v="2011-05-05T00:00:00"/>
    <x v="5"/>
    <x v="74"/>
  </r>
  <r>
    <s v="58003323581"/>
    <n v="580033"/>
    <x v="142"/>
    <x v="142"/>
    <n v="40"/>
    <x v="55"/>
    <x v="5"/>
    <n v="2.08"/>
    <x v="139"/>
    <x v="0"/>
    <d v="2011-05-05T00:00:00"/>
    <x v="1"/>
    <x v="97"/>
  </r>
  <r>
    <s v="58067723583"/>
    <n v="580677"/>
    <x v="143"/>
    <x v="143"/>
    <n v="2"/>
    <x v="9"/>
    <x v="0"/>
    <n v="1.65"/>
    <x v="140"/>
    <x v="0"/>
    <d v="2011-05-05T00:00:00"/>
    <x v="3"/>
    <x v="63"/>
  </r>
  <r>
    <s v="56216147421"/>
    <n v="562161"/>
    <x v="144"/>
    <x v="144"/>
    <n v="3"/>
    <x v="27"/>
    <x v="8"/>
    <n v="0.42"/>
    <x v="13"/>
    <x v="0"/>
    <d v="2011-05-05T00:00:00"/>
    <x v="1"/>
    <x v="98"/>
  </r>
  <r>
    <s v="57568747566"/>
    <n v="575687"/>
    <x v="145"/>
    <x v="145"/>
    <n v="24"/>
    <x v="79"/>
    <x v="1"/>
    <n v="4.95"/>
    <x v="31"/>
    <x v="0"/>
    <d v="2011-05-05T00:00:00"/>
    <x v="1"/>
    <x v="99"/>
  </r>
  <r>
    <s v="56542448187"/>
    <n v="565424"/>
    <x v="146"/>
    <x v="146"/>
    <n v="2"/>
    <x v="2"/>
    <x v="2"/>
    <n v="7.95"/>
    <x v="141"/>
    <x v="0"/>
    <d v="2011-05-05T00:00:00"/>
    <x v="4"/>
    <x v="65"/>
  </r>
  <r>
    <s v="54334248187"/>
    <n v="543342"/>
    <x v="146"/>
    <x v="146"/>
    <n v="2"/>
    <x v="30"/>
    <x v="3"/>
    <n v="7.95"/>
    <x v="142"/>
    <x v="0"/>
    <d v="2011-05-05T00:00:00"/>
    <x v="6"/>
    <x v="65"/>
  </r>
  <r>
    <s v="56241848187"/>
    <n v="562418"/>
    <x v="146"/>
    <x v="146"/>
    <n v="2"/>
    <x v="71"/>
    <x v="2"/>
    <n v="7.95"/>
    <x v="143"/>
    <x v="0"/>
    <d v="2011-05-05T00:00:00"/>
    <x v="0"/>
    <x v="65"/>
  </r>
  <r>
    <s v="53636571053"/>
    <n v="536365"/>
    <x v="147"/>
    <x v="147"/>
    <n v="6"/>
    <x v="0"/>
    <x v="0"/>
    <n v="3.39"/>
    <x v="144"/>
    <x v="0"/>
    <d v="2011-05-05T00:00:00"/>
    <x v="1"/>
    <x v="100"/>
  </r>
  <r>
    <s v="56215871053"/>
    <n v="562158"/>
    <x v="147"/>
    <x v="147"/>
    <n v="2"/>
    <x v="27"/>
    <x v="8"/>
    <n v="3.75"/>
    <x v="32"/>
    <x v="0"/>
    <d v="2011-05-05T00:00:00"/>
    <x v="3"/>
    <x v="22"/>
  </r>
  <r>
    <s v="57019771270"/>
    <n v="570197"/>
    <x v="148"/>
    <x v="148"/>
    <n v="1"/>
    <x v="64"/>
    <x v="3"/>
    <n v="1.25"/>
    <x v="145"/>
    <x v="0"/>
    <d v="2011-05-05T00:00:00"/>
    <x v="2"/>
    <x v="40"/>
  </r>
  <r>
    <s v="57513582483"/>
    <n v="575135"/>
    <x v="149"/>
    <x v="149"/>
    <n v="2"/>
    <x v="80"/>
    <x v="6"/>
    <n v="6.95"/>
    <x v="146"/>
    <x v="0"/>
    <d v="2011-05-05T00:00:00"/>
    <x v="4"/>
    <x v="101"/>
  </r>
  <r>
    <s v="57466382486"/>
    <n v="574663"/>
    <x v="150"/>
    <x v="150"/>
    <n v="2"/>
    <x v="48"/>
    <x v="9"/>
    <n v="8.9499999999999993"/>
    <x v="147"/>
    <x v="0"/>
    <d v="2011-05-05T00:00:00"/>
    <x v="1"/>
    <x v="102"/>
  </r>
  <r>
    <s v="58011884347"/>
    <n v="580118"/>
    <x v="151"/>
    <x v="151"/>
    <n v="18"/>
    <x v="55"/>
    <x v="5"/>
    <n v="2.5499999999999998"/>
    <x v="148"/>
    <x v="0"/>
    <d v="2011-05-05T00:00:00"/>
    <x v="5"/>
    <x v="103"/>
  </r>
  <r>
    <s v="55231084378"/>
    <n v="552310"/>
    <x v="152"/>
    <x v="152"/>
    <n v="2"/>
    <x v="81"/>
    <x v="6"/>
    <n v="1.25"/>
    <x v="149"/>
    <x v="0"/>
    <d v="2011-05-05T00:00:00"/>
    <x v="3"/>
    <x v="3"/>
  </r>
  <r>
    <s v="53663384380"/>
    <n v="536633"/>
    <x v="153"/>
    <x v="153"/>
    <n v="6"/>
    <x v="0"/>
    <x v="0"/>
    <n v="1.25"/>
    <x v="150"/>
    <x v="0"/>
    <d v="2011-05-05T00:00:00"/>
    <x v="5"/>
    <x v="22"/>
  </r>
  <r>
    <s v="54609684755"/>
    <n v="546096"/>
    <x v="154"/>
    <x v="154"/>
    <n v="144"/>
    <x v="33"/>
    <x v="10"/>
    <n v="0.55000000000000004"/>
    <x v="151"/>
    <x v="0"/>
    <d v="2011-05-05T00:00:00"/>
    <x v="2"/>
    <x v="104"/>
  </r>
  <r>
    <s v="54861284879"/>
    <n v="548612"/>
    <x v="155"/>
    <x v="155"/>
    <n v="1"/>
    <x v="40"/>
    <x v="5"/>
    <n v="1.69"/>
    <x v="152"/>
    <x v="0"/>
    <d v="2011-05-05T00:00:00"/>
    <x v="3"/>
    <x v="9"/>
  </r>
  <r>
    <s v="58029484947"/>
    <n v="580294"/>
    <x v="156"/>
    <x v="156"/>
    <n v="18"/>
    <x v="75"/>
    <x v="11"/>
    <n v="1.25"/>
    <x v="153"/>
    <x v="0"/>
    <d v="2011-05-05T00:00:00"/>
    <x v="2"/>
    <x v="24"/>
  </r>
  <r>
    <s v="54638484978"/>
    <n v="546384"/>
    <x v="157"/>
    <x v="157"/>
    <n v="36"/>
    <x v="45"/>
    <x v="7"/>
    <n v="1.06"/>
    <x v="154"/>
    <x v="0"/>
    <d v="2011-05-05T00:00:00"/>
    <x v="5"/>
    <x v="105"/>
  </r>
  <r>
    <s v="55929784991"/>
    <n v="559297"/>
    <x v="158"/>
    <x v="158"/>
    <n v="12"/>
    <x v="53"/>
    <x v="3"/>
    <n v="0.55000000000000004"/>
    <x v="91"/>
    <x v="0"/>
    <d v="2011-05-05T00:00:00"/>
    <x v="3"/>
    <x v="106"/>
  </r>
  <r>
    <s v="54929184991"/>
    <n v="549291"/>
    <x v="158"/>
    <x v="158"/>
    <n v="1"/>
    <x v="65"/>
    <x v="3"/>
    <n v="0.55000000000000004"/>
    <x v="155"/>
    <x v="0"/>
    <d v="2011-05-05T00:00:00"/>
    <x v="2"/>
    <x v="31"/>
  </r>
  <r>
    <s v="C57086784991"/>
    <s v="C570867"/>
    <x v="158"/>
    <x v="158"/>
    <n v="24"/>
    <x v="28"/>
    <x v="4"/>
    <n v="0.55000000000000004"/>
    <x v="120"/>
    <x v="10"/>
    <d v="2011-05-05T00:00:00"/>
    <x v="5"/>
    <x v="89"/>
  </r>
  <r>
    <s v="58050085053"/>
    <n v="580500"/>
    <x v="159"/>
    <x v="159"/>
    <n v="12"/>
    <x v="77"/>
    <x v="2"/>
    <n v="2.1"/>
    <x v="156"/>
    <x v="0"/>
    <d v="2011-05-05T00:00:00"/>
    <x v="4"/>
    <x v="107"/>
  </r>
  <r>
    <s v="55290585066"/>
    <n v="552905"/>
    <x v="160"/>
    <x v="160"/>
    <n v="2"/>
    <x v="58"/>
    <x v="4"/>
    <n v="12.75"/>
    <x v="157"/>
    <x v="0"/>
    <d v="2011-05-05T00:00:00"/>
    <x v="4"/>
    <x v="108"/>
  </r>
  <r>
    <s v="54054385152"/>
    <n v="540543"/>
    <x v="161"/>
    <x v="161"/>
    <n v="7"/>
    <x v="25"/>
    <x v="10"/>
    <n v="2.1"/>
    <x v="38"/>
    <x v="0"/>
    <d v="2011-05-05T00:00:00"/>
    <x v="3"/>
    <x v="109"/>
  </r>
  <r>
    <s v="56576615044D"/>
    <n v="565766"/>
    <x v="162"/>
    <x v="162"/>
    <n v="1"/>
    <x v="36"/>
    <x v="9"/>
    <n v="2.95"/>
    <x v="13"/>
    <x v="0"/>
    <d v="2011-05-05T00:00:00"/>
    <x v="2"/>
    <x v="13"/>
  </r>
  <r>
    <s v="57504615056N"/>
    <n v="575046"/>
    <x v="163"/>
    <x v="163"/>
    <n v="2"/>
    <x v="80"/>
    <x v="6"/>
    <n v="5.95"/>
    <x v="32"/>
    <x v="0"/>
    <d v="2011-05-05T00:00:00"/>
    <x v="6"/>
    <x v="110"/>
  </r>
  <r>
    <s v="55227147566B"/>
    <n v="552271"/>
    <x v="164"/>
    <x v="164"/>
    <n v="2"/>
    <x v="81"/>
    <x v="6"/>
    <n v="4.95"/>
    <x v="158"/>
    <x v="0"/>
    <d v="2011-05-05T00:00:00"/>
    <x v="1"/>
    <x v="111"/>
  </r>
  <r>
    <s v="53684247590A"/>
    <n v="536842"/>
    <x v="165"/>
    <x v="165"/>
    <n v="6"/>
    <x v="0"/>
    <x v="0"/>
    <n v="5.45"/>
    <x v="159"/>
    <x v="0"/>
    <d v="2011-05-05T00:00:00"/>
    <x v="0"/>
    <x v="112"/>
  </r>
  <r>
    <s v="55233347599B"/>
    <n v="552333"/>
    <x v="166"/>
    <x v="166"/>
    <n v="4"/>
    <x v="0"/>
    <x v="0"/>
    <n v="2.1"/>
    <x v="32"/>
    <x v="0"/>
    <d v="2011-05-05T00:00:00"/>
    <x v="3"/>
    <x v="71"/>
  </r>
  <r>
    <s v="57042082494L"/>
    <n v="570420"/>
    <x v="167"/>
    <x v="167"/>
    <n v="1"/>
    <x v="82"/>
    <x v="1"/>
    <n v="2.95"/>
    <x v="13"/>
    <x v="0"/>
    <d v="2011-05-05T00:00:00"/>
    <x v="6"/>
    <x v="13"/>
  </r>
  <r>
    <s v="55189184313C"/>
    <n v="551891"/>
    <x v="168"/>
    <x v="168"/>
    <n v="6"/>
    <x v="0"/>
    <x v="0"/>
    <n v="1.95"/>
    <x v="160"/>
    <x v="0"/>
    <d v="2011-05-05T00:00:00"/>
    <x v="3"/>
    <x v="113"/>
  </r>
  <r>
    <s v="53715684406B"/>
    <n v="537156"/>
    <x v="169"/>
    <x v="169"/>
    <n v="16"/>
    <x v="0"/>
    <x v="0"/>
    <n v="3.25"/>
    <x v="161"/>
    <x v="0"/>
    <d v="2011-05-05T00:00:00"/>
    <x v="5"/>
    <x v="114"/>
  </r>
  <r>
    <s v="55723284596F"/>
    <n v="557232"/>
    <x v="170"/>
    <x v="170"/>
    <n v="16"/>
    <x v="0"/>
    <x v="0"/>
    <n v="0.42"/>
    <x v="162"/>
    <x v="8"/>
    <d v="2011-05-05T00:00:00"/>
    <x v="4"/>
    <x v="115"/>
  </r>
  <r>
    <s v="54027685099B"/>
    <n v="540276"/>
    <x v="171"/>
    <x v="171"/>
    <n v="100"/>
    <x v="16"/>
    <x v="9"/>
    <n v="1.65"/>
    <x v="163"/>
    <x v="0"/>
    <d v="2011-05-05T00:00:00"/>
    <x v="2"/>
    <x v="116"/>
  </r>
  <r>
    <s v="54027585099B"/>
    <n v="540275"/>
    <x v="171"/>
    <x v="171"/>
    <n v="100"/>
    <x v="16"/>
    <x v="9"/>
    <n v="1.65"/>
    <x v="25"/>
    <x v="0"/>
    <d v="2011-05-05T00:00:00"/>
    <x v="0"/>
    <x v="116"/>
  </r>
  <r>
    <s v="55228885123A"/>
    <n v="552288"/>
    <x v="172"/>
    <x v="172"/>
    <n v="12"/>
    <x v="81"/>
    <x v="6"/>
    <n v="2.95"/>
    <x v="164"/>
    <x v="0"/>
    <d v="2011-05-05T00:00:00"/>
    <x v="5"/>
    <x v="73"/>
  </r>
  <r>
    <s v="56251785183B"/>
    <n v="562517"/>
    <x v="173"/>
    <x v="173"/>
    <n v="2"/>
    <x v="68"/>
    <x v="0"/>
    <n v="1.25"/>
    <x v="114"/>
    <x v="0"/>
    <d v="2011-05-05T00:00:00"/>
    <x v="1"/>
    <x v="3"/>
  </r>
  <r>
    <s v="55917485183B"/>
    <n v="559174"/>
    <x v="173"/>
    <x v="173"/>
    <n v="12"/>
    <x v="53"/>
    <x v="3"/>
    <n v="1.25"/>
    <x v="165"/>
    <x v="0"/>
    <d v="2011-05-05T00:00:00"/>
    <x v="6"/>
    <x v="28"/>
  </r>
  <r>
    <s v="570191POST"/>
    <n v="570191"/>
    <x v="174"/>
    <x v="174"/>
    <n v="1"/>
    <x v="64"/>
    <x v="3"/>
    <n v="15"/>
    <x v="166"/>
    <x v="12"/>
    <d v="2011-05-05T00:00:00"/>
    <x v="2"/>
    <x v="28"/>
  </r>
  <r>
    <s v="545988POST"/>
    <n v="545988"/>
    <x v="174"/>
    <x v="174"/>
    <n v="1"/>
    <x v="22"/>
    <x v="6"/>
    <n v="18"/>
    <x v="167"/>
    <x v="9"/>
    <d v="2011-05-05T00:00:00"/>
    <x v="6"/>
    <x v="1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423C8-46C3-4BEC-AC74-C4D02181AB9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6" firstHeaderRow="0" firstDataRow="1" firstDataCol="1"/>
  <pivotFields count="15">
    <pivotField showAll="0"/>
    <pivotField showAll="0"/>
    <pivotField showAll="0"/>
    <pivotField showAll="0"/>
    <pivotField dataField="1"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axis="axisRow" showAll="0">
      <items count="13">
        <item n="Jan" x="5"/>
        <item n="Feb" x="11"/>
        <item n="Mar" x="8"/>
        <item n="Apr" x="2"/>
        <item x="0"/>
        <item n="Jun" x="9"/>
        <item n="Jul" x="3"/>
        <item n="Aug" x="6"/>
        <item n="Sep" x="10"/>
        <item n="Oct" x="1"/>
        <item n="Nov" x="7"/>
        <item n="Dec" x="4"/>
        <item t="default"/>
      </items>
    </pivotField>
    <pivotField showAll="0"/>
    <pivotField showAll="0"/>
    <pivotField showAll="0">
      <items count="14">
        <item x="7"/>
        <item x="8"/>
        <item x="11"/>
        <item x="5"/>
        <item x="2"/>
        <item x="4"/>
        <item x="9"/>
        <item x="6"/>
        <item x="12"/>
        <item x="3"/>
        <item x="1"/>
        <item x="0"/>
        <item x="10"/>
        <item t="default"/>
      </items>
    </pivotField>
    <pivotField numFmtId="164"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Quantities" fld="4" baseField="0" baseItem="0"/>
    <dataField name="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A810F-DA79-4D0B-B91B-07893F92A9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ource ">
  <location ref="D20:E28" firstHeaderRow="1" firstDataRow="1" firstDataCol="1"/>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dataField="1" showAll="0"/>
    <pivotField showAll="0">
      <items count="14">
        <item x="7"/>
        <item x="8"/>
        <item x="11"/>
        <item x="5"/>
        <item x="2"/>
        <item x="4"/>
        <item x="9"/>
        <item x="6"/>
        <item x="12"/>
        <item x="3"/>
        <item x="1"/>
        <item x="0"/>
        <item x="10"/>
        <item t="default"/>
      </items>
    </pivotField>
    <pivotField numFmtId="164" showAll="0"/>
    <pivotField axis="axisRow" showAll="0">
      <items count="8">
        <item x="0"/>
        <item x="6"/>
        <item x="4"/>
        <item x="1"/>
        <item x="2"/>
        <item x="5"/>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
    <i>
      <x/>
    </i>
    <i>
      <x v="1"/>
    </i>
    <i>
      <x v="2"/>
    </i>
    <i>
      <x v="3"/>
    </i>
    <i>
      <x v="4"/>
    </i>
    <i>
      <x v="5"/>
    </i>
    <i>
      <x v="6"/>
    </i>
    <i t="grand">
      <x/>
    </i>
  </rowItems>
  <colItems count="1">
    <i/>
  </colItems>
  <dataFields count="1">
    <dataField name="Count of CustomerID" fld="8" subtotal="count" baseField="11" baseItem="0"/>
  </dataFields>
  <formats count="1">
    <format dxfId="3">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6"/>
          </reference>
        </references>
      </pivotArea>
    </chartFormat>
    <chartFormat chart="5" format="2">
      <pivotArea type="data" outline="0" fieldPosition="0">
        <references count="2">
          <reference field="4294967294" count="1" selected="0">
            <x v="0"/>
          </reference>
          <reference field="11" count="1" selected="0">
            <x v="2"/>
          </reference>
        </references>
      </pivotArea>
    </chartFormat>
    <chartFormat chart="5" format="3">
      <pivotArea type="data" outline="0" fieldPosition="0">
        <references count="2">
          <reference field="4294967294" count="1" selected="0">
            <x v="0"/>
          </reference>
          <reference field="11" count="1" selected="0">
            <x v="0"/>
          </reference>
        </references>
      </pivotArea>
    </chartFormat>
    <chartFormat chart="5" format="4">
      <pivotArea type="data" outline="0" fieldPosition="0">
        <references count="2">
          <reference field="4294967294" count="1" selected="0">
            <x v="0"/>
          </reference>
          <reference field="11" count="1" selected="0">
            <x v="1"/>
          </reference>
        </references>
      </pivotArea>
    </chartFormat>
    <chartFormat chart="5" format="5">
      <pivotArea type="data" outline="0" fieldPosition="0">
        <references count="2">
          <reference field="4294967294" count="1" selected="0">
            <x v="0"/>
          </reference>
          <reference field="11" count="1" selected="0">
            <x v="3"/>
          </reference>
        </references>
      </pivotArea>
    </chartFormat>
    <chartFormat chart="5" format="6">
      <pivotArea type="data" outline="0" fieldPosition="0">
        <references count="2">
          <reference field="4294967294" count="1" selected="0">
            <x v="0"/>
          </reference>
          <reference field="11" count="1" selected="0">
            <x v="4"/>
          </reference>
        </references>
      </pivotArea>
    </chartFormat>
    <chartFormat chart="5" format="7">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83C78-81CA-4F66-81ED-CC0FAE4B17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ource ">
  <location ref="A20:B28" firstHeaderRow="1" firstDataRow="1" firstDataCol="1"/>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showAll="0"/>
    <pivotField showAll="0">
      <items count="14">
        <item x="7"/>
        <item x="8"/>
        <item x="11"/>
        <item x="5"/>
        <item x="2"/>
        <item x="4"/>
        <item x="9"/>
        <item x="6"/>
        <item x="12"/>
        <item x="3"/>
        <item x="1"/>
        <item x="0"/>
        <item x="10"/>
        <item t="default"/>
      </items>
    </pivotField>
    <pivotField numFmtId="164" showAll="0"/>
    <pivotField axis="axisRow" showAll="0">
      <items count="8">
        <item x="0"/>
        <item x="6"/>
        <item x="4"/>
        <item x="1"/>
        <item x="2"/>
        <item x="5"/>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
    <i>
      <x/>
    </i>
    <i>
      <x v="1"/>
    </i>
    <i>
      <x v="2"/>
    </i>
    <i>
      <x v="3"/>
    </i>
    <i>
      <x v="4"/>
    </i>
    <i>
      <x v="5"/>
    </i>
    <i>
      <x v="6"/>
    </i>
    <i t="grand">
      <x/>
    </i>
  </rowItems>
  <colItems count="1">
    <i/>
  </colItems>
  <dataFields count="1">
    <dataField name="Income  " fld="12" baseField="0" baseItem="0"/>
  </dataFields>
  <formats count="1">
    <format dxfId="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 chart="0" format="7">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70EB6-6403-4A58-9A87-A40F0D7AC70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ource ">
  <location ref="A31:B45" firstHeaderRow="1" firstDataRow="1" firstDataCol="1"/>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showAll="0"/>
    <pivotField axis="axisRow" showAll="0">
      <items count="14">
        <item x="7"/>
        <item x="8"/>
        <item x="11"/>
        <item x="5"/>
        <item x="2"/>
        <item x="4"/>
        <item x="9"/>
        <item x="6"/>
        <item x="12"/>
        <item x="3"/>
        <item x="1"/>
        <item x="0"/>
        <item x="10"/>
        <item t="default"/>
      </items>
    </pivotField>
    <pivotField numFmtId="164" showAll="0"/>
    <pivotField showAll="0">
      <items count="8">
        <item x="0"/>
        <item x="6"/>
        <item x="4"/>
        <item x="1"/>
        <item x="2"/>
        <item x="5"/>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4">
    <i>
      <x/>
    </i>
    <i>
      <x v="1"/>
    </i>
    <i>
      <x v="2"/>
    </i>
    <i>
      <x v="3"/>
    </i>
    <i>
      <x v="4"/>
    </i>
    <i>
      <x v="5"/>
    </i>
    <i>
      <x v="6"/>
    </i>
    <i>
      <x v="7"/>
    </i>
    <i>
      <x v="8"/>
    </i>
    <i>
      <x v="9"/>
    </i>
    <i>
      <x v="10"/>
    </i>
    <i>
      <x v="11"/>
    </i>
    <i>
      <x v="12"/>
    </i>
    <i t="grand">
      <x/>
    </i>
  </rowItems>
  <colItems count="1">
    <i/>
  </colItems>
  <dataFields count="1">
    <dataField name="Sum of income" fld="12" baseField="0" baseItem="0"/>
  </dataFields>
  <formats count="1">
    <format dxfId="5">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C8568E-9293-4027-8356-7C5F5228B067}"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Month">
  <location ref="D4:D5" firstHeaderRow="1" firstDataRow="1" firstDataCol="0"/>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dataField="1" showAll="0"/>
    <pivotField showAll="0">
      <items count="14">
        <item x="7"/>
        <item x="8"/>
        <item x="11"/>
        <item x="5"/>
        <item x="2"/>
        <item x="4"/>
        <item x="9"/>
        <item x="6"/>
        <item x="12"/>
        <item x="3"/>
        <item x="1"/>
        <item x="0"/>
        <item x="10"/>
        <item t="default"/>
      </items>
    </pivotField>
    <pivotField numFmtId="164" showAll="0"/>
    <pivotField showAll="0">
      <items count="8">
        <item x="0"/>
        <item x="6"/>
        <item x="4"/>
        <item x="1"/>
        <item x="2"/>
        <item x="5"/>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CustomerID" fld="8" subtotal="count" baseField="14"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151184-7D6F-41FC-BFC2-252C968FF9F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48:O62" firstHeaderRow="1" firstDataRow="2" firstDataCol="1"/>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showAll="0"/>
    <pivotField axis="axisCol" showAll="0">
      <items count="14">
        <item x="7"/>
        <item x="8"/>
        <item x="11"/>
        <item x="5"/>
        <item x="2"/>
        <item x="4"/>
        <item x="9"/>
        <item x="6"/>
        <item x="12"/>
        <item x="3"/>
        <item x="1"/>
        <item x="0"/>
        <item x="10"/>
        <item t="default"/>
      </items>
    </pivotField>
    <pivotField numFmtId="164" showAll="0"/>
    <pivotField showAll="0">
      <items count="8">
        <item x="0"/>
        <item x="6"/>
        <item x="4"/>
        <item x="1"/>
        <item x="2"/>
        <item x="5"/>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3">
    <i>
      <x v="1"/>
    </i>
    <i>
      <x v="2"/>
    </i>
    <i>
      <x v="3"/>
    </i>
    <i>
      <x v="4"/>
    </i>
    <i>
      <x v="5"/>
    </i>
    <i>
      <x v="6"/>
    </i>
    <i>
      <x v="7"/>
    </i>
    <i>
      <x v="8"/>
    </i>
    <i>
      <x v="9"/>
    </i>
    <i>
      <x v="10"/>
    </i>
    <i>
      <x v="11"/>
    </i>
    <i>
      <x v="12"/>
    </i>
    <i t="grand">
      <x/>
    </i>
  </rowItems>
  <colFields count="1">
    <field x="9"/>
  </colFields>
  <colItems count="14">
    <i>
      <x/>
    </i>
    <i>
      <x v="1"/>
    </i>
    <i>
      <x v="2"/>
    </i>
    <i>
      <x v="3"/>
    </i>
    <i>
      <x v="4"/>
    </i>
    <i>
      <x v="5"/>
    </i>
    <i>
      <x v="6"/>
    </i>
    <i>
      <x v="7"/>
    </i>
    <i>
      <x v="8"/>
    </i>
    <i>
      <x v="9"/>
    </i>
    <i>
      <x v="10"/>
    </i>
    <i>
      <x v="11"/>
    </i>
    <i>
      <x v="12"/>
    </i>
    <i t="grand">
      <x/>
    </i>
  </colItems>
  <dataFields count="1">
    <dataField name="Income " fld="12" baseField="0" baseItem="0"/>
  </dataFields>
  <formats count="6">
    <format dxfId="11">
      <pivotArea field="14" type="button" dataOnly="0" labelOnly="1" outline="0" axis="axisRow" fieldPosition="0"/>
    </format>
    <format dxfId="10">
      <pivotArea dataOnly="0" labelOnly="1" fieldPosition="0">
        <references count="1">
          <reference field="9" count="0"/>
        </references>
      </pivotArea>
    </format>
    <format dxfId="9">
      <pivotArea dataOnly="0" labelOnly="1" grandCol="1" outline="0" fieldPosition="0"/>
    </format>
    <format dxfId="8">
      <pivotArea field="14" type="button" dataOnly="0" labelOnly="1" outline="0" axis="axisRow" fieldPosition="0"/>
    </format>
    <format dxfId="7">
      <pivotArea dataOnly="0" labelOnly="1" fieldPosition="0">
        <references count="1">
          <reference field="9" count="0"/>
        </references>
      </pivotArea>
    </format>
    <format dxfId="6">
      <pivotArea dataOnly="0" labelOnly="1" grandCol="1" outline="0" fieldPosition="0"/>
    </format>
  </formats>
  <chartFormats count="15">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4" format="3" series="1">
      <pivotArea type="data" outline="0" fieldPosition="0">
        <references count="2">
          <reference field="4294967294" count="1" selected="0">
            <x v="0"/>
          </reference>
          <reference field="9" count="1" selected="0">
            <x v="3"/>
          </reference>
        </references>
      </pivotArea>
    </chartFormat>
    <chartFormat chart="4" format="4" series="1">
      <pivotArea type="data" outline="0" fieldPosition="0">
        <references count="2">
          <reference field="4294967294" count="1" selected="0">
            <x v="0"/>
          </reference>
          <reference field="9" count="1" selected="0">
            <x v="4"/>
          </reference>
        </references>
      </pivotArea>
    </chartFormat>
    <chartFormat chart="4" format="5" series="1">
      <pivotArea type="data" outline="0" fieldPosition="0">
        <references count="2">
          <reference field="4294967294" count="1" selected="0">
            <x v="0"/>
          </reference>
          <reference field="9" count="1" selected="0">
            <x v="5"/>
          </reference>
        </references>
      </pivotArea>
    </chartFormat>
    <chartFormat chart="4" format="6" series="1">
      <pivotArea type="data" outline="0" fieldPosition="0">
        <references count="2">
          <reference field="4294967294" count="1" selected="0">
            <x v="0"/>
          </reference>
          <reference field="9" count="1" selected="0">
            <x v="6"/>
          </reference>
        </references>
      </pivotArea>
    </chartFormat>
    <chartFormat chart="4" format="7" series="1">
      <pivotArea type="data" outline="0" fieldPosition="0">
        <references count="2">
          <reference field="4294967294" count="1" selected="0">
            <x v="0"/>
          </reference>
          <reference field="9" count="1" selected="0">
            <x v="7"/>
          </reference>
        </references>
      </pivotArea>
    </chartFormat>
    <chartFormat chart="4" format="8" series="1">
      <pivotArea type="data" outline="0" fieldPosition="0">
        <references count="2">
          <reference field="4294967294" count="1" selected="0">
            <x v="0"/>
          </reference>
          <reference field="9" count="1" selected="0">
            <x v="8"/>
          </reference>
        </references>
      </pivotArea>
    </chartFormat>
    <chartFormat chart="4" format="9" series="1">
      <pivotArea type="data" outline="0" fieldPosition="0">
        <references count="2">
          <reference field="4294967294" count="1" selected="0">
            <x v="0"/>
          </reference>
          <reference field="9" count="1" selected="0">
            <x v="9"/>
          </reference>
        </references>
      </pivotArea>
    </chartFormat>
    <chartFormat chart="4" format="10" series="1">
      <pivotArea type="data" outline="0" fieldPosition="0">
        <references count="2">
          <reference field="4294967294" count="1" selected="0">
            <x v="0"/>
          </reference>
          <reference field="9" count="1" selected="0">
            <x v="10"/>
          </reference>
        </references>
      </pivotArea>
    </chartFormat>
    <chartFormat chart="4" format="11" series="1">
      <pivotArea type="data" outline="0" fieldPosition="0">
        <references count="2">
          <reference field="4294967294" count="1" selected="0">
            <x v="0"/>
          </reference>
          <reference field="9" count="1" selected="0">
            <x v="11"/>
          </reference>
        </references>
      </pivotArea>
    </chartFormat>
    <chartFormat chart="4" format="12" series="1">
      <pivotArea type="data" outline="0" fieldPosition="0">
        <references count="2">
          <reference field="4294967294" count="1" selected="0">
            <x v="0"/>
          </reference>
          <reference field="9" count="1" selected="0">
            <x v="12"/>
          </reference>
        </references>
      </pivotArea>
    </chartFormat>
    <chartFormat chart="4"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0E409C-9E18-4437-865D-FC84BA420AC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Month">
  <location ref="A4:B16" firstHeaderRow="1" firstDataRow="1" firstDataCol="1"/>
  <pivotFields count="15">
    <pivotField showAll="0"/>
    <pivotField showAll="0"/>
    <pivotField showAll="0"/>
    <pivotField showAll="0"/>
    <pivotField showAll="0"/>
    <pivotField showAll="0">
      <items count="84">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 t="default"/>
      </items>
    </pivotField>
    <pivotField showAll="0">
      <items count="13">
        <item x="5"/>
        <item x="11"/>
        <item x="8"/>
        <item x="2"/>
        <item x="0"/>
        <item x="9"/>
        <item x="3"/>
        <item x="6"/>
        <item x="10"/>
        <item x="1"/>
        <item x="7"/>
        <item x="4"/>
        <item t="default"/>
      </items>
    </pivotField>
    <pivotField showAll="0"/>
    <pivotField showAll="0"/>
    <pivotField showAll="0">
      <items count="14">
        <item x="7"/>
        <item x="8"/>
        <item x="11"/>
        <item x="5"/>
        <item x="2"/>
        <item x="4"/>
        <item x="9"/>
        <item x="6"/>
        <item x="12"/>
        <item x="3"/>
        <item x="1"/>
        <item x="0"/>
        <item x="10"/>
        <item t="default"/>
      </items>
    </pivotField>
    <pivotField numFmtId="164" showAll="0"/>
    <pivotField showAll="0">
      <items count="8">
        <item x="0"/>
        <item x="6"/>
        <item x="4"/>
        <item x="1"/>
        <item x="2"/>
        <item x="5"/>
        <item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2">
    <i>
      <x v="1"/>
    </i>
    <i>
      <x v="2"/>
    </i>
    <i>
      <x v="3"/>
    </i>
    <i>
      <x v="4"/>
    </i>
    <i>
      <x v="5"/>
    </i>
    <i>
      <x v="6"/>
    </i>
    <i>
      <x v="7"/>
    </i>
    <i>
      <x v="8"/>
    </i>
    <i>
      <x v="9"/>
    </i>
    <i>
      <x v="10"/>
    </i>
    <i>
      <x v="11"/>
    </i>
    <i>
      <x v="12"/>
    </i>
  </rowItems>
  <colItems count="1">
    <i/>
  </colItems>
  <dataFields count="1">
    <dataField name="Income "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5CF197-FCD8-492C-BB6B-23D676F0A1A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rowHeaderCaption="Source ">
  <location ref="A67:B235" firstHeaderRow="1" firstDataRow="1" firstDataCol="1"/>
  <pivotFields count="15">
    <pivotField compact="0"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extLst>
        <ext xmlns:x14="http://schemas.microsoft.com/office/spreadsheetml/2009/9/main" uri="{2946ED86-A175-432a-8AC1-64E0C546D7DE}">
          <x14:pivotField fillDownLabels="1"/>
        </ext>
      </extLst>
    </pivotField>
    <pivotField compact="0" showAll="0" defaultSubtotal="0">
      <items count="175">
        <item x="5"/>
        <item x="25"/>
        <item x="150"/>
        <item x="15"/>
        <item x="85"/>
        <item x="28"/>
        <item x="134"/>
        <item x="46"/>
        <item x="158"/>
        <item x="59"/>
        <item x="84"/>
        <item x="83"/>
        <item x="156"/>
        <item x="155"/>
        <item x="144"/>
        <item x="30"/>
        <item x="67"/>
        <item x="102"/>
        <item x="101"/>
        <item x="141"/>
        <item x="100"/>
        <item x="165"/>
        <item x="166"/>
        <item x="130"/>
        <item x="76"/>
        <item x="94"/>
        <item x="113"/>
        <item x="114"/>
        <item x="54"/>
        <item x="93"/>
        <item x="78"/>
        <item x="79"/>
        <item x="44"/>
        <item x="173"/>
        <item x="57"/>
        <item x="58"/>
        <item x="123"/>
        <item x="138"/>
        <item x="20"/>
        <item x="154"/>
        <item x="169"/>
        <item x="160"/>
        <item x="51"/>
        <item x="133"/>
        <item x="127"/>
        <item x="82"/>
        <item x="146"/>
        <item x="108"/>
        <item x="163"/>
        <item x="66"/>
        <item x="43"/>
        <item x="47"/>
        <item x="49"/>
        <item x="0"/>
        <item x="81"/>
        <item x="159"/>
        <item x="80"/>
        <item x="32"/>
        <item x="14"/>
        <item x="75"/>
        <item x="105"/>
        <item x="33"/>
        <item x="161"/>
        <item x="97"/>
        <item x="95"/>
        <item x="96"/>
        <item x="157"/>
        <item x="27"/>
        <item x="125"/>
        <item x="73"/>
        <item x="21"/>
        <item x="48"/>
        <item x="77"/>
        <item x="103"/>
        <item x="117"/>
        <item x="142"/>
        <item x="116"/>
        <item x="171"/>
        <item x="63"/>
        <item x="118"/>
        <item x="2"/>
        <item x="143"/>
        <item x="119"/>
        <item x="56"/>
        <item x="69"/>
        <item x="70"/>
        <item x="61"/>
        <item x="36"/>
        <item x="68"/>
        <item x="64"/>
        <item x="140"/>
        <item x="139"/>
        <item x="22"/>
        <item x="62"/>
        <item x="168"/>
        <item x="52"/>
        <item x="98"/>
        <item x="40"/>
        <item x="38"/>
        <item x="39"/>
        <item x="65"/>
        <item x="104"/>
        <item x="99"/>
        <item x="110"/>
        <item x="145"/>
        <item x="7"/>
        <item x="13"/>
        <item x="37"/>
        <item x="148"/>
        <item x="88"/>
        <item x="4"/>
        <item x="132"/>
        <item x="50"/>
        <item x="71"/>
        <item x="86"/>
        <item x="174"/>
        <item x="109"/>
        <item x="41"/>
        <item x="107"/>
        <item x="53"/>
        <item x="23"/>
        <item x="162"/>
        <item x="34"/>
        <item x="11"/>
        <item x="18"/>
        <item x="31"/>
        <item x="126"/>
        <item x="112"/>
        <item x="10"/>
        <item x="6"/>
        <item x="151"/>
        <item x="72"/>
        <item x="136"/>
        <item x="153"/>
        <item x="152"/>
        <item x="87"/>
        <item x="124"/>
        <item x="121"/>
        <item x="92"/>
        <item x="129"/>
        <item x="128"/>
        <item x="17"/>
        <item x="122"/>
        <item x="8"/>
        <item x="24"/>
        <item x="19"/>
        <item x="9"/>
        <item x="26"/>
        <item x="111"/>
        <item x="170"/>
        <item x="45"/>
        <item x="135"/>
        <item x="3"/>
        <item x="16"/>
        <item x="42"/>
        <item x="89"/>
        <item x="91"/>
        <item x="55"/>
        <item x="164"/>
        <item x="90"/>
        <item x="60"/>
        <item x="35"/>
        <item x="106"/>
        <item x="131"/>
        <item x="137"/>
        <item x="115"/>
        <item x="29"/>
        <item x="172"/>
        <item x="147"/>
        <item x="149"/>
        <item x="74"/>
        <item x="167"/>
        <item x="1"/>
        <item x="120"/>
        <item x="12"/>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compact="0" showAll="0" defaultSubtotal="0">
      <items count="83">
        <item x="62"/>
        <item x="6"/>
        <item x="40"/>
        <item x="69"/>
        <item x="5"/>
        <item x="70"/>
        <item x="55"/>
        <item x="52"/>
        <item x="42"/>
        <item x="63"/>
        <item x="32"/>
        <item x="75"/>
        <item x="44"/>
        <item x="29"/>
        <item x="38"/>
        <item x="13"/>
        <item x="27"/>
        <item x="78"/>
        <item x="60"/>
        <item x="34"/>
        <item x="23"/>
        <item x="31"/>
        <item x="76"/>
        <item x="71"/>
        <item x="2"/>
        <item x="39"/>
        <item x="66"/>
        <item x="77"/>
        <item x="15"/>
        <item x="54"/>
        <item x="0"/>
        <item x="72"/>
        <item x="68"/>
        <item x="41"/>
        <item x="73"/>
        <item x="9"/>
        <item x="16"/>
        <item x="43"/>
        <item x="24"/>
        <item x="19"/>
        <item x="17"/>
        <item x="36"/>
        <item x="48"/>
        <item x="21"/>
        <item x="30"/>
        <item x="59"/>
        <item x="65"/>
        <item x="53"/>
        <item x="3"/>
        <item x="64"/>
        <item x="51"/>
        <item x="35"/>
        <item x="7"/>
        <item x="22"/>
        <item x="49"/>
        <item x="81"/>
        <item x="26"/>
        <item x="61"/>
        <item x="74"/>
        <item x="80"/>
        <item x="46"/>
        <item x="25"/>
        <item x="33"/>
        <item x="56"/>
        <item x="47"/>
        <item x="20"/>
        <item x="37"/>
        <item x="11"/>
        <item x="50"/>
        <item x="1"/>
        <item x="82"/>
        <item x="79"/>
        <item x="18"/>
        <item x="45"/>
        <item x="67"/>
        <item x="12"/>
        <item x="10"/>
        <item x="8"/>
        <item x="57"/>
        <item x="58"/>
        <item x="4"/>
        <item x="14"/>
        <item x="28"/>
      </items>
      <extLst>
        <ext xmlns:x14="http://schemas.microsoft.com/office/spreadsheetml/2009/9/main" uri="{2946ED86-A175-432a-8AC1-64E0C546D7DE}">
          <x14:pivotField fillDownLabels="1"/>
        </ext>
      </extLst>
    </pivotField>
    <pivotField compact="0" showAll="0" defaultSubtotal="0">
      <items count="12">
        <item x="5"/>
        <item x="11"/>
        <item x="8"/>
        <item x="2"/>
        <item x="0"/>
        <item x="9"/>
        <item x="3"/>
        <item x="6"/>
        <item x="10"/>
        <item x="1"/>
        <item x="7"/>
        <item x="4"/>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168">
        <item x="70"/>
        <item x="67"/>
        <item x="6"/>
        <item x="44"/>
        <item x="162"/>
        <item x="110"/>
        <item x="95"/>
        <item x="104"/>
        <item x="22"/>
        <item x="132"/>
        <item x="82"/>
        <item x="85"/>
        <item x="120"/>
        <item x="118"/>
        <item x="167"/>
        <item x="27"/>
        <item x="107"/>
        <item x="62"/>
        <item x="5"/>
        <item x="45"/>
        <item x="166"/>
        <item x="66"/>
        <item x="103"/>
        <item x="37"/>
        <item x="36"/>
        <item x="92"/>
        <item x="158"/>
        <item x="80"/>
        <item x="100"/>
        <item x="10"/>
        <item x="152"/>
        <item x="90"/>
        <item x="28"/>
        <item x="124"/>
        <item x="164"/>
        <item x="39"/>
        <item x="87"/>
        <item x="129"/>
        <item x="119"/>
        <item x="138"/>
        <item x="73"/>
        <item x="46"/>
        <item x="147"/>
        <item x="12"/>
        <item x="111"/>
        <item x="25"/>
        <item x="9"/>
        <item x="145"/>
        <item x="133"/>
        <item x="101"/>
        <item x="14"/>
        <item x="146"/>
        <item x="26"/>
        <item x="115"/>
        <item x="64"/>
        <item x="74"/>
        <item x="105"/>
        <item x="139"/>
        <item x="128"/>
        <item x="38"/>
        <item x="56"/>
        <item x="61"/>
        <item x="34"/>
        <item x="54"/>
        <item x="58"/>
        <item x="42"/>
        <item x="21"/>
        <item x="163"/>
        <item x="76"/>
        <item x="102"/>
        <item x="17"/>
        <item x="33"/>
        <item x="8"/>
        <item x="150"/>
        <item x="3"/>
        <item x="30"/>
        <item x="122"/>
        <item x="96"/>
        <item x="60"/>
        <item x="51"/>
        <item x="0"/>
        <item x="32"/>
        <item x="134"/>
        <item x="141"/>
        <item x="130"/>
        <item x="71"/>
        <item x="125"/>
        <item x="123"/>
        <item x="154"/>
        <item x="68"/>
        <item x="2"/>
        <item x="151"/>
        <item x="106"/>
        <item x="79"/>
        <item x="93"/>
        <item x="108"/>
        <item x="114"/>
        <item x="86"/>
        <item x="77"/>
        <item x="19"/>
        <item x="52"/>
        <item x="78"/>
        <item x="84"/>
        <item x="157"/>
        <item x="40"/>
        <item x="148"/>
        <item x="109"/>
        <item x="99"/>
        <item x="98"/>
        <item x="15"/>
        <item x="31"/>
        <item x="140"/>
        <item x="155"/>
        <item x="72"/>
        <item x="49"/>
        <item x="1"/>
        <item x="131"/>
        <item x="59"/>
        <item x="89"/>
        <item x="11"/>
        <item x="121"/>
        <item x="143"/>
        <item x="135"/>
        <item x="55"/>
        <item x="91"/>
        <item x="112"/>
        <item x="94"/>
        <item x="23"/>
        <item x="75"/>
        <item x="88"/>
        <item x="4"/>
        <item x="7"/>
        <item x="47"/>
        <item x="156"/>
        <item x="142"/>
        <item x="83"/>
        <item x="126"/>
        <item x="113"/>
        <item x="43"/>
        <item x="149"/>
        <item x="69"/>
        <item x="153"/>
        <item x="81"/>
        <item x="41"/>
        <item x="160"/>
        <item x="57"/>
        <item x="116"/>
        <item x="159"/>
        <item x="16"/>
        <item x="63"/>
        <item x="24"/>
        <item x="117"/>
        <item x="97"/>
        <item x="65"/>
        <item x="35"/>
        <item x="13"/>
        <item x="144"/>
        <item x="161"/>
        <item x="137"/>
        <item x="18"/>
        <item x="48"/>
        <item x="136"/>
        <item x="29"/>
        <item x="20"/>
        <item x="50"/>
        <item x="53"/>
        <item x="127"/>
        <item x="165"/>
      </items>
      <extLst>
        <ext xmlns:x14="http://schemas.microsoft.com/office/spreadsheetml/2009/9/main" uri="{2946ED86-A175-432a-8AC1-64E0C546D7DE}">
          <x14:pivotField fillDownLabels="1"/>
        </ext>
      </extLst>
    </pivotField>
    <pivotField compact="0" showAll="0" defaultSubtotal="0">
      <items count="13">
        <item x="7"/>
        <item x="8"/>
        <item x="11"/>
        <item x="5"/>
        <item x="2"/>
        <item x="4"/>
        <item x="9"/>
        <item x="6"/>
        <item x="12"/>
        <item x="3"/>
        <item x="1"/>
        <item x="0"/>
        <item x="10"/>
      </items>
      <extLst>
        <ext xmlns:x14="http://schemas.microsoft.com/office/spreadsheetml/2009/9/main" uri="{2946ED86-A175-432a-8AC1-64E0C546D7DE}">
          <x14:pivotField fillDownLabels="1"/>
        </ext>
      </extLst>
    </pivotField>
    <pivotField compact="0" numFmtId="164" showAll="0" defaultSubtotal="0">
      <extLst>
        <ext xmlns:x14="http://schemas.microsoft.com/office/spreadsheetml/2009/9/main" uri="{2946ED86-A175-432a-8AC1-64E0C546D7DE}">
          <x14:pivotField fillDownLabels="1"/>
        </ext>
      </extLst>
    </pivotField>
    <pivotField compact="0" showAll="0" defaultSubtotal="0">
      <items count="7">
        <item x="0"/>
        <item x="6"/>
        <item x="4"/>
        <item x="1"/>
        <item x="2"/>
        <item x="5"/>
        <item x="3"/>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compact="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compact="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1">
    <field x="8"/>
  </rowFields>
  <rowItems count="1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rowItems>
  <colItems count="1">
    <i/>
  </colItems>
  <dataFields count="1">
    <dataField name="Sum of Quantity" fld="4" baseField="0" baseItem="0"/>
  </dataFields>
  <formats count="1">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Month" xr10:uid="{74D4B4CB-4746-4115-94C4-2F09BAD9A741}" sourceName="InvoiceMonth">
  <pivotTables>
    <pivotTable tabId="17" name="PivotTable5"/>
    <pivotTable tabId="17" name="PivotTable12"/>
    <pivotTable tabId="17" name="PivotTable6"/>
    <pivotTable tabId="17" name="PivotTable7"/>
    <pivotTable tabId="16" name="PivotTable9"/>
    <pivotTable tabId="17" name="PivotTable14"/>
    <pivotTable tabId="17" name="PivotTable1"/>
    <pivotTable tabId="17" name="PivotTable2"/>
  </pivotTables>
  <data>
    <tabular pivotCacheId="1507303124">
      <items count="12">
        <i x="5" s="1"/>
        <i x="11" s="1"/>
        <i x="8" s="1"/>
        <i x="2" s="1"/>
        <i x="0" s="1"/>
        <i x="9" s="1"/>
        <i x="3" s="1"/>
        <i x="6" s="1"/>
        <i x="10" s="1"/>
        <i x="1"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51D1474-A83D-4AFB-AA20-2D6D0531E2C4}" sourceName="Country">
  <pivotTables>
    <pivotTable tabId="17" name="PivotTable6"/>
    <pivotTable tabId="17" name="PivotTable12"/>
    <pivotTable tabId="17" name="PivotTable5"/>
    <pivotTable tabId="17" name="PivotTable7"/>
    <pivotTable tabId="16" name="PivotTable9"/>
    <pivotTable tabId="17" name="PivotTable14"/>
    <pivotTable tabId="17" name="PivotTable1"/>
    <pivotTable tabId="17" name="PivotTable2"/>
  </pivotTables>
  <data>
    <tabular pivotCacheId="1507303124">
      <items count="13">
        <i x="7" s="1"/>
        <i x="8" s="1"/>
        <i x="11" s="1"/>
        <i x="5" s="1"/>
        <i x="2" s="1"/>
        <i x="4" s="1"/>
        <i x="9" s="1"/>
        <i x="6" s="1"/>
        <i x="12" s="1"/>
        <i x="3" s="1"/>
        <i x="1" s="1"/>
        <i x="0"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AFF65770-F834-467C-9252-82A617E3DA7D}" sourceName="Source">
  <pivotTables>
    <pivotTable tabId="17" name="PivotTable6"/>
    <pivotTable tabId="17" name="PivotTable12"/>
    <pivotTable tabId="17" name="PivotTable5"/>
    <pivotTable tabId="17" name="PivotTable14"/>
    <pivotTable tabId="17" name="PivotTable2"/>
  </pivotTables>
  <data>
    <tabular pivotCacheId="1507303124">
      <items count="7">
        <i x="0" s="1"/>
        <i x="6" s="1"/>
        <i x="4" s="1"/>
        <i x="1"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49DF4D1-FE73-4C8C-AE10-B58BA1DC217B}" cache="Slicer_InvoiceMonth" caption="Month" columnCount="2" style="SlicerStyleLight5" rowHeight="216000"/>
  <slicer name="Country" xr10:uid="{3A55871A-1702-4AE1-BB49-1DD0BCBDA5CE}" cache="Slicer_Country" caption="Country" columnCount="2" style="SlicerStyleLight5" rowHeight="180000"/>
  <slicer name="Source" xr10:uid="{E059D8E2-39E3-412F-AD20-2C7D9560CB6A}" cache="Slicer_Source" caption="Source" columnCount="2" style="SlicerStyleLight5"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F8074-6494-47D3-9E51-FE03D5A77533}" name="Table1" displayName="Table1" ref="A1:L199" totalsRowShown="0" headerRowDxfId="27" dataDxfId="26">
  <autoFilter ref="A1:L199" xr:uid="{B75909D6-BFDE-4F4F-9CF7-673D7D13E189}"/>
  <sortState xmlns:xlrd2="http://schemas.microsoft.com/office/spreadsheetml/2017/richdata2" ref="A2:L199">
    <sortCondition ref="E1:E199"/>
  </sortState>
  <tableColumns count="12">
    <tableColumn id="2" xr3:uid="{94CED26D-B385-4055-8EB0-C10698733360}" name="InvoiceNo" dataDxfId="25"/>
    <tableColumn id="3" xr3:uid="{DE973897-65FA-4045-87E9-8F316C4513FB}" name="StockCode" dataDxfId="24"/>
    <tableColumn id="4" xr3:uid="{3BD5A3FB-466F-4476-AC35-EA43B3429BAC}" name="Description" dataDxfId="23"/>
    <tableColumn id="5" xr3:uid="{316566A2-739C-4548-99C5-DB4609E56EDE}" name="Quantity" dataDxfId="22"/>
    <tableColumn id="6" xr3:uid="{F7C094AA-8C7F-4B6E-AA3B-1CF1B9B7D06E}" name="InvoiceDate" dataDxfId="21"/>
    <tableColumn id="7" xr3:uid="{F20CA3D8-FD06-4DDC-9E63-840DCCE0E75E}" name="InvoiceMonth" dataDxfId="20"/>
    <tableColumn id="8" xr3:uid="{A7426491-267B-440B-9E28-E609E1C99E75}" name="UnitPrice" dataDxfId="19"/>
    <tableColumn id="9" xr3:uid="{5B35A944-406D-4E44-9E48-A8360C368F97}" name="CustomerID" dataDxfId="18"/>
    <tableColumn id="10" xr3:uid="{AE17025B-0D45-4864-BC9D-17D86ED4B400}" name="Country" dataDxfId="17"/>
    <tableColumn id="11" xr3:uid="{C71A8476-60F8-4E7C-8937-4C09900041F8}" name="CustomerDate" dataDxfId="16"/>
    <tableColumn id="12" xr3:uid="{1D618CF3-3280-4586-B3AB-A05337CD8ED7}" name="Source" dataDxfId="15"/>
    <tableColumn id="13" xr3:uid="{291F97FF-1867-4AF0-9EC2-5D9076FDF7A0}" name="income">
      <calculatedColumnFormula>D2*G2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FD17A1-F9C2-4F66-A0F5-291E94DBA0D6}" name="Table2" displayName="Table2" ref="A1:M27" totalsRowShown="0">
  <autoFilter ref="A1:M27" xr:uid="{F5FD17A1-F9C2-4F66-A0F5-291E94DBA0D6}"/>
  <tableColumns count="13">
    <tableColumn id="1" xr3:uid="{6B3EFCA9-C47B-4DE6-8FF9-511ABD37C90F}" name="id_uniq"/>
    <tableColumn id="2" xr3:uid="{00442C50-D242-4986-9099-30A578A347DD}" name="InvoiceNo"/>
    <tableColumn id="3" xr3:uid="{0F2DC239-A327-4CAA-925C-8B4D69C606B5}" name="StockCode"/>
    <tableColumn id="4" xr3:uid="{967903C7-7674-4DD7-9E29-1C43811E173F}" name="Description"/>
    <tableColumn id="5" xr3:uid="{122D4718-7B9B-4746-9FC7-327C5D718379}" name="Quantity"/>
    <tableColumn id="6" xr3:uid="{05F33E84-E840-4412-89B9-AF1E0EA3D332}" name="InvoiceDate" dataDxfId="14"/>
    <tableColumn id="7" xr3:uid="{E14B2266-46EA-42B6-BC2D-12B549B57985}" name="InvoiceMonth"/>
    <tableColumn id="8" xr3:uid="{1A0DBA94-4B11-4573-B0C1-B009CE6EEB53}" name="UnitPrice"/>
    <tableColumn id="9" xr3:uid="{82FB92AD-9BDE-4F2A-85FD-755BB347859E}" name="CustomerID"/>
    <tableColumn id="10" xr3:uid="{E83826FE-972E-4927-9AE8-0A6FA5366B90}" name="Country"/>
    <tableColumn id="11" xr3:uid="{FC56A04D-53B3-4E40-907F-AD88671FE604}" name="CustomerDate" dataDxfId="13"/>
    <tableColumn id="12" xr3:uid="{331C134A-510C-4E73-BA4F-96A5DDF2AFA9}" name="Source"/>
    <tableColumn id="13" xr3:uid="{9A4735F1-8920-41D3-9D0B-3F18610E0C3B}" name="incom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K199"/>
  <sheetViews>
    <sheetView topLeftCell="G1" workbookViewId="0">
      <selection activeCell="I17" sqref="I17"/>
    </sheetView>
  </sheetViews>
  <sheetFormatPr defaultColWidth="12.6328125" defaultRowHeight="15.75" customHeight="1" x14ac:dyDescent="0.25"/>
  <cols>
    <col min="1" max="1" width="9" customWidth="1"/>
    <col min="2" max="2" width="9.7265625" customWidth="1"/>
    <col min="3" max="3" width="37.453125" customWidth="1"/>
    <col min="4" max="4" width="7.7265625" customWidth="1"/>
    <col min="5" max="5" width="10.36328125" customWidth="1"/>
    <col min="6" max="6" width="11.7265625" customWidth="1"/>
    <col min="7" max="7" width="8.36328125" customWidth="1"/>
    <col min="8" max="8" width="10.453125" customWidth="1"/>
    <col min="9" max="9" width="16.90625" customWidth="1"/>
    <col min="10" max="10" width="12.36328125" customWidth="1"/>
    <col min="11" max="11" width="11.7265625" customWidth="1"/>
  </cols>
  <sheetData>
    <row r="1" spans="1:11" ht="13" x14ac:dyDescent="0.3">
      <c r="A1" s="1" t="s">
        <v>0</v>
      </c>
      <c r="B1" s="1" t="s">
        <v>1</v>
      </c>
      <c r="C1" s="1" t="s">
        <v>2</v>
      </c>
      <c r="D1" s="1" t="s">
        <v>3</v>
      </c>
      <c r="E1" s="1" t="s">
        <v>4</v>
      </c>
      <c r="F1" s="1" t="s">
        <v>5</v>
      </c>
      <c r="G1" s="1" t="s">
        <v>6</v>
      </c>
      <c r="H1" s="1" t="s">
        <v>7</v>
      </c>
      <c r="I1" s="1" t="s">
        <v>8</v>
      </c>
      <c r="J1" s="1" t="s">
        <v>9</v>
      </c>
      <c r="K1" s="1" t="s">
        <v>10</v>
      </c>
    </row>
    <row r="2" spans="1:11" ht="15.75" customHeight="1" x14ac:dyDescent="0.25">
      <c r="A2" s="2">
        <v>551880</v>
      </c>
      <c r="B2" s="2">
        <v>22690</v>
      </c>
      <c r="C2" s="2" t="s">
        <v>11</v>
      </c>
      <c r="D2" s="2">
        <v>2</v>
      </c>
      <c r="E2" s="3">
        <v>40668</v>
      </c>
      <c r="F2" s="2" t="s">
        <v>12</v>
      </c>
      <c r="G2" s="2" t="s">
        <v>13</v>
      </c>
      <c r="H2" s="2">
        <v>17374</v>
      </c>
      <c r="I2" s="2" t="s">
        <v>14</v>
      </c>
      <c r="J2" s="3">
        <v>40668</v>
      </c>
      <c r="K2" s="2" t="s">
        <v>15</v>
      </c>
    </row>
    <row r="3" spans="1:11" ht="15.75" customHeight="1" x14ac:dyDescent="0.25">
      <c r="A3" s="2">
        <v>557232</v>
      </c>
      <c r="B3" s="2" t="s">
        <v>16</v>
      </c>
      <c r="C3" s="2" t="s">
        <v>17</v>
      </c>
      <c r="D3" s="2">
        <v>16</v>
      </c>
      <c r="E3" s="3">
        <v>40668</v>
      </c>
      <c r="F3" s="2" t="s">
        <v>12</v>
      </c>
      <c r="G3" s="2" t="s">
        <v>18</v>
      </c>
      <c r="H3" s="2">
        <v>12463</v>
      </c>
      <c r="I3" s="2" t="s">
        <v>19</v>
      </c>
      <c r="J3" s="3">
        <v>40668</v>
      </c>
      <c r="K3" s="2" t="s">
        <v>20</v>
      </c>
    </row>
    <row r="4" spans="1:11" ht="15.75" customHeight="1" x14ac:dyDescent="0.25">
      <c r="A4" s="2">
        <v>537405</v>
      </c>
      <c r="B4" s="2">
        <v>22355</v>
      </c>
      <c r="C4" s="2" t="s">
        <v>21</v>
      </c>
      <c r="D4" s="2">
        <v>6</v>
      </c>
      <c r="E4" s="3">
        <v>40668</v>
      </c>
      <c r="F4" s="2" t="s">
        <v>12</v>
      </c>
      <c r="G4" s="2" t="s">
        <v>22</v>
      </c>
      <c r="H4" s="2">
        <v>17841</v>
      </c>
      <c r="I4" s="2" t="s">
        <v>14</v>
      </c>
      <c r="J4" s="3">
        <v>40668</v>
      </c>
      <c r="K4" s="2" t="s">
        <v>23</v>
      </c>
    </row>
    <row r="5" spans="1:11" ht="15.75" customHeight="1" x14ac:dyDescent="0.25">
      <c r="A5" s="2">
        <v>552978</v>
      </c>
      <c r="B5" s="2">
        <v>22746</v>
      </c>
      <c r="C5" s="2" t="s">
        <v>24</v>
      </c>
      <c r="D5" s="2">
        <v>60</v>
      </c>
      <c r="E5" s="3">
        <v>40882</v>
      </c>
      <c r="F5" s="2" t="s">
        <v>25</v>
      </c>
      <c r="G5" s="2" t="s">
        <v>26</v>
      </c>
      <c r="H5" s="2">
        <v>12590</v>
      </c>
      <c r="I5" s="2" t="s">
        <v>27</v>
      </c>
      <c r="J5" s="3">
        <v>40668</v>
      </c>
      <c r="K5" s="2" t="s">
        <v>28</v>
      </c>
    </row>
    <row r="6" spans="1:11" ht="15.75" customHeight="1" x14ac:dyDescent="0.25">
      <c r="A6" s="2">
        <v>581164</v>
      </c>
      <c r="B6" s="2">
        <v>21903</v>
      </c>
      <c r="C6" s="2" t="s">
        <v>29</v>
      </c>
      <c r="D6" s="2">
        <v>3</v>
      </c>
      <c r="E6" s="3">
        <v>40668</v>
      </c>
      <c r="F6" s="2" t="s">
        <v>12</v>
      </c>
      <c r="G6" s="2" t="s">
        <v>30</v>
      </c>
      <c r="H6" s="2">
        <v>14395</v>
      </c>
      <c r="I6" s="2" t="s">
        <v>14</v>
      </c>
      <c r="J6" s="3">
        <v>40668</v>
      </c>
      <c r="K6" s="2" t="s">
        <v>31</v>
      </c>
    </row>
    <row r="7" spans="1:11" ht="15.75" customHeight="1" x14ac:dyDescent="0.25">
      <c r="A7" s="2">
        <v>562574</v>
      </c>
      <c r="B7" s="2">
        <v>20961</v>
      </c>
      <c r="C7" s="2" t="s">
        <v>32</v>
      </c>
      <c r="D7" s="2">
        <v>3</v>
      </c>
      <c r="E7" s="3">
        <v>40732</v>
      </c>
      <c r="F7" s="2" t="s">
        <v>33</v>
      </c>
      <c r="G7" s="2" t="s">
        <v>34</v>
      </c>
      <c r="H7" s="2">
        <v>14903</v>
      </c>
      <c r="I7" s="2" t="s">
        <v>14</v>
      </c>
      <c r="J7" s="3">
        <v>40668</v>
      </c>
      <c r="K7" s="2" t="s">
        <v>35</v>
      </c>
    </row>
    <row r="8" spans="1:11" ht="15.75" customHeight="1" x14ac:dyDescent="0.25">
      <c r="A8" s="2">
        <v>547357</v>
      </c>
      <c r="B8" s="2">
        <v>21402</v>
      </c>
      <c r="C8" s="2" t="s">
        <v>36</v>
      </c>
      <c r="D8" s="2">
        <v>24</v>
      </c>
      <c r="E8" s="3">
        <v>40668</v>
      </c>
      <c r="F8" s="2" t="s">
        <v>12</v>
      </c>
      <c r="G8" s="2" t="s">
        <v>37</v>
      </c>
      <c r="H8" s="2">
        <v>17613</v>
      </c>
      <c r="I8" s="2" t="s">
        <v>14</v>
      </c>
      <c r="J8" s="3">
        <v>40668</v>
      </c>
      <c r="K8" s="2" t="s">
        <v>38</v>
      </c>
    </row>
    <row r="9" spans="1:11" ht="15.75" customHeight="1" x14ac:dyDescent="0.25">
      <c r="A9" s="2">
        <v>575370</v>
      </c>
      <c r="B9" s="2">
        <v>22077</v>
      </c>
      <c r="C9" s="2" t="s">
        <v>39</v>
      </c>
      <c r="D9" s="2">
        <v>12</v>
      </c>
      <c r="E9" s="3">
        <v>40797</v>
      </c>
      <c r="F9" s="2" t="s">
        <v>40</v>
      </c>
      <c r="G9" s="2" t="s">
        <v>41</v>
      </c>
      <c r="H9" s="2">
        <v>13522</v>
      </c>
      <c r="I9" s="2" t="s">
        <v>14</v>
      </c>
      <c r="J9" s="3">
        <v>40668</v>
      </c>
      <c r="K9" s="2" t="s">
        <v>15</v>
      </c>
    </row>
    <row r="10" spans="1:11" ht="15.75" customHeight="1" x14ac:dyDescent="0.25">
      <c r="A10" s="2">
        <v>549548</v>
      </c>
      <c r="B10" s="2">
        <v>21169</v>
      </c>
      <c r="C10" s="2" t="s">
        <v>42</v>
      </c>
      <c r="D10" s="2">
        <v>1</v>
      </c>
      <c r="E10" s="3">
        <v>40820</v>
      </c>
      <c r="F10" s="2" t="s">
        <v>43</v>
      </c>
      <c r="G10" s="2" t="s">
        <v>44</v>
      </c>
      <c r="H10" s="2">
        <v>13548</v>
      </c>
      <c r="I10" s="2" t="s">
        <v>14</v>
      </c>
      <c r="J10" s="3">
        <v>40668</v>
      </c>
      <c r="K10" s="2" t="s">
        <v>20</v>
      </c>
    </row>
    <row r="11" spans="1:11" ht="15.75" customHeight="1" x14ac:dyDescent="0.25">
      <c r="A11" s="2">
        <v>562517</v>
      </c>
      <c r="B11" s="2" t="s">
        <v>45</v>
      </c>
      <c r="C11" s="2" t="s">
        <v>46</v>
      </c>
      <c r="D11" s="2">
        <v>2</v>
      </c>
      <c r="E11" s="3">
        <v>40671</v>
      </c>
      <c r="F11" s="2" t="s">
        <v>12</v>
      </c>
      <c r="G11" s="2" t="s">
        <v>34</v>
      </c>
      <c r="H11" s="2">
        <v>15719</v>
      </c>
      <c r="I11" s="2" t="s">
        <v>14</v>
      </c>
      <c r="J11" s="3">
        <v>40668</v>
      </c>
      <c r="K11" s="2" t="s">
        <v>23</v>
      </c>
    </row>
    <row r="12" spans="1:11" ht="15.75" customHeight="1" x14ac:dyDescent="0.25">
      <c r="A12" s="2">
        <v>555393</v>
      </c>
      <c r="B12" s="2">
        <v>23052</v>
      </c>
      <c r="C12" s="2" t="s">
        <v>47</v>
      </c>
      <c r="D12" s="2">
        <v>2</v>
      </c>
      <c r="E12" s="3">
        <v>40668</v>
      </c>
      <c r="F12" s="2" t="s">
        <v>12</v>
      </c>
      <c r="G12" s="2" t="s">
        <v>48</v>
      </c>
      <c r="H12" s="2">
        <v>14221</v>
      </c>
      <c r="I12" s="2" t="s">
        <v>14</v>
      </c>
      <c r="J12" s="3">
        <v>40668</v>
      </c>
      <c r="K12" s="2" t="s">
        <v>23</v>
      </c>
    </row>
    <row r="13" spans="1:11" ht="15.75" customHeight="1" x14ac:dyDescent="0.25">
      <c r="A13" s="2">
        <v>570242</v>
      </c>
      <c r="B13" s="2">
        <v>23354</v>
      </c>
      <c r="C13" s="2" t="s">
        <v>49</v>
      </c>
      <c r="D13" s="2">
        <v>36</v>
      </c>
      <c r="E13" s="3">
        <v>40796</v>
      </c>
      <c r="F13" s="2" t="s">
        <v>40</v>
      </c>
      <c r="G13" s="2" t="s">
        <v>50</v>
      </c>
      <c r="H13" s="2">
        <v>16380</v>
      </c>
      <c r="I13" s="2" t="s">
        <v>14</v>
      </c>
      <c r="J13" s="3">
        <v>40668</v>
      </c>
      <c r="K13" s="2" t="s">
        <v>23</v>
      </c>
    </row>
    <row r="14" spans="1:11" ht="15.75" customHeight="1" x14ac:dyDescent="0.25">
      <c r="A14" s="2">
        <v>579927</v>
      </c>
      <c r="B14" s="2">
        <v>22728</v>
      </c>
      <c r="C14" s="2" t="s">
        <v>51</v>
      </c>
      <c r="D14" s="2">
        <v>4</v>
      </c>
      <c r="E14" s="3">
        <v>40555</v>
      </c>
      <c r="F14" s="2" t="s">
        <v>52</v>
      </c>
      <c r="G14" s="2" t="s">
        <v>53</v>
      </c>
      <c r="H14" s="2">
        <v>12572</v>
      </c>
      <c r="I14" s="2" t="s">
        <v>27</v>
      </c>
      <c r="J14" s="3">
        <v>40668</v>
      </c>
      <c r="K14" s="2" t="s">
        <v>23</v>
      </c>
    </row>
    <row r="15" spans="1:11" ht="15.75" customHeight="1" x14ac:dyDescent="0.25">
      <c r="A15" s="2">
        <v>580033</v>
      </c>
      <c r="B15" s="2">
        <v>23581</v>
      </c>
      <c r="C15" s="2" t="s">
        <v>54</v>
      </c>
      <c r="D15" s="2">
        <v>40</v>
      </c>
      <c r="E15" s="3">
        <v>40555</v>
      </c>
      <c r="F15" s="2" t="s">
        <v>52</v>
      </c>
      <c r="G15" s="2" t="s">
        <v>55</v>
      </c>
      <c r="H15" s="2">
        <v>14282</v>
      </c>
      <c r="I15" s="2" t="s">
        <v>14</v>
      </c>
      <c r="J15" s="3">
        <v>40668</v>
      </c>
      <c r="K15" s="2" t="s">
        <v>23</v>
      </c>
    </row>
    <row r="16" spans="1:11" ht="15.75" customHeight="1" x14ac:dyDescent="0.25">
      <c r="A16" s="2">
        <v>536667</v>
      </c>
      <c r="B16" s="2">
        <v>22574</v>
      </c>
      <c r="C16" s="2" t="s">
        <v>56</v>
      </c>
      <c r="D16" s="2">
        <v>24</v>
      </c>
      <c r="E16" s="3">
        <v>40668</v>
      </c>
      <c r="F16" s="2" t="s">
        <v>12</v>
      </c>
      <c r="G16" s="2" t="s">
        <v>22</v>
      </c>
      <c r="H16" s="2">
        <v>15260</v>
      </c>
      <c r="I16" s="2" t="s">
        <v>14</v>
      </c>
      <c r="J16" s="3">
        <v>40668</v>
      </c>
      <c r="K16" s="2" t="s">
        <v>23</v>
      </c>
    </row>
    <row r="17" spans="1:11" ht="15.75" customHeight="1" x14ac:dyDescent="0.25">
      <c r="A17" s="2">
        <v>538201</v>
      </c>
      <c r="B17" s="2">
        <v>22759</v>
      </c>
      <c r="C17" s="2" t="s">
        <v>57</v>
      </c>
      <c r="D17" s="2">
        <v>1</v>
      </c>
      <c r="E17" s="3">
        <v>40668</v>
      </c>
      <c r="F17" s="2" t="s">
        <v>12</v>
      </c>
      <c r="G17" s="2" t="s">
        <v>58</v>
      </c>
      <c r="H17" s="2">
        <v>15723</v>
      </c>
      <c r="I17" s="2" t="s">
        <v>14</v>
      </c>
      <c r="J17" s="3">
        <v>40668</v>
      </c>
      <c r="K17" s="2" t="s">
        <v>20</v>
      </c>
    </row>
    <row r="18" spans="1:11" ht="15.75" customHeight="1" x14ac:dyDescent="0.25">
      <c r="A18" s="2" t="s">
        <v>59</v>
      </c>
      <c r="B18" s="2">
        <v>22059</v>
      </c>
      <c r="C18" s="2" t="s">
        <v>60</v>
      </c>
      <c r="D18" s="2">
        <v>2</v>
      </c>
      <c r="E18" s="3">
        <v>40736</v>
      </c>
      <c r="F18" s="2" t="s">
        <v>33</v>
      </c>
      <c r="G18" s="2" t="s">
        <v>61</v>
      </c>
      <c r="H18" s="2">
        <v>12462</v>
      </c>
      <c r="I18" s="2" t="s">
        <v>62</v>
      </c>
      <c r="J18" s="3">
        <v>40668</v>
      </c>
      <c r="K18" s="2" t="s">
        <v>23</v>
      </c>
    </row>
    <row r="19" spans="1:11" ht="15.75" customHeight="1" x14ac:dyDescent="0.25">
      <c r="A19" s="2">
        <v>552333</v>
      </c>
      <c r="B19" s="2" t="s">
        <v>63</v>
      </c>
      <c r="C19" s="2" t="s">
        <v>64</v>
      </c>
      <c r="D19" s="2">
        <v>4</v>
      </c>
      <c r="E19" s="3">
        <v>40668</v>
      </c>
      <c r="F19" s="2" t="s">
        <v>12</v>
      </c>
      <c r="G19" s="2" t="s">
        <v>30</v>
      </c>
      <c r="H19" s="2">
        <v>15039</v>
      </c>
      <c r="I19" s="2" t="s">
        <v>14</v>
      </c>
      <c r="J19" s="3">
        <v>40668</v>
      </c>
      <c r="K19" s="2" t="s">
        <v>28</v>
      </c>
    </row>
    <row r="20" spans="1:11" ht="12.5" x14ac:dyDescent="0.25">
      <c r="A20" s="2">
        <v>569333</v>
      </c>
      <c r="B20" s="2">
        <v>23535</v>
      </c>
      <c r="C20" s="2" t="s">
        <v>65</v>
      </c>
      <c r="D20" s="2">
        <v>4</v>
      </c>
      <c r="E20" s="3">
        <v>40612</v>
      </c>
      <c r="F20" s="2" t="s">
        <v>66</v>
      </c>
      <c r="G20" s="2" t="s">
        <v>67</v>
      </c>
      <c r="H20" s="2">
        <v>13431</v>
      </c>
      <c r="I20" s="2" t="s">
        <v>14</v>
      </c>
      <c r="J20" s="3">
        <v>40668</v>
      </c>
      <c r="K20" s="2" t="s">
        <v>31</v>
      </c>
    </row>
    <row r="21" spans="1:11" ht="12.5" x14ac:dyDescent="0.25">
      <c r="A21" s="2">
        <v>536836</v>
      </c>
      <c r="B21" s="2">
        <v>22193</v>
      </c>
      <c r="C21" s="2" t="s">
        <v>68</v>
      </c>
      <c r="D21" s="2">
        <v>1</v>
      </c>
      <c r="E21" s="3">
        <v>40668</v>
      </c>
      <c r="F21" s="2" t="s">
        <v>12</v>
      </c>
      <c r="G21" s="2" t="s">
        <v>69</v>
      </c>
      <c r="H21" s="2">
        <v>18168</v>
      </c>
      <c r="I21" s="2" t="s">
        <v>14</v>
      </c>
      <c r="J21" s="3">
        <v>40668</v>
      </c>
      <c r="K21" s="2" t="s">
        <v>35</v>
      </c>
    </row>
    <row r="22" spans="1:11" ht="12.5" x14ac:dyDescent="0.25">
      <c r="A22" s="2">
        <v>566275</v>
      </c>
      <c r="B22" s="2">
        <v>21154</v>
      </c>
      <c r="C22" s="2" t="s">
        <v>70</v>
      </c>
      <c r="D22" s="2">
        <v>2</v>
      </c>
      <c r="E22" s="3">
        <v>40856</v>
      </c>
      <c r="F22" s="2" t="s">
        <v>71</v>
      </c>
      <c r="G22" s="2" t="s">
        <v>34</v>
      </c>
      <c r="H22" s="2">
        <v>16549</v>
      </c>
      <c r="I22" s="2" t="s">
        <v>14</v>
      </c>
      <c r="J22" s="3">
        <v>40668</v>
      </c>
      <c r="K22" s="2" t="s">
        <v>38</v>
      </c>
    </row>
    <row r="23" spans="1:11" ht="12.5" x14ac:dyDescent="0.25">
      <c r="A23" s="2">
        <v>548552</v>
      </c>
      <c r="B23" s="2">
        <v>22168</v>
      </c>
      <c r="C23" s="2" t="s">
        <v>72</v>
      </c>
      <c r="D23" s="2">
        <v>2</v>
      </c>
      <c r="E23" s="3">
        <v>40547</v>
      </c>
      <c r="F23" s="2" t="s">
        <v>52</v>
      </c>
      <c r="G23" s="2" t="s">
        <v>69</v>
      </c>
      <c r="H23" s="2">
        <v>17613</v>
      </c>
      <c r="I23" s="2" t="s">
        <v>14</v>
      </c>
      <c r="J23" s="3">
        <v>40668</v>
      </c>
      <c r="K23" s="2" t="s">
        <v>15</v>
      </c>
    </row>
    <row r="24" spans="1:11" ht="12.5" x14ac:dyDescent="0.25">
      <c r="A24" s="2">
        <v>565424</v>
      </c>
      <c r="B24" s="2">
        <v>48187</v>
      </c>
      <c r="C24" s="2" t="s">
        <v>73</v>
      </c>
      <c r="D24" s="2">
        <v>2</v>
      </c>
      <c r="E24" s="3">
        <v>40642</v>
      </c>
      <c r="F24" s="2" t="s">
        <v>74</v>
      </c>
      <c r="G24" s="2" t="s">
        <v>13</v>
      </c>
      <c r="H24" s="2">
        <v>15215</v>
      </c>
      <c r="I24" s="2" t="s">
        <v>14</v>
      </c>
      <c r="J24" s="3">
        <v>40668</v>
      </c>
      <c r="K24" s="2" t="s">
        <v>20</v>
      </c>
    </row>
    <row r="25" spans="1:11" ht="12.5" x14ac:dyDescent="0.25">
      <c r="A25" s="2">
        <v>574029</v>
      </c>
      <c r="B25" s="2">
        <v>22460</v>
      </c>
      <c r="C25" s="2" t="s">
        <v>75</v>
      </c>
      <c r="D25" s="2">
        <v>24</v>
      </c>
      <c r="E25" s="3">
        <v>40585</v>
      </c>
      <c r="F25" s="2" t="s">
        <v>76</v>
      </c>
      <c r="G25" s="2" t="s">
        <v>34</v>
      </c>
      <c r="H25" s="2">
        <v>12955</v>
      </c>
      <c r="I25" s="2" t="s">
        <v>14</v>
      </c>
      <c r="J25" s="3">
        <v>40668</v>
      </c>
      <c r="K25" s="2" t="s">
        <v>23</v>
      </c>
    </row>
    <row r="26" spans="1:11" ht="12.5" x14ac:dyDescent="0.25">
      <c r="A26" s="2">
        <v>574034</v>
      </c>
      <c r="B26" s="2">
        <v>21975</v>
      </c>
      <c r="C26" s="2" t="s">
        <v>77</v>
      </c>
      <c r="D26" s="2">
        <v>1</v>
      </c>
      <c r="E26" s="3">
        <v>40585</v>
      </c>
      <c r="F26" s="2" t="s">
        <v>76</v>
      </c>
      <c r="G26" s="2" t="s">
        <v>78</v>
      </c>
      <c r="H26" s="2">
        <v>17841</v>
      </c>
      <c r="I26" s="2" t="s">
        <v>14</v>
      </c>
      <c r="J26" s="3">
        <v>40668</v>
      </c>
      <c r="K26" s="2" t="s">
        <v>28</v>
      </c>
    </row>
    <row r="27" spans="1:11" ht="12.5" x14ac:dyDescent="0.25">
      <c r="A27" s="2">
        <v>552288</v>
      </c>
      <c r="B27" s="2" t="s">
        <v>79</v>
      </c>
      <c r="C27" s="2" t="s">
        <v>80</v>
      </c>
      <c r="D27" s="2">
        <v>12</v>
      </c>
      <c r="E27" s="3">
        <v>40760</v>
      </c>
      <c r="F27" s="2" t="s">
        <v>81</v>
      </c>
      <c r="G27" s="2" t="s">
        <v>82</v>
      </c>
      <c r="H27" s="2">
        <v>13313</v>
      </c>
      <c r="I27" s="2" t="s">
        <v>14</v>
      </c>
      <c r="J27" s="3">
        <v>40668</v>
      </c>
      <c r="K27" s="2" t="s">
        <v>31</v>
      </c>
    </row>
    <row r="28" spans="1:11" ht="12.5" x14ac:dyDescent="0.25">
      <c r="A28" s="2">
        <v>549325</v>
      </c>
      <c r="B28" s="2">
        <v>22410</v>
      </c>
      <c r="C28" s="2" t="s">
        <v>83</v>
      </c>
      <c r="D28" s="2">
        <v>12</v>
      </c>
      <c r="E28" s="3">
        <v>40759</v>
      </c>
      <c r="F28" s="2" t="s">
        <v>81</v>
      </c>
      <c r="G28" s="2" t="s">
        <v>34</v>
      </c>
      <c r="H28" s="2">
        <v>12717</v>
      </c>
      <c r="I28" s="2" t="s">
        <v>84</v>
      </c>
      <c r="J28" s="3">
        <v>40668</v>
      </c>
      <c r="K28" s="2" t="s">
        <v>35</v>
      </c>
    </row>
    <row r="29" spans="1:11" ht="12.5" x14ac:dyDescent="0.25">
      <c r="A29" s="2">
        <v>570420</v>
      </c>
      <c r="B29" s="2" t="s">
        <v>85</v>
      </c>
      <c r="C29" s="2" t="s">
        <v>86</v>
      </c>
      <c r="D29" s="2">
        <v>1</v>
      </c>
      <c r="E29" s="4">
        <v>40826</v>
      </c>
      <c r="F29" s="2" t="s">
        <v>43</v>
      </c>
      <c r="G29" s="2" t="s">
        <v>82</v>
      </c>
      <c r="H29" s="2">
        <v>17841</v>
      </c>
      <c r="I29" s="2" t="s">
        <v>14</v>
      </c>
      <c r="J29" s="3">
        <v>40668</v>
      </c>
      <c r="K29" s="2" t="s">
        <v>38</v>
      </c>
    </row>
    <row r="30" spans="1:11" ht="12.5" x14ac:dyDescent="0.25">
      <c r="A30" s="2">
        <v>540359</v>
      </c>
      <c r="B30" s="2">
        <v>21210</v>
      </c>
      <c r="C30" s="2" t="s">
        <v>87</v>
      </c>
      <c r="D30" s="2">
        <v>2</v>
      </c>
      <c r="E30" s="3">
        <v>40695</v>
      </c>
      <c r="F30" s="2" t="s">
        <v>88</v>
      </c>
      <c r="G30" s="2" t="s">
        <v>89</v>
      </c>
      <c r="H30" s="2">
        <v>18041</v>
      </c>
      <c r="I30" s="2" t="s">
        <v>14</v>
      </c>
      <c r="J30" s="3">
        <v>40668</v>
      </c>
      <c r="K30" s="2" t="s">
        <v>15</v>
      </c>
    </row>
    <row r="31" spans="1:11" ht="12.5" x14ac:dyDescent="0.25">
      <c r="A31" s="2">
        <v>559295</v>
      </c>
      <c r="B31" s="2">
        <v>22557</v>
      </c>
      <c r="C31" s="2" t="s">
        <v>90</v>
      </c>
      <c r="D31" s="2">
        <v>12</v>
      </c>
      <c r="E31" s="3">
        <v>40731</v>
      </c>
      <c r="F31" s="2" t="s">
        <v>33</v>
      </c>
      <c r="G31" s="2" t="s">
        <v>58</v>
      </c>
      <c r="H31" s="2">
        <v>12362</v>
      </c>
      <c r="I31" s="2" t="s">
        <v>19</v>
      </c>
      <c r="J31" s="3">
        <v>40668</v>
      </c>
      <c r="K31" s="2" t="s">
        <v>20</v>
      </c>
    </row>
    <row r="32" spans="1:11" ht="12.5" x14ac:dyDescent="0.25">
      <c r="A32" s="2">
        <v>559824</v>
      </c>
      <c r="B32" s="2">
        <v>21188</v>
      </c>
      <c r="C32" s="2" t="s">
        <v>91</v>
      </c>
      <c r="D32" s="2">
        <v>1</v>
      </c>
      <c r="E32" s="3">
        <v>40884</v>
      </c>
      <c r="F32" s="2" t="s">
        <v>25</v>
      </c>
      <c r="G32" s="2" t="s">
        <v>82</v>
      </c>
      <c r="H32" s="2">
        <v>17576</v>
      </c>
      <c r="I32" s="2" t="s">
        <v>14</v>
      </c>
      <c r="J32" s="3">
        <v>40668</v>
      </c>
      <c r="K32" s="2" t="s">
        <v>23</v>
      </c>
    </row>
    <row r="33" spans="1:11" ht="12.5" x14ac:dyDescent="0.25">
      <c r="A33" s="2">
        <v>548612</v>
      </c>
      <c r="B33" s="2">
        <v>84879</v>
      </c>
      <c r="C33" s="2" t="s">
        <v>92</v>
      </c>
      <c r="D33" s="2">
        <v>1</v>
      </c>
      <c r="E33" s="3">
        <v>40547</v>
      </c>
      <c r="F33" s="2" t="s">
        <v>52</v>
      </c>
      <c r="G33" s="2" t="s">
        <v>44</v>
      </c>
      <c r="H33" s="2">
        <v>13137</v>
      </c>
      <c r="I33" s="2" t="s">
        <v>14</v>
      </c>
      <c r="J33" s="3">
        <v>40668</v>
      </c>
      <c r="K33" s="2" t="s">
        <v>28</v>
      </c>
    </row>
    <row r="34" spans="1:11" ht="12.5" x14ac:dyDescent="0.25">
      <c r="A34" s="2">
        <v>546384</v>
      </c>
      <c r="B34" s="2">
        <v>84978</v>
      </c>
      <c r="C34" s="2" t="s">
        <v>93</v>
      </c>
      <c r="D34" s="2">
        <v>36</v>
      </c>
      <c r="E34" s="3">
        <v>40850</v>
      </c>
      <c r="F34" s="2" t="s">
        <v>71</v>
      </c>
      <c r="G34" s="2" t="s">
        <v>94</v>
      </c>
      <c r="H34" s="2">
        <v>15311</v>
      </c>
      <c r="I34" s="2" t="s">
        <v>14</v>
      </c>
      <c r="J34" s="3">
        <v>40668</v>
      </c>
      <c r="K34" s="2" t="s">
        <v>31</v>
      </c>
    </row>
    <row r="35" spans="1:11" ht="12.5" x14ac:dyDescent="0.25">
      <c r="A35" s="2">
        <v>555498</v>
      </c>
      <c r="B35" s="2">
        <v>21175</v>
      </c>
      <c r="C35" s="2" t="s">
        <v>95</v>
      </c>
      <c r="D35" s="2">
        <v>12</v>
      </c>
      <c r="E35" s="3">
        <v>40608</v>
      </c>
      <c r="F35" s="2" t="s">
        <v>66</v>
      </c>
      <c r="G35" s="2" t="s">
        <v>96</v>
      </c>
      <c r="H35" s="2">
        <v>13885</v>
      </c>
      <c r="I35" s="2" t="s">
        <v>14</v>
      </c>
      <c r="J35" s="3">
        <v>40668</v>
      </c>
      <c r="K35" s="2" t="s">
        <v>35</v>
      </c>
    </row>
    <row r="36" spans="1:11" ht="12.5" x14ac:dyDescent="0.25">
      <c r="A36" s="2">
        <v>537126</v>
      </c>
      <c r="B36" s="2">
        <v>21242</v>
      </c>
      <c r="C36" s="2" t="s">
        <v>97</v>
      </c>
      <c r="D36" s="2">
        <v>1</v>
      </c>
      <c r="E36" s="3">
        <v>40668</v>
      </c>
      <c r="F36" s="2" t="s">
        <v>12</v>
      </c>
      <c r="G36" s="2" t="s">
        <v>44</v>
      </c>
      <c r="H36" s="2">
        <v>18118</v>
      </c>
      <c r="I36" s="2" t="s">
        <v>14</v>
      </c>
      <c r="J36" s="3">
        <v>40668</v>
      </c>
      <c r="K36" s="2" t="s">
        <v>38</v>
      </c>
    </row>
    <row r="37" spans="1:11" ht="12.5" x14ac:dyDescent="0.25">
      <c r="A37" s="2">
        <v>570191</v>
      </c>
      <c r="B37" s="2" t="s">
        <v>98</v>
      </c>
      <c r="C37" s="2" t="s">
        <v>99</v>
      </c>
      <c r="D37" s="2">
        <v>1</v>
      </c>
      <c r="E37" s="3">
        <v>40734</v>
      </c>
      <c r="F37" s="2" t="s">
        <v>33</v>
      </c>
      <c r="G37" s="2">
        <v>15</v>
      </c>
      <c r="H37" s="2">
        <v>12778</v>
      </c>
      <c r="I37" s="2" t="s">
        <v>100</v>
      </c>
      <c r="J37" s="3">
        <v>40668</v>
      </c>
      <c r="K37" s="2" t="s">
        <v>15</v>
      </c>
    </row>
    <row r="38" spans="1:11" ht="12.5" x14ac:dyDescent="0.25">
      <c r="A38" s="2">
        <v>574923</v>
      </c>
      <c r="B38" s="2">
        <v>22417</v>
      </c>
      <c r="C38" s="2" t="s">
        <v>101</v>
      </c>
      <c r="D38" s="2">
        <v>1</v>
      </c>
      <c r="E38" s="3">
        <v>40735</v>
      </c>
      <c r="F38" s="2" t="s">
        <v>33</v>
      </c>
      <c r="G38" s="2" t="s">
        <v>78</v>
      </c>
      <c r="H38" s="2">
        <v>17757</v>
      </c>
      <c r="I38" s="2" t="s">
        <v>14</v>
      </c>
      <c r="J38" s="3">
        <v>40668</v>
      </c>
      <c r="K38" s="2" t="s">
        <v>20</v>
      </c>
    </row>
    <row r="39" spans="1:11" ht="12.5" x14ac:dyDescent="0.25">
      <c r="A39" s="2">
        <v>552271</v>
      </c>
      <c r="B39" s="2" t="s">
        <v>102</v>
      </c>
      <c r="C39" s="2" t="s">
        <v>103</v>
      </c>
      <c r="D39" s="2">
        <v>2</v>
      </c>
      <c r="E39" s="3">
        <v>40760</v>
      </c>
      <c r="F39" s="2" t="s">
        <v>81</v>
      </c>
      <c r="G39" s="2" t="s">
        <v>104</v>
      </c>
      <c r="H39" s="2">
        <v>13069</v>
      </c>
      <c r="I39" s="2" t="s">
        <v>14</v>
      </c>
      <c r="J39" s="3">
        <v>40668</v>
      </c>
      <c r="K39" s="2" t="s">
        <v>23</v>
      </c>
    </row>
    <row r="40" spans="1:11" ht="12.5" x14ac:dyDescent="0.25">
      <c r="A40" s="2">
        <v>562161</v>
      </c>
      <c r="B40" s="2">
        <v>47421</v>
      </c>
      <c r="C40" s="2" t="s">
        <v>105</v>
      </c>
      <c r="D40" s="2">
        <v>3</v>
      </c>
      <c r="E40" s="3">
        <v>40610</v>
      </c>
      <c r="F40" s="2" t="s">
        <v>66</v>
      </c>
      <c r="G40" s="2" t="s">
        <v>18</v>
      </c>
      <c r="H40" s="2">
        <v>17841</v>
      </c>
      <c r="I40" s="2" t="s">
        <v>14</v>
      </c>
      <c r="J40" s="3">
        <v>40668</v>
      </c>
      <c r="K40" s="2" t="s">
        <v>23</v>
      </c>
    </row>
    <row r="41" spans="1:11" ht="12.5" x14ac:dyDescent="0.25">
      <c r="A41" s="2">
        <v>556497</v>
      </c>
      <c r="B41" s="2">
        <v>23308</v>
      </c>
      <c r="C41" s="2" t="s">
        <v>106</v>
      </c>
      <c r="D41" s="2">
        <v>24</v>
      </c>
      <c r="E41" s="3">
        <v>40883</v>
      </c>
      <c r="F41" s="2" t="s">
        <v>25</v>
      </c>
      <c r="G41" s="2" t="s">
        <v>78</v>
      </c>
      <c r="H41" s="2">
        <v>15271</v>
      </c>
      <c r="I41" s="2" t="s">
        <v>14</v>
      </c>
      <c r="J41" s="3">
        <v>40668</v>
      </c>
      <c r="K41" s="2" t="s">
        <v>23</v>
      </c>
    </row>
    <row r="42" spans="1:11" ht="12.5" x14ac:dyDescent="0.25">
      <c r="A42" s="2">
        <v>574663</v>
      </c>
      <c r="B42" s="2">
        <v>82486</v>
      </c>
      <c r="C42" s="2" t="s">
        <v>107</v>
      </c>
      <c r="D42" s="2">
        <v>2</v>
      </c>
      <c r="E42" s="3">
        <v>40705</v>
      </c>
      <c r="F42" s="2" t="s">
        <v>88</v>
      </c>
      <c r="G42" s="2" t="s">
        <v>108</v>
      </c>
      <c r="H42" s="2">
        <v>13527</v>
      </c>
      <c r="I42" s="2" t="s">
        <v>14</v>
      </c>
      <c r="J42" s="3">
        <v>40668</v>
      </c>
      <c r="K42" s="2" t="s">
        <v>23</v>
      </c>
    </row>
    <row r="43" spans="1:11" ht="12.5" x14ac:dyDescent="0.25">
      <c r="A43" s="2">
        <v>580388</v>
      </c>
      <c r="B43" s="2">
        <v>23506</v>
      </c>
      <c r="C43" s="2" t="s">
        <v>109</v>
      </c>
      <c r="D43" s="2">
        <v>20</v>
      </c>
      <c r="E43" s="3">
        <v>40645</v>
      </c>
      <c r="F43" s="2" t="s">
        <v>74</v>
      </c>
      <c r="G43" s="2" t="s">
        <v>18</v>
      </c>
      <c r="H43" s="2">
        <v>18065</v>
      </c>
      <c r="I43" s="2" t="s">
        <v>14</v>
      </c>
      <c r="J43" s="3">
        <v>40668</v>
      </c>
      <c r="K43" s="2" t="s">
        <v>23</v>
      </c>
    </row>
    <row r="44" spans="1:11" ht="12.5" x14ac:dyDescent="0.25">
      <c r="A44" s="2">
        <v>538508</v>
      </c>
      <c r="B44" s="2">
        <v>21989</v>
      </c>
      <c r="C44" s="2" t="s">
        <v>110</v>
      </c>
      <c r="D44" s="2">
        <v>4</v>
      </c>
      <c r="E44" s="3">
        <v>40668</v>
      </c>
      <c r="F44" s="2" t="s">
        <v>12</v>
      </c>
      <c r="G44" s="2" t="s">
        <v>22</v>
      </c>
      <c r="H44" s="2">
        <v>15998</v>
      </c>
      <c r="I44" s="2" t="s">
        <v>14</v>
      </c>
      <c r="J44" s="3">
        <v>40668</v>
      </c>
      <c r="K44" s="2" t="s">
        <v>23</v>
      </c>
    </row>
    <row r="45" spans="1:11" ht="12.5" x14ac:dyDescent="0.25">
      <c r="A45" s="2">
        <v>545475</v>
      </c>
      <c r="B45" s="2">
        <v>22505</v>
      </c>
      <c r="C45" s="2" t="s">
        <v>111</v>
      </c>
      <c r="D45" s="2">
        <v>24</v>
      </c>
      <c r="E45" s="3">
        <v>40605</v>
      </c>
      <c r="F45" s="2" t="s">
        <v>66</v>
      </c>
      <c r="G45" s="2" t="s">
        <v>112</v>
      </c>
      <c r="H45" s="2">
        <v>12415</v>
      </c>
      <c r="I45" s="2" t="s">
        <v>113</v>
      </c>
      <c r="J45" s="3">
        <v>40668</v>
      </c>
      <c r="K45" s="2" t="s">
        <v>23</v>
      </c>
    </row>
    <row r="46" spans="1:11" ht="12.5" x14ac:dyDescent="0.25">
      <c r="A46" s="2">
        <v>548868</v>
      </c>
      <c r="B46" s="2">
        <v>21844</v>
      </c>
      <c r="C46" s="2" t="s">
        <v>114</v>
      </c>
      <c r="D46" s="2">
        <v>6</v>
      </c>
      <c r="E46" s="3">
        <v>40637</v>
      </c>
      <c r="F46" s="2" t="s">
        <v>74</v>
      </c>
      <c r="G46" s="2" t="s">
        <v>82</v>
      </c>
      <c r="H46" s="2">
        <v>13015</v>
      </c>
      <c r="I46" s="2" t="s">
        <v>14</v>
      </c>
      <c r="J46" s="3">
        <v>40668</v>
      </c>
      <c r="K46" s="2" t="s">
        <v>23</v>
      </c>
    </row>
    <row r="47" spans="1:11" ht="12.5" x14ac:dyDescent="0.25">
      <c r="A47" s="2">
        <v>559297</v>
      </c>
      <c r="B47" s="2">
        <v>84991</v>
      </c>
      <c r="C47" s="2" t="s">
        <v>115</v>
      </c>
      <c r="D47" s="2">
        <v>12</v>
      </c>
      <c r="E47" s="3">
        <v>40731</v>
      </c>
      <c r="F47" s="2" t="s">
        <v>33</v>
      </c>
      <c r="G47" s="2" t="s">
        <v>78</v>
      </c>
      <c r="H47" s="2">
        <v>16743</v>
      </c>
      <c r="I47" s="2" t="s">
        <v>14</v>
      </c>
      <c r="J47" s="3">
        <v>40668</v>
      </c>
      <c r="K47" s="2" t="s">
        <v>28</v>
      </c>
    </row>
    <row r="48" spans="1:11" ht="12.5" x14ac:dyDescent="0.25">
      <c r="A48" s="2">
        <v>565643</v>
      </c>
      <c r="B48" s="2">
        <v>22595</v>
      </c>
      <c r="C48" s="2" t="s">
        <v>116</v>
      </c>
      <c r="D48" s="2">
        <v>48</v>
      </c>
      <c r="E48" s="3">
        <v>40672</v>
      </c>
      <c r="F48" s="2" t="s">
        <v>12</v>
      </c>
      <c r="G48" s="2" t="s">
        <v>22</v>
      </c>
      <c r="H48" s="2">
        <v>13468</v>
      </c>
      <c r="I48" s="2" t="s">
        <v>14</v>
      </c>
      <c r="J48" s="3">
        <v>40668</v>
      </c>
      <c r="K48" s="2" t="s">
        <v>31</v>
      </c>
    </row>
    <row r="49" spans="1:11" ht="12.5" x14ac:dyDescent="0.25">
      <c r="A49" s="2">
        <v>551982</v>
      </c>
      <c r="B49" s="2">
        <v>20654</v>
      </c>
      <c r="C49" s="2" t="s">
        <v>117</v>
      </c>
      <c r="D49" s="2">
        <v>3</v>
      </c>
      <c r="E49" s="3">
        <v>40668</v>
      </c>
      <c r="F49" s="2" t="s">
        <v>12</v>
      </c>
      <c r="G49" s="2" t="s">
        <v>34</v>
      </c>
      <c r="H49" s="2">
        <v>15023</v>
      </c>
      <c r="I49" s="2" t="s">
        <v>14</v>
      </c>
      <c r="J49" s="3">
        <v>40668</v>
      </c>
      <c r="K49" s="2" t="s">
        <v>35</v>
      </c>
    </row>
    <row r="50" spans="1:11" ht="12.5" x14ac:dyDescent="0.25">
      <c r="A50" s="2">
        <v>581376</v>
      </c>
      <c r="B50" s="2">
        <v>22645</v>
      </c>
      <c r="C50" s="2" t="s">
        <v>118</v>
      </c>
      <c r="D50" s="2">
        <v>4</v>
      </c>
      <c r="E50" s="3">
        <v>40668</v>
      </c>
      <c r="F50" s="2" t="s">
        <v>12</v>
      </c>
      <c r="G50" s="2" t="s">
        <v>119</v>
      </c>
      <c r="H50" s="2">
        <v>14719</v>
      </c>
      <c r="I50" s="2" t="s">
        <v>14</v>
      </c>
      <c r="J50" s="3">
        <v>40668</v>
      </c>
      <c r="K50" s="2" t="s">
        <v>38</v>
      </c>
    </row>
    <row r="51" spans="1:11" ht="12.5" x14ac:dyDescent="0.25">
      <c r="A51" s="2">
        <v>549448</v>
      </c>
      <c r="B51" s="2">
        <v>22679</v>
      </c>
      <c r="C51" s="2" t="s">
        <v>120</v>
      </c>
      <c r="D51" s="2">
        <v>10</v>
      </c>
      <c r="E51" s="3">
        <v>40759</v>
      </c>
      <c r="F51" s="2" t="s">
        <v>81</v>
      </c>
      <c r="G51" s="2" t="s">
        <v>34</v>
      </c>
      <c r="H51" s="2">
        <v>13078</v>
      </c>
      <c r="I51" s="2" t="s">
        <v>14</v>
      </c>
      <c r="J51" s="3">
        <v>40668</v>
      </c>
      <c r="K51" s="2" t="s">
        <v>15</v>
      </c>
    </row>
    <row r="52" spans="1:11" ht="12.5" x14ac:dyDescent="0.25">
      <c r="A52" s="2">
        <v>537133</v>
      </c>
      <c r="B52" s="2">
        <v>22147</v>
      </c>
      <c r="C52" s="2" t="s">
        <v>121</v>
      </c>
      <c r="D52" s="2">
        <v>1</v>
      </c>
      <c r="E52" s="3">
        <v>40668</v>
      </c>
      <c r="F52" s="2" t="s">
        <v>12</v>
      </c>
      <c r="G52" s="2" t="s">
        <v>89</v>
      </c>
      <c r="H52" s="2">
        <v>18156</v>
      </c>
      <c r="I52" s="2" t="s">
        <v>14</v>
      </c>
      <c r="J52" s="3">
        <v>40668</v>
      </c>
      <c r="K52" s="2" t="s">
        <v>20</v>
      </c>
    </row>
    <row r="53" spans="1:11" ht="12.5" x14ac:dyDescent="0.25">
      <c r="A53" s="2">
        <v>536365</v>
      </c>
      <c r="B53" s="2">
        <v>71053</v>
      </c>
      <c r="C53" s="2" t="s">
        <v>122</v>
      </c>
      <c r="D53" s="2">
        <v>6</v>
      </c>
      <c r="E53" s="3">
        <v>40668</v>
      </c>
      <c r="F53" s="2" t="s">
        <v>12</v>
      </c>
      <c r="G53" s="2" t="s">
        <v>123</v>
      </c>
      <c r="H53" s="2">
        <v>17850</v>
      </c>
      <c r="I53" s="2" t="s">
        <v>14</v>
      </c>
      <c r="J53" s="3">
        <v>40668</v>
      </c>
      <c r="K53" s="2" t="s">
        <v>23</v>
      </c>
    </row>
    <row r="54" spans="1:11" ht="12.5" x14ac:dyDescent="0.25">
      <c r="A54" s="2">
        <v>566275</v>
      </c>
      <c r="B54" s="2">
        <v>23208</v>
      </c>
      <c r="C54" s="2" t="s">
        <v>124</v>
      </c>
      <c r="D54" s="2">
        <v>1</v>
      </c>
      <c r="E54" s="3">
        <v>40856</v>
      </c>
      <c r="F54" s="2" t="s">
        <v>71</v>
      </c>
      <c r="G54" s="2" t="s">
        <v>58</v>
      </c>
      <c r="H54" s="2">
        <v>16549</v>
      </c>
      <c r="I54" s="2" t="s">
        <v>14</v>
      </c>
      <c r="J54" s="3">
        <v>40668</v>
      </c>
      <c r="K54" s="2" t="s">
        <v>28</v>
      </c>
    </row>
    <row r="55" spans="1:11" ht="12.5" x14ac:dyDescent="0.25">
      <c r="A55" s="2">
        <v>540803</v>
      </c>
      <c r="B55" s="2">
        <v>21306</v>
      </c>
      <c r="C55" s="2" t="s">
        <v>125</v>
      </c>
      <c r="D55" s="2">
        <v>3</v>
      </c>
      <c r="E55" s="3">
        <v>40848</v>
      </c>
      <c r="F55" s="2" t="s">
        <v>71</v>
      </c>
      <c r="G55" s="2" t="s">
        <v>30</v>
      </c>
      <c r="H55" s="2">
        <v>14669</v>
      </c>
      <c r="I55" s="2" t="s">
        <v>14</v>
      </c>
      <c r="J55" s="3">
        <v>40668</v>
      </c>
      <c r="K55" s="2" t="s">
        <v>31</v>
      </c>
    </row>
    <row r="56" spans="1:11" ht="12.5" x14ac:dyDescent="0.25">
      <c r="A56" s="2">
        <v>551872</v>
      </c>
      <c r="B56" s="2">
        <v>21892</v>
      </c>
      <c r="C56" s="2" t="s">
        <v>126</v>
      </c>
      <c r="D56" s="2">
        <v>12</v>
      </c>
      <c r="E56" s="3">
        <v>40638</v>
      </c>
      <c r="F56" s="2" t="s">
        <v>74</v>
      </c>
      <c r="G56" s="2" t="s">
        <v>34</v>
      </c>
      <c r="H56" s="2">
        <v>12955</v>
      </c>
      <c r="I56" s="2" t="s">
        <v>14</v>
      </c>
      <c r="J56" s="3">
        <v>40668</v>
      </c>
      <c r="K56" s="2" t="s">
        <v>35</v>
      </c>
    </row>
    <row r="57" spans="1:11" ht="12.5" x14ac:dyDescent="0.25">
      <c r="A57" s="2">
        <v>543371</v>
      </c>
      <c r="B57" s="2">
        <v>22413</v>
      </c>
      <c r="C57" s="2" t="s">
        <v>127</v>
      </c>
      <c r="D57" s="2">
        <v>1</v>
      </c>
      <c r="E57" s="3">
        <v>40726</v>
      </c>
      <c r="F57" s="2" t="s">
        <v>33</v>
      </c>
      <c r="G57" s="2" t="s">
        <v>82</v>
      </c>
      <c r="H57" s="2">
        <v>14048</v>
      </c>
      <c r="I57" s="2" t="s">
        <v>14</v>
      </c>
      <c r="J57" s="3">
        <v>40668</v>
      </c>
      <c r="K57" s="2" t="s">
        <v>38</v>
      </c>
    </row>
    <row r="58" spans="1:11" ht="12.5" x14ac:dyDescent="0.25">
      <c r="A58" s="2">
        <v>570246</v>
      </c>
      <c r="B58" s="2">
        <v>21365</v>
      </c>
      <c r="C58" s="2" t="s">
        <v>128</v>
      </c>
      <c r="D58" s="2">
        <v>6</v>
      </c>
      <c r="E58" s="3">
        <v>40796</v>
      </c>
      <c r="F58" s="2" t="s">
        <v>40</v>
      </c>
      <c r="G58" s="2" t="s">
        <v>129</v>
      </c>
      <c r="H58" s="2">
        <v>16921</v>
      </c>
      <c r="I58" s="2" t="s">
        <v>14</v>
      </c>
      <c r="J58" s="3">
        <v>40668</v>
      </c>
      <c r="K58" s="2" t="s">
        <v>15</v>
      </c>
    </row>
    <row r="59" spans="1:11" ht="12.5" x14ac:dyDescent="0.25">
      <c r="A59" s="2">
        <v>545226</v>
      </c>
      <c r="B59" s="2">
        <v>21002</v>
      </c>
      <c r="C59" s="2" t="s">
        <v>130</v>
      </c>
      <c r="D59" s="2">
        <v>3</v>
      </c>
      <c r="E59" s="3">
        <v>40546</v>
      </c>
      <c r="F59" s="2" t="s">
        <v>52</v>
      </c>
      <c r="G59" s="2" t="s">
        <v>112</v>
      </c>
      <c r="H59" s="2">
        <v>12428</v>
      </c>
      <c r="I59" s="2" t="s">
        <v>131</v>
      </c>
      <c r="J59" s="3">
        <v>40668</v>
      </c>
      <c r="K59" s="2" t="s">
        <v>20</v>
      </c>
    </row>
    <row r="60" spans="1:11" ht="12.5" x14ac:dyDescent="0.25">
      <c r="A60" s="2">
        <v>575687</v>
      </c>
      <c r="B60" s="2">
        <v>47566</v>
      </c>
      <c r="C60" s="2" t="s">
        <v>132</v>
      </c>
      <c r="D60" s="2">
        <v>24</v>
      </c>
      <c r="E60" s="4">
        <v>40827</v>
      </c>
      <c r="F60" s="2" t="s">
        <v>43</v>
      </c>
      <c r="G60" s="2" t="s">
        <v>104</v>
      </c>
      <c r="H60" s="2">
        <v>16126</v>
      </c>
      <c r="I60" s="2" t="s">
        <v>14</v>
      </c>
      <c r="J60" s="3">
        <v>40668</v>
      </c>
      <c r="K60" s="2" t="s">
        <v>23</v>
      </c>
    </row>
    <row r="61" spans="1:11" ht="12.5" x14ac:dyDescent="0.25">
      <c r="A61" s="2">
        <v>556072</v>
      </c>
      <c r="B61" s="2">
        <v>21621</v>
      </c>
      <c r="C61" s="2" t="s">
        <v>133</v>
      </c>
      <c r="D61" s="2">
        <v>12</v>
      </c>
      <c r="E61" s="3">
        <v>40761</v>
      </c>
      <c r="F61" s="2" t="s">
        <v>81</v>
      </c>
      <c r="G61" s="2" t="s">
        <v>69</v>
      </c>
      <c r="H61" s="2">
        <v>16126</v>
      </c>
      <c r="I61" s="2" t="s">
        <v>14</v>
      </c>
      <c r="J61" s="3">
        <v>40668</v>
      </c>
      <c r="K61" s="2" t="s">
        <v>28</v>
      </c>
    </row>
    <row r="62" spans="1:11" ht="12.5" x14ac:dyDescent="0.25">
      <c r="A62" s="2">
        <v>559807</v>
      </c>
      <c r="B62" s="2">
        <v>22961</v>
      </c>
      <c r="C62" s="2" t="s">
        <v>134</v>
      </c>
      <c r="D62" s="2">
        <v>5</v>
      </c>
      <c r="E62" s="3">
        <v>40884</v>
      </c>
      <c r="F62" s="2" t="s">
        <v>25</v>
      </c>
      <c r="G62" s="2" t="s">
        <v>89</v>
      </c>
      <c r="H62" s="2">
        <v>17841</v>
      </c>
      <c r="I62" s="2" t="s">
        <v>14</v>
      </c>
      <c r="J62" s="3">
        <v>40668</v>
      </c>
      <c r="K62" s="2" t="s">
        <v>31</v>
      </c>
    </row>
    <row r="63" spans="1:11" ht="12.5" x14ac:dyDescent="0.25">
      <c r="A63" s="2">
        <v>570675</v>
      </c>
      <c r="B63" s="2">
        <v>21086</v>
      </c>
      <c r="C63" s="2" t="s">
        <v>135</v>
      </c>
      <c r="D63" s="2">
        <v>12</v>
      </c>
      <c r="E63" s="4">
        <v>40857</v>
      </c>
      <c r="F63" s="2" t="s">
        <v>71</v>
      </c>
      <c r="G63" s="2" t="s">
        <v>136</v>
      </c>
      <c r="H63" s="2">
        <v>13690</v>
      </c>
      <c r="I63" s="2" t="s">
        <v>14</v>
      </c>
      <c r="J63" s="3">
        <v>40668</v>
      </c>
      <c r="K63" s="2" t="s">
        <v>35</v>
      </c>
    </row>
    <row r="64" spans="1:11" ht="12.5" x14ac:dyDescent="0.25">
      <c r="A64" s="2">
        <v>559174</v>
      </c>
      <c r="B64" s="2" t="s">
        <v>45</v>
      </c>
      <c r="C64" s="2" t="s">
        <v>46</v>
      </c>
      <c r="D64" s="2">
        <v>12</v>
      </c>
      <c r="E64" s="3">
        <v>40731</v>
      </c>
      <c r="F64" s="2" t="s">
        <v>33</v>
      </c>
      <c r="G64" s="2" t="s">
        <v>34</v>
      </c>
      <c r="H64" s="2">
        <v>18263</v>
      </c>
      <c r="I64" s="2" t="s">
        <v>14</v>
      </c>
      <c r="J64" s="3">
        <v>40668</v>
      </c>
      <c r="K64" s="2" t="s">
        <v>38</v>
      </c>
    </row>
    <row r="65" spans="1:11" ht="12.5" x14ac:dyDescent="0.25">
      <c r="A65" s="2">
        <v>559060</v>
      </c>
      <c r="B65" s="2">
        <v>21210</v>
      </c>
      <c r="C65" s="2" t="s">
        <v>87</v>
      </c>
      <c r="D65" s="2">
        <v>12</v>
      </c>
      <c r="E65" s="3">
        <v>40701</v>
      </c>
      <c r="F65" s="2" t="s">
        <v>88</v>
      </c>
      <c r="G65" s="2" t="s">
        <v>89</v>
      </c>
      <c r="H65" s="2">
        <v>15738</v>
      </c>
      <c r="I65" s="2" t="s">
        <v>14</v>
      </c>
      <c r="J65" s="3">
        <v>40668</v>
      </c>
      <c r="K65" s="2" t="s">
        <v>15</v>
      </c>
    </row>
    <row r="66" spans="1:11" ht="12.5" x14ac:dyDescent="0.25">
      <c r="A66" s="2">
        <v>549235</v>
      </c>
      <c r="B66" s="2">
        <v>23077</v>
      </c>
      <c r="C66" s="2" t="s">
        <v>137</v>
      </c>
      <c r="D66" s="2">
        <v>20</v>
      </c>
      <c r="E66" s="3">
        <v>40728</v>
      </c>
      <c r="F66" s="2" t="s">
        <v>33</v>
      </c>
      <c r="G66" s="2" t="s">
        <v>34</v>
      </c>
      <c r="H66" s="2">
        <v>15530</v>
      </c>
      <c r="I66" s="2" t="s">
        <v>14</v>
      </c>
      <c r="J66" s="3">
        <v>40668</v>
      </c>
      <c r="K66" s="2" t="s">
        <v>20</v>
      </c>
    </row>
    <row r="67" spans="1:11" ht="12.5" x14ac:dyDescent="0.25">
      <c r="A67" s="2">
        <v>540397</v>
      </c>
      <c r="B67" s="2">
        <v>22794</v>
      </c>
      <c r="C67" s="2" t="s">
        <v>138</v>
      </c>
      <c r="D67" s="2">
        <v>1</v>
      </c>
      <c r="E67" s="3">
        <v>40695</v>
      </c>
      <c r="F67" s="2" t="s">
        <v>88</v>
      </c>
      <c r="G67" s="2" t="s">
        <v>13</v>
      </c>
      <c r="H67" s="2">
        <v>13187</v>
      </c>
      <c r="I67" s="2" t="s">
        <v>14</v>
      </c>
      <c r="J67" s="3">
        <v>40668</v>
      </c>
      <c r="K67" s="2" t="s">
        <v>23</v>
      </c>
    </row>
    <row r="68" spans="1:11" ht="12.5" x14ac:dyDescent="0.25">
      <c r="A68" s="2">
        <v>570507</v>
      </c>
      <c r="B68" s="2">
        <v>23266</v>
      </c>
      <c r="C68" s="2" t="s">
        <v>139</v>
      </c>
      <c r="D68" s="2">
        <v>12</v>
      </c>
      <c r="E68" s="4">
        <v>40857</v>
      </c>
      <c r="F68" s="2" t="s">
        <v>71</v>
      </c>
      <c r="G68" s="2" t="s">
        <v>34</v>
      </c>
      <c r="H68" s="2">
        <v>16561</v>
      </c>
      <c r="I68" s="2" t="s">
        <v>14</v>
      </c>
      <c r="J68" s="3">
        <v>40668</v>
      </c>
      <c r="K68" s="2" t="s">
        <v>28</v>
      </c>
    </row>
    <row r="69" spans="1:11" ht="12.5" x14ac:dyDescent="0.25">
      <c r="A69" s="2">
        <v>581123</v>
      </c>
      <c r="B69" s="2">
        <v>22165</v>
      </c>
      <c r="C69" s="2" t="s">
        <v>140</v>
      </c>
      <c r="D69" s="2">
        <v>6</v>
      </c>
      <c r="E69" s="3">
        <v>40736</v>
      </c>
      <c r="F69" s="2" t="s">
        <v>33</v>
      </c>
      <c r="G69" s="2" t="s">
        <v>141</v>
      </c>
      <c r="H69" s="2">
        <v>15750</v>
      </c>
      <c r="I69" s="2" t="s">
        <v>14</v>
      </c>
      <c r="J69" s="3">
        <v>40668</v>
      </c>
      <c r="K69" s="2" t="s">
        <v>31</v>
      </c>
    </row>
    <row r="70" spans="1:11" ht="12.5" x14ac:dyDescent="0.25">
      <c r="A70" s="2">
        <v>581310</v>
      </c>
      <c r="B70" s="2">
        <v>22367</v>
      </c>
      <c r="C70" s="2" t="s">
        <v>142</v>
      </c>
      <c r="D70" s="2">
        <v>1</v>
      </c>
      <c r="E70" s="3">
        <v>40767</v>
      </c>
      <c r="F70" s="2" t="s">
        <v>81</v>
      </c>
      <c r="G70" s="2" t="s">
        <v>41</v>
      </c>
      <c r="H70" s="2">
        <v>16442</v>
      </c>
      <c r="I70" s="2" t="s">
        <v>14</v>
      </c>
      <c r="J70" s="3">
        <v>40668</v>
      </c>
      <c r="K70" s="2" t="s">
        <v>35</v>
      </c>
    </row>
    <row r="71" spans="1:11" ht="12.5" x14ac:dyDescent="0.25">
      <c r="A71" s="2">
        <v>570129</v>
      </c>
      <c r="B71" s="2">
        <v>22979</v>
      </c>
      <c r="C71" s="2" t="s">
        <v>143</v>
      </c>
      <c r="D71" s="2">
        <v>12</v>
      </c>
      <c r="E71" s="3">
        <v>40734</v>
      </c>
      <c r="F71" s="2" t="s">
        <v>33</v>
      </c>
      <c r="G71" s="2" t="s">
        <v>89</v>
      </c>
      <c r="H71" s="2">
        <v>12885</v>
      </c>
      <c r="I71" s="2" t="s">
        <v>14</v>
      </c>
      <c r="J71" s="3">
        <v>40668</v>
      </c>
      <c r="K71" s="2" t="s">
        <v>38</v>
      </c>
    </row>
    <row r="72" spans="1:11" ht="12.5" x14ac:dyDescent="0.25">
      <c r="A72" s="2">
        <v>549291</v>
      </c>
      <c r="B72" s="2">
        <v>84991</v>
      </c>
      <c r="C72" s="2" t="s">
        <v>115</v>
      </c>
      <c r="D72" s="2">
        <v>1</v>
      </c>
      <c r="E72" s="3">
        <v>40728</v>
      </c>
      <c r="F72" s="2" t="s">
        <v>33</v>
      </c>
      <c r="G72" s="2" t="s">
        <v>78</v>
      </c>
      <c r="H72" s="2">
        <v>16261</v>
      </c>
      <c r="I72" s="2" t="s">
        <v>14</v>
      </c>
      <c r="J72" s="3">
        <v>40668</v>
      </c>
      <c r="K72" s="2" t="s">
        <v>15</v>
      </c>
    </row>
    <row r="73" spans="1:11" ht="12.5" x14ac:dyDescent="0.25">
      <c r="A73" s="2">
        <v>566255</v>
      </c>
      <c r="B73" s="2">
        <v>21977</v>
      </c>
      <c r="C73" s="2" t="s">
        <v>144</v>
      </c>
      <c r="D73" s="2">
        <v>120</v>
      </c>
      <c r="E73" s="3">
        <v>40856</v>
      </c>
      <c r="F73" s="2" t="s">
        <v>71</v>
      </c>
      <c r="G73" s="2" t="s">
        <v>18</v>
      </c>
      <c r="H73" s="2">
        <v>13324</v>
      </c>
      <c r="I73" s="2" t="s">
        <v>14</v>
      </c>
      <c r="J73" s="3">
        <v>40668</v>
      </c>
      <c r="K73" s="2" t="s">
        <v>20</v>
      </c>
    </row>
    <row r="74" spans="1:11" ht="12.5" x14ac:dyDescent="0.25">
      <c r="A74" s="2">
        <v>553012</v>
      </c>
      <c r="B74" s="2">
        <v>22925</v>
      </c>
      <c r="C74" s="2" t="s">
        <v>145</v>
      </c>
      <c r="D74" s="2">
        <v>4</v>
      </c>
      <c r="E74" s="3">
        <v>40882</v>
      </c>
      <c r="F74" s="2" t="s">
        <v>25</v>
      </c>
      <c r="G74" s="2" t="s">
        <v>67</v>
      </c>
      <c r="H74" s="2">
        <v>17671</v>
      </c>
      <c r="I74" s="2" t="s">
        <v>14</v>
      </c>
      <c r="J74" s="3">
        <v>40668</v>
      </c>
      <c r="K74" s="2" t="s">
        <v>23</v>
      </c>
    </row>
    <row r="75" spans="1:11" ht="12.5" x14ac:dyDescent="0.25">
      <c r="A75" s="2">
        <v>556484</v>
      </c>
      <c r="B75" s="2">
        <v>20972</v>
      </c>
      <c r="C75" s="2" t="s">
        <v>146</v>
      </c>
      <c r="D75" s="2">
        <v>2</v>
      </c>
      <c r="E75" s="3">
        <v>40883</v>
      </c>
      <c r="F75" s="2" t="s">
        <v>25</v>
      </c>
      <c r="G75" s="2" t="s">
        <v>34</v>
      </c>
      <c r="H75" s="2">
        <v>16938</v>
      </c>
      <c r="I75" s="2" t="s">
        <v>14</v>
      </c>
      <c r="J75" s="3">
        <v>40668</v>
      </c>
      <c r="K75" s="2" t="s">
        <v>28</v>
      </c>
    </row>
    <row r="76" spans="1:11" ht="12.5" x14ac:dyDescent="0.25">
      <c r="A76" s="2">
        <v>536633</v>
      </c>
      <c r="B76" s="2">
        <v>84380</v>
      </c>
      <c r="C76" s="2" t="s">
        <v>147</v>
      </c>
      <c r="D76" s="2">
        <v>6</v>
      </c>
      <c r="E76" s="3">
        <v>40668</v>
      </c>
      <c r="F76" s="2" t="s">
        <v>12</v>
      </c>
      <c r="G76" s="2" t="s">
        <v>34</v>
      </c>
      <c r="H76" s="2">
        <v>14901</v>
      </c>
      <c r="I76" s="2" t="s">
        <v>14</v>
      </c>
      <c r="J76" s="3">
        <v>40668</v>
      </c>
      <c r="K76" s="2" t="s">
        <v>31</v>
      </c>
    </row>
    <row r="77" spans="1:11" ht="12.5" x14ac:dyDescent="0.25">
      <c r="A77" s="2">
        <v>569846</v>
      </c>
      <c r="B77" s="2">
        <v>23243</v>
      </c>
      <c r="C77" s="2" t="s">
        <v>148</v>
      </c>
      <c r="D77" s="2">
        <v>4</v>
      </c>
      <c r="E77" s="3">
        <v>40668</v>
      </c>
      <c r="F77" s="2" t="s">
        <v>12</v>
      </c>
      <c r="G77" s="2" t="s">
        <v>104</v>
      </c>
      <c r="H77" s="2">
        <v>13422</v>
      </c>
      <c r="I77" s="2" t="s">
        <v>14</v>
      </c>
      <c r="J77" s="3">
        <v>40668</v>
      </c>
      <c r="K77" s="2" t="s">
        <v>35</v>
      </c>
    </row>
    <row r="78" spans="1:11" ht="12.5" x14ac:dyDescent="0.25">
      <c r="A78" s="2">
        <v>580640</v>
      </c>
      <c r="B78" s="2">
        <v>22867</v>
      </c>
      <c r="C78" s="2" t="s">
        <v>149</v>
      </c>
      <c r="D78" s="2">
        <v>1</v>
      </c>
      <c r="E78" s="3">
        <v>40675</v>
      </c>
      <c r="F78" s="2" t="s">
        <v>12</v>
      </c>
      <c r="G78" s="2" t="s">
        <v>30</v>
      </c>
      <c r="H78" s="2">
        <v>16910</v>
      </c>
      <c r="I78" s="2" t="s">
        <v>14</v>
      </c>
      <c r="J78" s="3">
        <v>40668</v>
      </c>
      <c r="K78" s="2" t="s">
        <v>38</v>
      </c>
    </row>
    <row r="79" spans="1:11" ht="12.5" x14ac:dyDescent="0.25">
      <c r="A79" s="2">
        <v>559032</v>
      </c>
      <c r="B79" s="2">
        <v>23231</v>
      </c>
      <c r="C79" s="2" t="s">
        <v>150</v>
      </c>
      <c r="D79" s="2">
        <v>25</v>
      </c>
      <c r="E79" s="3">
        <v>40670</v>
      </c>
      <c r="F79" s="2" t="s">
        <v>12</v>
      </c>
      <c r="G79" s="2" t="s">
        <v>18</v>
      </c>
      <c r="H79" s="2">
        <v>17511</v>
      </c>
      <c r="I79" s="2" t="s">
        <v>14</v>
      </c>
      <c r="J79" s="3">
        <v>40668</v>
      </c>
      <c r="K79" s="2" t="s">
        <v>15</v>
      </c>
    </row>
    <row r="80" spans="1:11" ht="12.5" x14ac:dyDescent="0.25">
      <c r="A80" s="2">
        <v>559199</v>
      </c>
      <c r="B80" s="2">
        <v>23287</v>
      </c>
      <c r="C80" s="2" t="s">
        <v>151</v>
      </c>
      <c r="D80" s="2">
        <v>16</v>
      </c>
      <c r="E80" s="3">
        <v>40731</v>
      </c>
      <c r="F80" s="2" t="s">
        <v>33</v>
      </c>
      <c r="G80" s="2" t="s">
        <v>22</v>
      </c>
      <c r="H80" s="2">
        <v>15288</v>
      </c>
      <c r="I80" s="2" t="s">
        <v>14</v>
      </c>
      <c r="J80" s="3">
        <v>40668</v>
      </c>
      <c r="K80" s="2" t="s">
        <v>20</v>
      </c>
    </row>
    <row r="81" spans="1:11" ht="12.5" x14ac:dyDescent="0.25">
      <c r="A81" s="2">
        <v>552560</v>
      </c>
      <c r="B81" s="2">
        <v>22411</v>
      </c>
      <c r="C81" s="2" t="s">
        <v>152</v>
      </c>
      <c r="D81" s="2">
        <v>10</v>
      </c>
      <c r="E81" s="3">
        <v>40821</v>
      </c>
      <c r="F81" s="2" t="s">
        <v>43</v>
      </c>
      <c r="G81" s="2" t="s">
        <v>55</v>
      </c>
      <c r="H81" s="2">
        <v>17581</v>
      </c>
      <c r="I81" s="2" t="s">
        <v>14</v>
      </c>
      <c r="J81" s="3">
        <v>40668</v>
      </c>
      <c r="K81" s="2" t="s">
        <v>23</v>
      </c>
    </row>
    <row r="82" spans="1:11" ht="12.5" x14ac:dyDescent="0.25">
      <c r="A82" s="2">
        <v>580550</v>
      </c>
      <c r="B82" s="2">
        <v>21115</v>
      </c>
      <c r="C82" s="2" t="s">
        <v>153</v>
      </c>
      <c r="D82" s="2">
        <v>8</v>
      </c>
      <c r="E82" s="3">
        <v>40675</v>
      </c>
      <c r="F82" s="2" t="s">
        <v>12</v>
      </c>
      <c r="G82" s="2" t="s">
        <v>41</v>
      </c>
      <c r="H82" s="2">
        <v>13126</v>
      </c>
      <c r="I82" s="2" t="s">
        <v>14</v>
      </c>
      <c r="J82" s="3">
        <v>40668</v>
      </c>
      <c r="K82" s="2" t="s">
        <v>28</v>
      </c>
    </row>
    <row r="83" spans="1:11" ht="12.5" x14ac:dyDescent="0.25">
      <c r="A83" s="2" t="s">
        <v>154</v>
      </c>
      <c r="B83" s="2">
        <v>84991</v>
      </c>
      <c r="C83" s="2" t="s">
        <v>115</v>
      </c>
      <c r="D83" s="2">
        <v>24</v>
      </c>
      <c r="E83" s="4">
        <v>40887</v>
      </c>
      <c r="F83" s="2" t="s">
        <v>25</v>
      </c>
      <c r="G83" s="2" t="s">
        <v>78</v>
      </c>
      <c r="H83" s="2">
        <v>12607</v>
      </c>
      <c r="I83" s="2" t="s">
        <v>155</v>
      </c>
      <c r="J83" s="3">
        <v>40668</v>
      </c>
      <c r="K83" s="2" t="s">
        <v>31</v>
      </c>
    </row>
    <row r="84" spans="1:11" ht="12.5" x14ac:dyDescent="0.25">
      <c r="A84" s="2">
        <v>562984</v>
      </c>
      <c r="B84" s="2">
        <v>21172</v>
      </c>
      <c r="C84" s="2" t="s">
        <v>156</v>
      </c>
      <c r="D84" s="2">
        <v>10</v>
      </c>
      <c r="E84" s="3">
        <v>40855</v>
      </c>
      <c r="F84" s="2" t="s">
        <v>71</v>
      </c>
      <c r="G84" s="2" t="s">
        <v>89</v>
      </c>
      <c r="H84" s="2">
        <v>17841</v>
      </c>
      <c r="I84" s="2" t="s">
        <v>14</v>
      </c>
      <c r="J84" s="3">
        <v>40668</v>
      </c>
      <c r="K84" s="2" t="s">
        <v>35</v>
      </c>
    </row>
    <row r="85" spans="1:11" ht="12.5" x14ac:dyDescent="0.25">
      <c r="A85" s="2">
        <v>559510</v>
      </c>
      <c r="B85" s="2">
        <v>22911</v>
      </c>
      <c r="C85" s="2" t="s">
        <v>157</v>
      </c>
      <c r="D85" s="2">
        <v>12</v>
      </c>
      <c r="E85" s="3">
        <v>40762</v>
      </c>
      <c r="F85" s="2" t="s">
        <v>81</v>
      </c>
      <c r="G85" s="2" t="s">
        <v>82</v>
      </c>
      <c r="H85" s="2">
        <v>14961</v>
      </c>
      <c r="I85" s="2" t="s">
        <v>14</v>
      </c>
      <c r="J85" s="3">
        <v>40668</v>
      </c>
      <c r="K85" s="2" t="s">
        <v>38</v>
      </c>
    </row>
    <row r="86" spans="1:11" ht="12.5" x14ac:dyDescent="0.25">
      <c r="A86" s="2">
        <v>580294</v>
      </c>
      <c r="B86" s="2">
        <v>84947</v>
      </c>
      <c r="C86" s="2" t="s">
        <v>158</v>
      </c>
      <c r="D86" s="2">
        <v>18</v>
      </c>
      <c r="E86" s="3">
        <v>40586</v>
      </c>
      <c r="F86" s="2" t="s">
        <v>76</v>
      </c>
      <c r="G86" s="2" t="s">
        <v>34</v>
      </c>
      <c r="H86" s="2">
        <v>17364</v>
      </c>
      <c r="I86" s="2" t="s">
        <v>14</v>
      </c>
      <c r="J86" s="3">
        <v>40668</v>
      </c>
      <c r="K86" s="2" t="s">
        <v>15</v>
      </c>
    </row>
    <row r="87" spans="1:11" ht="12.5" x14ac:dyDescent="0.25">
      <c r="A87" s="2">
        <v>575135</v>
      </c>
      <c r="B87" s="2">
        <v>82483</v>
      </c>
      <c r="C87" s="2" t="s">
        <v>159</v>
      </c>
      <c r="D87" s="2">
        <v>2</v>
      </c>
      <c r="E87" s="3">
        <v>40766</v>
      </c>
      <c r="F87" s="2" t="s">
        <v>81</v>
      </c>
      <c r="G87" s="2" t="s">
        <v>160</v>
      </c>
      <c r="H87" s="2">
        <v>13928</v>
      </c>
      <c r="I87" s="2" t="s">
        <v>14</v>
      </c>
      <c r="J87" s="3">
        <v>40668</v>
      </c>
      <c r="K87" s="2" t="s">
        <v>20</v>
      </c>
    </row>
    <row r="88" spans="1:11" ht="12.5" x14ac:dyDescent="0.25">
      <c r="A88" s="2">
        <v>537394</v>
      </c>
      <c r="B88" s="2">
        <v>22961</v>
      </c>
      <c r="C88" s="2" t="s">
        <v>134</v>
      </c>
      <c r="D88" s="2">
        <v>12</v>
      </c>
      <c r="E88" s="3">
        <v>40668</v>
      </c>
      <c r="F88" s="2" t="s">
        <v>12</v>
      </c>
      <c r="G88" s="2" t="s">
        <v>89</v>
      </c>
      <c r="H88" s="2">
        <v>13089</v>
      </c>
      <c r="I88" s="2" t="s">
        <v>14</v>
      </c>
      <c r="J88" s="3">
        <v>40668</v>
      </c>
      <c r="K88" s="2" t="s">
        <v>23</v>
      </c>
    </row>
    <row r="89" spans="1:11" ht="12.5" x14ac:dyDescent="0.25">
      <c r="A89" s="2">
        <v>574442</v>
      </c>
      <c r="B89" s="2">
        <v>23084</v>
      </c>
      <c r="C89" s="2" t="s">
        <v>161</v>
      </c>
      <c r="D89" s="2">
        <v>72</v>
      </c>
      <c r="E89" s="3">
        <v>40644</v>
      </c>
      <c r="F89" s="2" t="s">
        <v>74</v>
      </c>
      <c r="G89" s="2" t="s">
        <v>162</v>
      </c>
      <c r="H89" s="2">
        <v>12704</v>
      </c>
      <c r="I89" s="2" t="s">
        <v>131</v>
      </c>
      <c r="J89" s="3">
        <v>40668</v>
      </c>
      <c r="K89" s="2" t="s">
        <v>28</v>
      </c>
    </row>
    <row r="90" spans="1:11" ht="12.5" x14ac:dyDescent="0.25">
      <c r="A90" s="2">
        <v>574297</v>
      </c>
      <c r="B90" s="2">
        <v>23497</v>
      </c>
      <c r="C90" s="2" t="s">
        <v>163</v>
      </c>
      <c r="D90" s="2">
        <v>12</v>
      </c>
      <c r="E90" s="3">
        <v>40613</v>
      </c>
      <c r="F90" s="2" t="s">
        <v>66</v>
      </c>
      <c r="G90" s="2" t="s">
        <v>89</v>
      </c>
      <c r="H90" s="2">
        <v>16602</v>
      </c>
      <c r="I90" s="2" t="s">
        <v>14</v>
      </c>
      <c r="J90" s="3">
        <v>40668</v>
      </c>
      <c r="K90" s="2" t="s">
        <v>31</v>
      </c>
    </row>
    <row r="91" spans="1:11" ht="12.5" x14ac:dyDescent="0.25">
      <c r="A91" s="2">
        <v>536842</v>
      </c>
      <c r="B91" s="2" t="s">
        <v>164</v>
      </c>
      <c r="C91" s="2" t="s">
        <v>165</v>
      </c>
      <c r="D91" s="2">
        <v>6</v>
      </c>
      <c r="E91" s="3">
        <v>40668</v>
      </c>
      <c r="F91" s="2" t="s">
        <v>12</v>
      </c>
      <c r="G91" s="2" t="s">
        <v>166</v>
      </c>
      <c r="H91" s="2">
        <v>17552</v>
      </c>
      <c r="I91" s="2" t="s">
        <v>14</v>
      </c>
      <c r="J91" s="3">
        <v>40668</v>
      </c>
      <c r="K91" s="2" t="s">
        <v>35</v>
      </c>
    </row>
    <row r="92" spans="1:11" ht="12.5" x14ac:dyDescent="0.25">
      <c r="A92" s="2">
        <v>537772</v>
      </c>
      <c r="B92" s="2">
        <v>22091</v>
      </c>
      <c r="C92" s="2" t="s">
        <v>167</v>
      </c>
      <c r="D92" s="2">
        <v>1</v>
      </c>
      <c r="E92" s="3">
        <v>40668</v>
      </c>
      <c r="F92" s="2" t="s">
        <v>12</v>
      </c>
      <c r="G92" s="2" t="s">
        <v>34</v>
      </c>
      <c r="H92" s="2">
        <v>18043</v>
      </c>
      <c r="I92" s="2" t="s">
        <v>14</v>
      </c>
      <c r="J92" s="3">
        <v>40668</v>
      </c>
      <c r="K92" s="2" t="s">
        <v>38</v>
      </c>
    </row>
    <row r="93" spans="1:11" ht="12.5" x14ac:dyDescent="0.25">
      <c r="A93" s="2">
        <v>562101</v>
      </c>
      <c r="B93" s="2">
        <v>22961</v>
      </c>
      <c r="C93" s="2" t="s">
        <v>134</v>
      </c>
      <c r="D93" s="2">
        <v>12</v>
      </c>
      <c r="E93" s="3">
        <v>40582</v>
      </c>
      <c r="F93" s="2" t="s">
        <v>76</v>
      </c>
      <c r="G93" s="2" t="s">
        <v>89</v>
      </c>
      <c r="H93" s="2">
        <v>13850</v>
      </c>
      <c r="I93" s="2" t="s">
        <v>14</v>
      </c>
      <c r="J93" s="3">
        <v>40668</v>
      </c>
      <c r="K93" s="2" t="s">
        <v>15</v>
      </c>
    </row>
    <row r="94" spans="1:11" ht="12.5" x14ac:dyDescent="0.25">
      <c r="A94" s="2">
        <v>545289</v>
      </c>
      <c r="B94" s="2">
        <v>22961</v>
      </c>
      <c r="C94" s="2" t="s">
        <v>134</v>
      </c>
      <c r="D94" s="2">
        <v>12</v>
      </c>
      <c r="E94" s="3">
        <v>40546</v>
      </c>
      <c r="F94" s="2" t="s">
        <v>52</v>
      </c>
      <c r="G94" s="2" t="s">
        <v>89</v>
      </c>
      <c r="H94" s="2">
        <v>14732</v>
      </c>
      <c r="I94" s="2" t="s">
        <v>14</v>
      </c>
      <c r="J94" s="3">
        <v>40668</v>
      </c>
      <c r="K94" s="2" t="s">
        <v>20</v>
      </c>
    </row>
    <row r="95" spans="1:11" ht="12.5" x14ac:dyDescent="0.25">
      <c r="A95" s="2">
        <v>543162</v>
      </c>
      <c r="B95" s="2">
        <v>22348</v>
      </c>
      <c r="C95" s="2" t="s">
        <v>168</v>
      </c>
      <c r="D95" s="2">
        <v>6</v>
      </c>
      <c r="E95" s="3">
        <v>40604</v>
      </c>
      <c r="F95" s="2" t="s">
        <v>66</v>
      </c>
      <c r="G95" s="2" t="s">
        <v>22</v>
      </c>
      <c r="H95" s="2">
        <v>17507</v>
      </c>
      <c r="I95" s="2" t="s">
        <v>14</v>
      </c>
      <c r="J95" s="3">
        <v>40668</v>
      </c>
      <c r="K95" s="2" t="s">
        <v>23</v>
      </c>
    </row>
    <row r="96" spans="1:11" ht="12.5" x14ac:dyDescent="0.25">
      <c r="A96" s="2">
        <v>575760</v>
      </c>
      <c r="B96" s="2">
        <v>22733</v>
      </c>
      <c r="C96" s="2" t="s">
        <v>169</v>
      </c>
      <c r="D96" s="2">
        <v>6</v>
      </c>
      <c r="E96" s="4">
        <v>40858</v>
      </c>
      <c r="F96" s="2" t="s">
        <v>71</v>
      </c>
      <c r="G96" s="2" t="s">
        <v>34</v>
      </c>
      <c r="H96" s="2">
        <v>15965</v>
      </c>
      <c r="I96" s="2" t="s">
        <v>14</v>
      </c>
      <c r="J96" s="3">
        <v>40668</v>
      </c>
      <c r="K96" s="2" t="s">
        <v>28</v>
      </c>
    </row>
    <row r="97" spans="1:11" ht="12.5" x14ac:dyDescent="0.25">
      <c r="A97" s="2">
        <v>574700</v>
      </c>
      <c r="B97" s="2">
        <v>23132</v>
      </c>
      <c r="C97" s="2" t="s">
        <v>170</v>
      </c>
      <c r="D97" s="2">
        <v>2</v>
      </c>
      <c r="E97" s="3">
        <v>40705</v>
      </c>
      <c r="F97" s="2" t="s">
        <v>88</v>
      </c>
      <c r="G97" s="2" t="s">
        <v>171</v>
      </c>
      <c r="H97" s="2">
        <v>16033</v>
      </c>
      <c r="I97" s="2" t="s">
        <v>14</v>
      </c>
      <c r="J97" s="3">
        <v>40668</v>
      </c>
      <c r="K97" s="2" t="s">
        <v>31</v>
      </c>
    </row>
    <row r="98" spans="1:11" ht="12.5" x14ac:dyDescent="0.25">
      <c r="A98" s="2">
        <v>566061</v>
      </c>
      <c r="B98" s="2">
        <v>23291</v>
      </c>
      <c r="C98" s="2" t="s">
        <v>172</v>
      </c>
      <c r="D98" s="2">
        <v>8</v>
      </c>
      <c r="E98" s="3">
        <v>40764</v>
      </c>
      <c r="F98" s="2" t="s">
        <v>81</v>
      </c>
      <c r="G98" s="2" t="s">
        <v>34</v>
      </c>
      <c r="H98" s="2">
        <v>13267</v>
      </c>
      <c r="I98" s="2" t="s">
        <v>14</v>
      </c>
      <c r="J98" s="3">
        <v>40668</v>
      </c>
      <c r="K98" s="2" t="s">
        <v>35</v>
      </c>
    </row>
    <row r="99" spans="1:11" ht="12.5" x14ac:dyDescent="0.25">
      <c r="A99" s="2">
        <v>565565</v>
      </c>
      <c r="B99" s="2">
        <v>22193</v>
      </c>
      <c r="C99" s="2" t="s">
        <v>68</v>
      </c>
      <c r="D99" s="2">
        <v>2</v>
      </c>
      <c r="E99" s="3">
        <v>40672</v>
      </c>
      <c r="F99" s="2" t="s">
        <v>12</v>
      </c>
      <c r="G99" s="2" t="s">
        <v>69</v>
      </c>
      <c r="H99" s="2">
        <v>14534</v>
      </c>
      <c r="I99" s="2" t="s">
        <v>14</v>
      </c>
      <c r="J99" s="3">
        <v>40668</v>
      </c>
      <c r="K99" s="2" t="s">
        <v>38</v>
      </c>
    </row>
    <row r="100" spans="1:11" ht="12.5" x14ac:dyDescent="0.25">
      <c r="A100" s="2">
        <v>565451</v>
      </c>
      <c r="B100" s="2">
        <v>20727</v>
      </c>
      <c r="C100" s="2" t="s">
        <v>173</v>
      </c>
      <c r="D100" s="2">
        <v>10</v>
      </c>
      <c r="E100" s="3">
        <v>40642</v>
      </c>
      <c r="F100" s="2" t="s">
        <v>74</v>
      </c>
      <c r="G100" s="2" t="s">
        <v>58</v>
      </c>
      <c r="H100" s="2">
        <v>15365</v>
      </c>
      <c r="I100" s="2" t="s">
        <v>14</v>
      </c>
      <c r="J100" s="3">
        <v>40668</v>
      </c>
      <c r="K100" s="2" t="s">
        <v>15</v>
      </c>
    </row>
    <row r="101" spans="1:11" ht="12.5" x14ac:dyDescent="0.25">
      <c r="A101" s="2">
        <v>565151</v>
      </c>
      <c r="B101" s="2">
        <v>22624</v>
      </c>
      <c r="C101" s="2" t="s">
        <v>174</v>
      </c>
      <c r="D101" s="2">
        <v>1</v>
      </c>
      <c r="E101" s="3">
        <v>40552</v>
      </c>
      <c r="F101" s="2" t="s">
        <v>52</v>
      </c>
      <c r="G101" s="2" t="s">
        <v>69</v>
      </c>
      <c r="H101" s="2">
        <v>16923</v>
      </c>
      <c r="I101" s="2" t="s">
        <v>14</v>
      </c>
      <c r="J101" s="3">
        <v>40668</v>
      </c>
      <c r="K101" s="2" t="s">
        <v>20</v>
      </c>
    </row>
    <row r="102" spans="1:11" ht="12.5" x14ac:dyDescent="0.25">
      <c r="A102" s="2">
        <v>536975</v>
      </c>
      <c r="B102" s="2">
        <v>22848</v>
      </c>
      <c r="C102" s="2" t="s">
        <v>175</v>
      </c>
      <c r="D102" s="2">
        <v>2</v>
      </c>
      <c r="E102" s="3">
        <v>40668</v>
      </c>
      <c r="F102" s="2" t="s">
        <v>12</v>
      </c>
      <c r="G102" s="2" t="s">
        <v>176</v>
      </c>
      <c r="H102" s="2">
        <v>14911</v>
      </c>
      <c r="I102" s="2" t="s">
        <v>177</v>
      </c>
      <c r="J102" s="3">
        <v>40668</v>
      </c>
      <c r="K102" s="2" t="s">
        <v>23</v>
      </c>
    </row>
    <row r="103" spans="1:11" ht="12.5" x14ac:dyDescent="0.25">
      <c r="A103" s="2">
        <v>537141</v>
      </c>
      <c r="B103" s="2">
        <v>22865</v>
      </c>
      <c r="C103" s="2" t="s">
        <v>178</v>
      </c>
      <c r="D103" s="2">
        <v>3</v>
      </c>
      <c r="E103" s="3">
        <v>40668</v>
      </c>
      <c r="F103" s="2" t="s">
        <v>12</v>
      </c>
      <c r="G103" s="2" t="s">
        <v>30</v>
      </c>
      <c r="H103" s="2">
        <v>15570</v>
      </c>
      <c r="I103" s="2" t="s">
        <v>14</v>
      </c>
      <c r="J103" s="3">
        <v>40668</v>
      </c>
      <c r="K103" s="2" t="s">
        <v>28</v>
      </c>
    </row>
    <row r="104" spans="1:11" ht="12.5" x14ac:dyDescent="0.25">
      <c r="A104" s="2">
        <v>555471</v>
      </c>
      <c r="B104" s="2">
        <v>21175</v>
      </c>
      <c r="C104" s="2" t="s">
        <v>95</v>
      </c>
      <c r="D104" s="2">
        <v>6</v>
      </c>
      <c r="E104" s="3">
        <v>40608</v>
      </c>
      <c r="F104" s="2" t="s">
        <v>66</v>
      </c>
      <c r="G104" s="2" t="s">
        <v>96</v>
      </c>
      <c r="H104" s="2">
        <v>16117</v>
      </c>
      <c r="I104" s="2" t="s">
        <v>14</v>
      </c>
      <c r="J104" s="3">
        <v>40668</v>
      </c>
      <c r="K104" s="2" t="s">
        <v>31</v>
      </c>
    </row>
    <row r="105" spans="1:11" ht="12.5" x14ac:dyDescent="0.25">
      <c r="A105" s="2">
        <v>540480</v>
      </c>
      <c r="B105" s="2">
        <v>22907</v>
      </c>
      <c r="C105" s="2" t="s">
        <v>179</v>
      </c>
      <c r="D105" s="2">
        <v>12</v>
      </c>
      <c r="E105" s="3">
        <v>40725</v>
      </c>
      <c r="F105" s="2" t="s">
        <v>33</v>
      </c>
      <c r="G105" s="2" t="s">
        <v>22</v>
      </c>
      <c r="H105" s="2">
        <v>12480</v>
      </c>
      <c r="I105" s="2" t="s">
        <v>27</v>
      </c>
      <c r="J105" s="3">
        <v>40668</v>
      </c>
      <c r="K105" s="2" t="s">
        <v>35</v>
      </c>
    </row>
    <row r="106" spans="1:11" ht="12.5" x14ac:dyDescent="0.25">
      <c r="A106" s="2">
        <v>545719</v>
      </c>
      <c r="B106" s="2">
        <v>22759</v>
      </c>
      <c r="C106" s="2" t="s">
        <v>57</v>
      </c>
      <c r="D106" s="2">
        <v>12</v>
      </c>
      <c r="E106" s="3">
        <v>40727</v>
      </c>
      <c r="F106" s="2" t="s">
        <v>33</v>
      </c>
      <c r="G106" s="2" t="s">
        <v>58</v>
      </c>
      <c r="H106" s="2">
        <v>13344</v>
      </c>
      <c r="I106" s="2" t="s">
        <v>14</v>
      </c>
      <c r="J106" s="3">
        <v>40668</v>
      </c>
      <c r="K106" s="2" t="s">
        <v>38</v>
      </c>
    </row>
    <row r="107" spans="1:11" ht="12.5" x14ac:dyDescent="0.25">
      <c r="A107" s="2">
        <v>565766</v>
      </c>
      <c r="B107" s="2" t="s">
        <v>180</v>
      </c>
      <c r="C107" s="2" t="s">
        <v>181</v>
      </c>
      <c r="D107" s="2">
        <v>1</v>
      </c>
      <c r="E107" s="3">
        <v>40703</v>
      </c>
      <c r="F107" s="2" t="s">
        <v>88</v>
      </c>
      <c r="G107" s="2" t="s">
        <v>82</v>
      </c>
      <c r="H107" s="2">
        <v>17841</v>
      </c>
      <c r="I107" s="2" t="s">
        <v>14</v>
      </c>
      <c r="J107" s="3">
        <v>40668</v>
      </c>
      <c r="K107" s="2" t="s">
        <v>15</v>
      </c>
    </row>
    <row r="108" spans="1:11" ht="12.5" x14ac:dyDescent="0.25">
      <c r="A108" s="2">
        <v>540813</v>
      </c>
      <c r="B108" s="2">
        <v>22559</v>
      </c>
      <c r="C108" s="2" t="s">
        <v>182</v>
      </c>
      <c r="D108" s="2">
        <v>3</v>
      </c>
      <c r="E108" s="3">
        <v>40848</v>
      </c>
      <c r="F108" s="2" t="s">
        <v>71</v>
      </c>
      <c r="G108" s="2" t="s">
        <v>34</v>
      </c>
      <c r="H108" s="2">
        <v>14669</v>
      </c>
      <c r="I108" s="2" t="s">
        <v>14</v>
      </c>
      <c r="J108" s="3">
        <v>40668</v>
      </c>
      <c r="K108" s="2" t="s">
        <v>20</v>
      </c>
    </row>
    <row r="109" spans="1:11" ht="12.5" x14ac:dyDescent="0.25">
      <c r="A109" s="2">
        <v>543349</v>
      </c>
      <c r="B109" s="2">
        <v>21820</v>
      </c>
      <c r="C109" s="2" t="s">
        <v>183</v>
      </c>
      <c r="D109" s="2">
        <v>4</v>
      </c>
      <c r="E109" s="3">
        <v>40726</v>
      </c>
      <c r="F109" s="2" t="s">
        <v>33</v>
      </c>
      <c r="G109" s="2" t="s">
        <v>53</v>
      </c>
      <c r="H109" s="2">
        <v>17774</v>
      </c>
      <c r="I109" s="2" t="s">
        <v>14</v>
      </c>
      <c r="J109" s="3">
        <v>40668</v>
      </c>
      <c r="K109" s="2" t="s">
        <v>23</v>
      </c>
    </row>
    <row r="110" spans="1:11" ht="12.5" x14ac:dyDescent="0.25">
      <c r="A110" s="2">
        <v>569558</v>
      </c>
      <c r="B110" s="2">
        <v>23273</v>
      </c>
      <c r="C110" s="2" t="s">
        <v>184</v>
      </c>
      <c r="D110" s="2">
        <v>12</v>
      </c>
      <c r="E110" s="3">
        <v>40673</v>
      </c>
      <c r="F110" s="2" t="s">
        <v>12</v>
      </c>
      <c r="G110" s="2" t="s">
        <v>58</v>
      </c>
      <c r="H110" s="2">
        <v>14936</v>
      </c>
      <c r="I110" s="2" t="s">
        <v>185</v>
      </c>
      <c r="J110" s="3">
        <v>40668</v>
      </c>
      <c r="K110" s="2" t="s">
        <v>28</v>
      </c>
    </row>
    <row r="111" spans="1:11" ht="12.5" x14ac:dyDescent="0.25">
      <c r="A111" s="2">
        <v>570839</v>
      </c>
      <c r="B111" s="2">
        <v>22374</v>
      </c>
      <c r="C111" s="2" t="s">
        <v>186</v>
      </c>
      <c r="D111" s="2">
        <v>8</v>
      </c>
      <c r="E111" s="4">
        <v>40887</v>
      </c>
      <c r="F111" s="2" t="s">
        <v>25</v>
      </c>
      <c r="G111" s="2" t="s">
        <v>112</v>
      </c>
      <c r="H111" s="2">
        <v>14911</v>
      </c>
      <c r="I111" s="2" t="s">
        <v>177</v>
      </c>
      <c r="J111" s="3">
        <v>40668</v>
      </c>
      <c r="K111" s="2" t="s">
        <v>31</v>
      </c>
    </row>
    <row r="112" spans="1:11" ht="12.5" x14ac:dyDescent="0.25">
      <c r="A112" s="2">
        <v>575851</v>
      </c>
      <c r="B112" s="2">
        <v>23318</v>
      </c>
      <c r="C112" s="2" t="s">
        <v>187</v>
      </c>
      <c r="D112" s="2">
        <v>1</v>
      </c>
      <c r="E112" s="4">
        <v>40858</v>
      </c>
      <c r="F112" s="2" t="s">
        <v>71</v>
      </c>
      <c r="G112" s="2" t="s">
        <v>188</v>
      </c>
      <c r="H112" s="2">
        <v>14662</v>
      </c>
      <c r="I112" s="2" t="s">
        <v>14</v>
      </c>
      <c r="J112" s="3">
        <v>40668</v>
      </c>
      <c r="K112" s="2" t="s">
        <v>35</v>
      </c>
    </row>
    <row r="113" spans="1:11" ht="12.5" x14ac:dyDescent="0.25">
      <c r="A113" s="2">
        <v>562432</v>
      </c>
      <c r="B113" s="2">
        <v>23207</v>
      </c>
      <c r="C113" s="2" t="s">
        <v>189</v>
      </c>
      <c r="D113" s="2">
        <v>30</v>
      </c>
      <c r="E113" s="3">
        <v>40641</v>
      </c>
      <c r="F113" s="2" t="s">
        <v>74</v>
      </c>
      <c r="G113" s="2" t="s">
        <v>58</v>
      </c>
      <c r="H113" s="2">
        <v>14004</v>
      </c>
      <c r="I113" s="2" t="s">
        <v>14</v>
      </c>
      <c r="J113" s="3">
        <v>40668</v>
      </c>
      <c r="K113" s="2" t="s">
        <v>38</v>
      </c>
    </row>
    <row r="114" spans="1:11" ht="12.5" x14ac:dyDescent="0.25">
      <c r="A114" s="2">
        <v>558696</v>
      </c>
      <c r="B114" s="2">
        <v>23192</v>
      </c>
      <c r="C114" s="2" t="s">
        <v>190</v>
      </c>
      <c r="D114" s="2">
        <v>3</v>
      </c>
      <c r="E114" s="3">
        <v>40550</v>
      </c>
      <c r="F114" s="2" t="s">
        <v>52</v>
      </c>
      <c r="G114" s="2" t="s">
        <v>58</v>
      </c>
      <c r="H114" s="2">
        <v>16746</v>
      </c>
      <c r="I114" s="2" t="s">
        <v>14</v>
      </c>
      <c r="J114" s="3">
        <v>40668</v>
      </c>
      <c r="K114" s="2" t="s">
        <v>15</v>
      </c>
    </row>
    <row r="115" spans="1:11" ht="12.5" x14ac:dyDescent="0.25">
      <c r="A115" s="2">
        <v>545685</v>
      </c>
      <c r="B115" s="2">
        <v>22228</v>
      </c>
      <c r="C115" s="2" t="s">
        <v>191</v>
      </c>
      <c r="D115" s="2">
        <v>3</v>
      </c>
      <c r="E115" s="3">
        <v>40697</v>
      </c>
      <c r="F115" s="2" t="s">
        <v>88</v>
      </c>
      <c r="G115" s="2" t="s">
        <v>22</v>
      </c>
      <c r="H115" s="2">
        <v>14499</v>
      </c>
      <c r="I115" s="2" t="s">
        <v>14</v>
      </c>
      <c r="J115" s="3">
        <v>40668</v>
      </c>
      <c r="K115" s="2" t="s">
        <v>20</v>
      </c>
    </row>
    <row r="116" spans="1:11" ht="12.5" x14ac:dyDescent="0.25">
      <c r="A116" s="2">
        <v>555383</v>
      </c>
      <c r="B116" s="2">
        <v>22998</v>
      </c>
      <c r="C116" s="2" t="s">
        <v>192</v>
      </c>
      <c r="D116" s="2">
        <v>4</v>
      </c>
      <c r="E116" s="3">
        <v>40580</v>
      </c>
      <c r="F116" s="2" t="s">
        <v>76</v>
      </c>
      <c r="G116" s="2" t="s">
        <v>18</v>
      </c>
      <c r="H116" s="2">
        <v>12517</v>
      </c>
      <c r="I116" s="2" t="s">
        <v>27</v>
      </c>
      <c r="J116" s="3">
        <v>40668</v>
      </c>
      <c r="K116" s="2" t="s">
        <v>23</v>
      </c>
    </row>
    <row r="117" spans="1:11" ht="12.5" x14ac:dyDescent="0.25">
      <c r="A117" s="2">
        <v>580311</v>
      </c>
      <c r="B117" s="2">
        <v>23318</v>
      </c>
      <c r="C117" s="2" t="s">
        <v>187</v>
      </c>
      <c r="D117" s="2">
        <v>6</v>
      </c>
      <c r="E117" s="3">
        <v>40586</v>
      </c>
      <c r="F117" s="2" t="s">
        <v>76</v>
      </c>
      <c r="G117" s="2" t="s">
        <v>188</v>
      </c>
      <c r="H117" s="2">
        <v>18245</v>
      </c>
      <c r="I117" s="2" t="s">
        <v>14</v>
      </c>
      <c r="J117" s="3">
        <v>40668</v>
      </c>
      <c r="K117" s="2" t="s">
        <v>28</v>
      </c>
    </row>
    <row r="118" spans="1:11" ht="12.5" x14ac:dyDescent="0.25">
      <c r="A118" s="2">
        <v>573876</v>
      </c>
      <c r="B118" s="2">
        <v>23196</v>
      </c>
      <c r="C118" s="2" t="s">
        <v>193</v>
      </c>
      <c r="D118" s="2">
        <v>1</v>
      </c>
      <c r="E118" s="3">
        <v>40554</v>
      </c>
      <c r="F118" s="2" t="s">
        <v>52</v>
      </c>
      <c r="G118" s="2" t="s">
        <v>89</v>
      </c>
      <c r="H118" s="2">
        <v>16360</v>
      </c>
      <c r="I118" s="2" t="s">
        <v>14</v>
      </c>
      <c r="J118" s="3">
        <v>40668</v>
      </c>
      <c r="K118" s="2" t="s">
        <v>31</v>
      </c>
    </row>
    <row r="119" spans="1:11" ht="12.5" x14ac:dyDescent="0.25">
      <c r="A119" s="2">
        <v>537128</v>
      </c>
      <c r="B119" s="2">
        <v>22468</v>
      </c>
      <c r="C119" s="2" t="s">
        <v>194</v>
      </c>
      <c r="D119" s="2">
        <v>4</v>
      </c>
      <c r="E119" s="3">
        <v>40668</v>
      </c>
      <c r="F119" s="2" t="s">
        <v>12</v>
      </c>
      <c r="G119" s="2" t="s">
        <v>195</v>
      </c>
      <c r="H119" s="2">
        <v>12841</v>
      </c>
      <c r="I119" s="2" t="s">
        <v>14</v>
      </c>
      <c r="J119" s="3">
        <v>40668</v>
      </c>
      <c r="K119" s="2" t="s">
        <v>35</v>
      </c>
    </row>
    <row r="120" spans="1:11" ht="12.5" x14ac:dyDescent="0.25">
      <c r="A120" s="2">
        <v>536569</v>
      </c>
      <c r="B120" s="2">
        <v>22581</v>
      </c>
      <c r="C120" s="2" t="s">
        <v>196</v>
      </c>
      <c r="D120" s="2">
        <v>3</v>
      </c>
      <c r="E120" s="3">
        <v>40668</v>
      </c>
      <c r="F120" s="2" t="s">
        <v>12</v>
      </c>
      <c r="G120" s="2" t="s">
        <v>22</v>
      </c>
      <c r="H120" s="2">
        <v>16274</v>
      </c>
      <c r="I120" s="2" t="s">
        <v>14</v>
      </c>
      <c r="J120" s="3">
        <v>40668</v>
      </c>
      <c r="K120" s="2" t="s">
        <v>38</v>
      </c>
    </row>
    <row r="121" spans="1:11" ht="12.5" x14ac:dyDescent="0.25">
      <c r="A121" s="2">
        <v>556253</v>
      </c>
      <c r="B121" s="2">
        <v>23240</v>
      </c>
      <c r="C121" s="2" t="s">
        <v>197</v>
      </c>
      <c r="D121" s="2">
        <v>6</v>
      </c>
      <c r="E121" s="3">
        <v>40792</v>
      </c>
      <c r="F121" s="2" t="s">
        <v>40</v>
      </c>
      <c r="G121" s="2" t="s">
        <v>198</v>
      </c>
      <c r="H121" s="2">
        <v>17652</v>
      </c>
      <c r="I121" s="2" t="s">
        <v>14</v>
      </c>
      <c r="J121" s="3">
        <v>40668</v>
      </c>
      <c r="K121" s="2" t="s">
        <v>15</v>
      </c>
    </row>
    <row r="122" spans="1:11" ht="12.5" x14ac:dyDescent="0.25">
      <c r="A122" s="2">
        <v>580500</v>
      </c>
      <c r="B122" s="2">
        <v>85053</v>
      </c>
      <c r="C122" s="2" t="s">
        <v>199</v>
      </c>
      <c r="D122" s="2">
        <v>12</v>
      </c>
      <c r="E122" s="3">
        <v>40645</v>
      </c>
      <c r="F122" s="2" t="s">
        <v>74</v>
      </c>
      <c r="G122" s="2" t="s">
        <v>30</v>
      </c>
      <c r="H122" s="2">
        <v>17131</v>
      </c>
      <c r="I122" s="2" t="s">
        <v>14</v>
      </c>
      <c r="J122" s="3">
        <v>40668</v>
      </c>
      <c r="K122" s="2" t="s">
        <v>20</v>
      </c>
    </row>
    <row r="123" spans="1:11" ht="12.5" x14ac:dyDescent="0.25">
      <c r="A123" s="2">
        <v>563022</v>
      </c>
      <c r="B123" s="2">
        <v>23200</v>
      </c>
      <c r="C123" s="2" t="s">
        <v>200</v>
      </c>
      <c r="D123" s="2">
        <v>1</v>
      </c>
      <c r="E123" s="3">
        <v>40855</v>
      </c>
      <c r="F123" s="2" t="s">
        <v>71</v>
      </c>
      <c r="G123" s="2" t="s">
        <v>55</v>
      </c>
      <c r="H123" s="2">
        <v>17248</v>
      </c>
      <c r="I123" s="2" t="s">
        <v>14</v>
      </c>
      <c r="J123" s="3">
        <v>40668</v>
      </c>
      <c r="K123" s="2" t="s">
        <v>23</v>
      </c>
    </row>
    <row r="124" spans="1:11" ht="12.5" x14ac:dyDescent="0.25">
      <c r="A124" s="2">
        <v>548978</v>
      </c>
      <c r="B124" s="2">
        <v>22645</v>
      </c>
      <c r="C124" s="2" t="s">
        <v>118</v>
      </c>
      <c r="D124" s="2">
        <v>4</v>
      </c>
      <c r="E124" s="3">
        <v>40667</v>
      </c>
      <c r="F124" s="2" t="s">
        <v>12</v>
      </c>
      <c r="G124" s="2" t="s">
        <v>89</v>
      </c>
      <c r="H124" s="2">
        <v>15727</v>
      </c>
      <c r="I124" s="2" t="s">
        <v>14</v>
      </c>
      <c r="J124" s="3">
        <v>40668</v>
      </c>
      <c r="K124" s="2" t="s">
        <v>28</v>
      </c>
    </row>
    <row r="125" spans="1:11" ht="12.5" x14ac:dyDescent="0.25">
      <c r="A125" s="2">
        <v>542898</v>
      </c>
      <c r="B125" s="2">
        <v>22930</v>
      </c>
      <c r="C125" s="2" t="s">
        <v>201</v>
      </c>
      <c r="D125" s="2">
        <v>1</v>
      </c>
      <c r="E125" s="3">
        <v>40545</v>
      </c>
      <c r="F125" s="2" t="s">
        <v>52</v>
      </c>
      <c r="G125" s="2" t="s">
        <v>96</v>
      </c>
      <c r="H125" s="2">
        <v>16110</v>
      </c>
      <c r="I125" s="2" t="s">
        <v>14</v>
      </c>
      <c r="J125" s="3">
        <v>40668</v>
      </c>
      <c r="K125" s="2" t="s">
        <v>31</v>
      </c>
    </row>
    <row r="126" spans="1:11" ht="12.5" x14ac:dyDescent="0.25">
      <c r="A126" s="2">
        <v>536500</v>
      </c>
      <c r="B126" s="2">
        <v>22024</v>
      </c>
      <c r="C126" s="2" t="s">
        <v>202</v>
      </c>
      <c r="D126" s="2">
        <v>12</v>
      </c>
      <c r="E126" s="3">
        <v>40668</v>
      </c>
      <c r="F126" s="2" t="s">
        <v>12</v>
      </c>
      <c r="G126" s="2" t="s">
        <v>18</v>
      </c>
      <c r="H126" s="2">
        <v>17377</v>
      </c>
      <c r="I126" s="2" t="s">
        <v>14</v>
      </c>
      <c r="J126" s="3">
        <v>40668</v>
      </c>
      <c r="K126" s="2" t="s">
        <v>35</v>
      </c>
    </row>
    <row r="127" spans="1:11" ht="12.5" x14ac:dyDescent="0.25">
      <c r="A127" s="2">
        <v>543342</v>
      </c>
      <c r="B127" s="2">
        <v>48187</v>
      </c>
      <c r="C127" s="2" t="s">
        <v>73</v>
      </c>
      <c r="D127" s="2">
        <v>2</v>
      </c>
      <c r="E127" s="3">
        <v>40726</v>
      </c>
      <c r="F127" s="2" t="s">
        <v>33</v>
      </c>
      <c r="G127" s="2" t="s">
        <v>13</v>
      </c>
      <c r="H127" s="2">
        <v>17162</v>
      </c>
      <c r="I127" s="2" t="s">
        <v>14</v>
      </c>
      <c r="J127" s="3">
        <v>40668</v>
      </c>
      <c r="K127" s="2" t="s">
        <v>38</v>
      </c>
    </row>
    <row r="128" spans="1:11" ht="12.5" x14ac:dyDescent="0.25">
      <c r="A128" s="2">
        <v>537399</v>
      </c>
      <c r="B128" s="2">
        <v>22815</v>
      </c>
      <c r="C128" s="2" t="s">
        <v>203</v>
      </c>
      <c r="D128" s="2">
        <v>12</v>
      </c>
      <c r="E128" s="3">
        <v>40668</v>
      </c>
      <c r="F128" s="2" t="s">
        <v>12</v>
      </c>
      <c r="G128" s="2" t="s">
        <v>18</v>
      </c>
      <c r="H128" s="2">
        <v>13030</v>
      </c>
      <c r="I128" s="2" t="s">
        <v>14</v>
      </c>
      <c r="J128" s="3">
        <v>40668</v>
      </c>
      <c r="K128" s="2" t="s">
        <v>15</v>
      </c>
    </row>
    <row r="129" spans="1:11" ht="12.5" x14ac:dyDescent="0.25">
      <c r="A129" s="2">
        <v>565782</v>
      </c>
      <c r="B129" s="2">
        <v>22070</v>
      </c>
      <c r="C129" s="2" t="s">
        <v>204</v>
      </c>
      <c r="D129" s="2">
        <v>36</v>
      </c>
      <c r="E129" s="3">
        <v>40703</v>
      </c>
      <c r="F129" s="2" t="s">
        <v>88</v>
      </c>
      <c r="G129" s="2" t="s">
        <v>123</v>
      </c>
      <c r="H129" s="2">
        <v>12748</v>
      </c>
      <c r="I129" s="2" t="s">
        <v>14</v>
      </c>
      <c r="J129" s="3">
        <v>40668</v>
      </c>
      <c r="K129" s="2" t="s">
        <v>20</v>
      </c>
    </row>
    <row r="130" spans="1:11" ht="12.5" x14ac:dyDescent="0.25">
      <c r="A130" s="2">
        <v>556365</v>
      </c>
      <c r="B130" s="2">
        <v>20719</v>
      </c>
      <c r="C130" s="2" t="s">
        <v>205</v>
      </c>
      <c r="D130" s="2">
        <v>2</v>
      </c>
      <c r="E130" s="3">
        <v>40822</v>
      </c>
      <c r="F130" s="2" t="s">
        <v>43</v>
      </c>
      <c r="G130" s="2" t="s">
        <v>22</v>
      </c>
      <c r="H130" s="2">
        <v>16370</v>
      </c>
      <c r="I130" s="2" t="s">
        <v>14</v>
      </c>
      <c r="J130" s="3">
        <v>40668</v>
      </c>
      <c r="K130" s="2" t="s">
        <v>23</v>
      </c>
    </row>
    <row r="131" spans="1:11" ht="12.5" x14ac:dyDescent="0.25">
      <c r="A131" s="2">
        <v>580677</v>
      </c>
      <c r="B131" s="2">
        <v>23583</v>
      </c>
      <c r="C131" s="2" t="s">
        <v>206</v>
      </c>
      <c r="D131" s="2">
        <v>2</v>
      </c>
      <c r="E131" s="3">
        <v>40675</v>
      </c>
      <c r="F131" s="2" t="s">
        <v>12</v>
      </c>
      <c r="G131" s="2" t="s">
        <v>58</v>
      </c>
      <c r="H131" s="2">
        <v>16200</v>
      </c>
      <c r="I131" s="2" t="s">
        <v>14</v>
      </c>
      <c r="J131" s="3">
        <v>40668</v>
      </c>
      <c r="K131" s="2" t="s">
        <v>28</v>
      </c>
    </row>
    <row r="132" spans="1:11" ht="12.5" x14ac:dyDescent="0.25">
      <c r="A132" s="2">
        <v>537156</v>
      </c>
      <c r="B132" s="2" t="s">
        <v>207</v>
      </c>
      <c r="C132" s="2" t="s">
        <v>208</v>
      </c>
      <c r="D132" s="2">
        <v>16</v>
      </c>
      <c r="E132" s="3">
        <v>40668</v>
      </c>
      <c r="F132" s="2" t="s">
        <v>12</v>
      </c>
      <c r="G132" s="2" t="s">
        <v>209</v>
      </c>
      <c r="H132" s="2">
        <v>17858</v>
      </c>
      <c r="I132" s="2" t="s">
        <v>14</v>
      </c>
      <c r="J132" s="3">
        <v>40668</v>
      </c>
      <c r="K132" s="2" t="s">
        <v>31</v>
      </c>
    </row>
    <row r="133" spans="1:11" ht="12.5" x14ac:dyDescent="0.25">
      <c r="A133" s="2">
        <v>552196</v>
      </c>
      <c r="B133" s="2">
        <v>21562</v>
      </c>
      <c r="C133" s="2" t="s">
        <v>210</v>
      </c>
      <c r="D133" s="2">
        <v>5</v>
      </c>
      <c r="E133" s="3">
        <v>40699</v>
      </c>
      <c r="F133" s="2" t="s">
        <v>88</v>
      </c>
      <c r="G133" s="2" t="s">
        <v>34</v>
      </c>
      <c r="H133" s="2">
        <v>18078</v>
      </c>
      <c r="I133" s="2" t="s">
        <v>14</v>
      </c>
      <c r="J133" s="3">
        <v>40668</v>
      </c>
      <c r="K133" s="2" t="s">
        <v>35</v>
      </c>
    </row>
    <row r="134" spans="1:11" ht="12.5" x14ac:dyDescent="0.25">
      <c r="A134" s="2">
        <v>562045</v>
      </c>
      <c r="B134" s="2">
        <v>23240</v>
      </c>
      <c r="C134" s="2" t="s">
        <v>197</v>
      </c>
      <c r="D134" s="2">
        <v>6</v>
      </c>
      <c r="E134" s="3">
        <v>40582</v>
      </c>
      <c r="F134" s="2" t="s">
        <v>76</v>
      </c>
      <c r="G134" s="2" t="s">
        <v>198</v>
      </c>
      <c r="H134" s="2">
        <v>12644</v>
      </c>
      <c r="I134" s="2" t="s">
        <v>27</v>
      </c>
      <c r="J134" s="3">
        <v>40668</v>
      </c>
      <c r="K134" s="2" t="s">
        <v>38</v>
      </c>
    </row>
    <row r="135" spans="1:11" ht="12.5" x14ac:dyDescent="0.25">
      <c r="A135" s="2">
        <v>540276</v>
      </c>
      <c r="B135" s="2" t="s">
        <v>211</v>
      </c>
      <c r="C135" s="2" t="s">
        <v>212</v>
      </c>
      <c r="D135" s="2">
        <v>100</v>
      </c>
      <c r="E135" s="3">
        <v>40695</v>
      </c>
      <c r="F135" s="2" t="s">
        <v>88</v>
      </c>
      <c r="G135" s="2" t="s">
        <v>58</v>
      </c>
      <c r="H135" s="2">
        <v>14680</v>
      </c>
      <c r="I135" s="2" t="s">
        <v>14</v>
      </c>
      <c r="J135" s="3">
        <v>40668</v>
      </c>
      <c r="K135" s="2" t="s">
        <v>15</v>
      </c>
    </row>
    <row r="136" spans="1:11" ht="12.5" x14ac:dyDescent="0.25">
      <c r="A136" s="2">
        <v>552963</v>
      </c>
      <c r="B136" s="2">
        <v>22807</v>
      </c>
      <c r="C136" s="2" t="s">
        <v>213</v>
      </c>
      <c r="D136" s="2">
        <v>1</v>
      </c>
      <c r="E136" s="3">
        <v>40882</v>
      </c>
      <c r="F136" s="2" t="s">
        <v>25</v>
      </c>
      <c r="G136" s="2" t="s">
        <v>82</v>
      </c>
      <c r="H136" s="2">
        <v>16743</v>
      </c>
      <c r="I136" s="2" t="s">
        <v>14</v>
      </c>
      <c r="J136" s="3">
        <v>40668</v>
      </c>
      <c r="K136" s="2" t="s">
        <v>20</v>
      </c>
    </row>
    <row r="137" spans="1:11" ht="12.5" x14ac:dyDescent="0.25">
      <c r="A137" s="2">
        <v>548712</v>
      </c>
      <c r="B137" s="2">
        <v>22077</v>
      </c>
      <c r="C137" s="2" t="s">
        <v>39</v>
      </c>
      <c r="D137" s="2">
        <v>4</v>
      </c>
      <c r="E137" s="3">
        <v>40606</v>
      </c>
      <c r="F137" s="2" t="s">
        <v>66</v>
      </c>
      <c r="G137" s="2" t="s">
        <v>58</v>
      </c>
      <c r="H137" s="2">
        <v>17050</v>
      </c>
      <c r="I137" s="2" t="s">
        <v>14</v>
      </c>
      <c r="J137" s="3">
        <v>40668</v>
      </c>
      <c r="K137" s="2" t="s">
        <v>23</v>
      </c>
    </row>
    <row r="138" spans="1:11" ht="12.5" x14ac:dyDescent="0.25">
      <c r="A138" s="2">
        <v>562158</v>
      </c>
      <c r="B138" s="2">
        <v>21621</v>
      </c>
      <c r="C138" s="2" t="s">
        <v>133</v>
      </c>
      <c r="D138" s="2">
        <v>1</v>
      </c>
      <c r="E138" s="3">
        <v>40610</v>
      </c>
      <c r="F138" s="2" t="s">
        <v>66</v>
      </c>
      <c r="G138" s="2" t="s">
        <v>69</v>
      </c>
      <c r="H138" s="2">
        <v>15039</v>
      </c>
      <c r="I138" s="2" t="s">
        <v>14</v>
      </c>
      <c r="J138" s="3">
        <v>40668</v>
      </c>
      <c r="K138" s="2" t="s">
        <v>28</v>
      </c>
    </row>
    <row r="139" spans="1:11" ht="12.5" x14ac:dyDescent="0.25">
      <c r="A139" s="2">
        <v>559824</v>
      </c>
      <c r="B139" s="2">
        <v>22624</v>
      </c>
      <c r="C139" s="2" t="s">
        <v>174</v>
      </c>
      <c r="D139" s="2">
        <v>1</v>
      </c>
      <c r="E139" s="3">
        <v>40884</v>
      </c>
      <c r="F139" s="2" t="s">
        <v>25</v>
      </c>
      <c r="G139" s="2" t="s">
        <v>69</v>
      </c>
      <c r="H139" s="2">
        <v>17576</v>
      </c>
      <c r="I139" s="2" t="s">
        <v>14</v>
      </c>
      <c r="J139" s="3">
        <v>40668</v>
      </c>
      <c r="K139" s="2" t="s">
        <v>31</v>
      </c>
    </row>
    <row r="140" spans="1:11" ht="12.5" x14ac:dyDescent="0.25">
      <c r="A140" s="2" t="s">
        <v>154</v>
      </c>
      <c r="B140" s="2">
        <v>23256</v>
      </c>
      <c r="C140" s="2" t="s">
        <v>214</v>
      </c>
      <c r="D140" s="2">
        <v>4</v>
      </c>
      <c r="E140" s="4">
        <v>40887</v>
      </c>
      <c r="F140" s="2" t="s">
        <v>25</v>
      </c>
      <c r="G140" s="2" t="s">
        <v>198</v>
      </c>
      <c r="H140" s="2">
        <v>12607</v>
      </c>
      <c r="I140" s="2" t="s">
        <v>155</v>
      </c>
      <c r="J140" s="3">
        <v>40668</v>
      </c>
      <c r="K140" s="2" t="s">
        <v>35</v>
      </c>
    </row>
    <row r="141" spans="1:11" ht="12.5" x14ac:dyDescent="0.25">
      <c r="A141" s="2">
        <v>545545</v>
      </c>
      <c r="B141" s="2">
        <v>21668</v>
      </c>
      <c r="C141" s="2" t="s">
        <v>215</v>
      </c>
      <c r="D141" s="2">
        <v>2</v>
      </c>
      <c r="E141" s="3">
        <v>40605</v>
      </c>
      <c r="F141" s="2" t="s">
        <v>66</v>
      </c>
      <c r="G141" s="2" t="s">
        <v>34</v>
      </c>
      <c r="H141" s="2">
        <v>17841</v>
      </c>
      <c r="I141" s="2" t="s">
        <v>14</v>
      </c>
      <c r="J141" s="3">
        <v>40668</v>
      </c>
      <c r="K141" s="2" t="s">
        <v>38</v>
      </c>
    </row>
    <row r="142" spans="1:11" ht="12.5" x14ac:dyDescent="0.25">
      <c r="A142" s="2">
        <v>546096</v>
      </c>
      <c r="B142" s="2">
        <v>84755</v>
      </c>
      <c r="C142" s="2" t="s">
        <v>216</v>
      </c>
      <c r="D142" s="2">
        <v>144</v>
      </c>
      <c r="E142" s="3">
        <v>40789</v>
      </c>
      <c r="F142" s="2" t="s">
        <v>40</v>
      </c>
      <c r="G142" s="2" t="s">
        <v>78</v>
      </c>
      <c r="H142" s="2">
        <v>15502</v>
      </c>
      <c r="I142" s="2" t="s">
        <v>14</v>
      </c>
      <c r="J142" s="3">
        <v>40668</v>
      </c>
      <c r="K142" s="2" t="s">
        <v>15</v>
      </c>
    </row>
    <row r="143" spans="1:11" ht="12.5" x14ac:dyDescent="0.25">
      <c r="A143" s="2">
        <v>543470</v>
      </c>
      <c r="B143" s="2">
        <v>21062</v>
      </c>
      <c r="C143" s="2" t="s">
        <v>217</v>
      </c>
      <c r="D143" s="2">
        <v>12</v>
      </c>
      <c r="E143" s="3">
        <v>40757</v>
      </c>
      <c r="F143" s="2" t="s">
        <v>81</v>
      </c>
      <c r="G143" s="2" t="s">
        <v>22</v>
      </c>
      <c r="H143" s="2">
        <v>16951</v>
      </c>
      <c r="I143" s="2" t="s">
        <v>14</v>
      </c>
      <c r="J143" s="3">
        <v>40668</v>
      </c>
      <c r="K143" s="2" t="s">
        <v>20</v>
      </c>
    </row>
    <row r="144" spans="1:11" ht="12.5" x14ac:dyDescent="0.25">
      <c r="A144" s="2">
        <v>540182</v>
      </c>
      <c r="B144" s="2">
        <v>21206</v>
      </c>
      <c r="C144" s="2" t="s">
        <v>218</v>
      </c>
      <c r="D144" s="2">
        <v>48</v>
      </c>
      <c r="E144" s="3">
        <v>40664</v>
      </c>
      <c r="F144" s="2" t="s">
        <v>12</v>
      </c>
      <c r="G144" s="2" t="s">
        <v>136</v>
      </c>
      <c r="H144" s="2">
        <v>14739</v>
      </c>
      <c r="I144" s="2" t="s">
        <v>14</v>
      </c>
      <c r="J144" s="3">
        <v>40668</v>
      </c>
      <c r="K144" s="2" t="s">
        <v>23</v>
      </c>
    </row>
    <row r="145" spans="1:11" ht="12.5" x14ac:dyDescent="0.25">
      <c r="A145" s="2">
        <v>569474</v>
      </c>
      <c r="B145" s="2">
        <v>22623</v>
      </c>
      <c r="C145" s="2" t="s">
        <v>219</v>
      </c>
      <c r="D145" s="2">
        <v>1</v>
      </c>
      <c r="E145" s="3">
        <v>40643</v>
      </c>
      <c r="F145" s="2" t="s">
        <v>74</v>
      </c>
      <c r="G145" s="2" t="s">
        <v>67</v>
      </c>
      <c r="H145" s="2">
        <v>14178</v>
      </c>
      <c r="I145" s="2" t="s">
        <v>14</v>
      </c>
      <c r="J145" s="3">
        <v>40668</v>
      </c>
      <c r="K145" s="2" t="s">
        <v>28</v>
      </c>
    </row>
    <row r="146" spans="1:11" ht="12.5" x14ac:dyDescent="0.25">
      <c r="A146" s="2">
        <v>545978</v>
      </c>
      <c r="B146" s="2">
        <v>21456</v>
      </c>
      <c r="C146" s="2" t="s">
        <v>220</v>
      </c>
      <c r="D146" s="2">
        <v>6</v>
      </c>
      <c r="E146" s="3">
        <v>40758</v>
      </c>
      <c r="F146" s="2" t="s">
        <v>81</v>
      </c>
      <c r="G146" s="2" t="s">
        <v>34</v>
      </c>
      <c r="H146" s="2">
        <v>13975</v>
      </c>
      <c r="I146" s="2" t="s">
        <v>14</v>
      </c>
      <c r="J146" s="3">
        <v>40668</v>
      </c>
      <c r="K146" s="2" t="s">
        <v>31</v>
      </c>
    </row>
    <row r="147" spans="1:11" ht="12.5" x14ac:dyDescent="0.25">
      <c r="A147" s="2">
        <v>546392</v>
      </c>
      <c r="B147" s="2">
        <v>22352</v>
      </c>
      <c r="C147" s="2" t="s">
        <v>221</v>
      </c>
      <c r="D147" s="2">
        <v>6</v>
      </c>
      <c r="E147" s="3">
        <v>40850</v>
      </c>
      <c r="F147" s="2" t="s">
        <v>71</v>
      </c>
      <c r="G147" s="2" t="s">
        <v>96</v>
      </c>
      <c r="H147" s="2">
        <v>14587</v>
      </c>
      <c r="I147" s="2" t="s">
        <v>14</v>
      </c>
      <c r="J147" s="3">
        <v>40668</v>
      </c>
      <c r="K147" s="2" t="s">
        <v>35</v>
      </c>
    </row>
    <row r="148" spans="1:11" ht="12.5" x14ac:dyDescent="0.25">
      <c r="A148" s="2">
        <v>545988</v>
      </c>
      <c r="B148" s="2" t="s">
        <v>98</v>
      </c>
      <c r="C148" s="2" t="s">
        <v>99</v>
      </c>
      <c r="D148" s="2">
        <v>1</v>
      </c>
      <c r="E148" s="3">
        <v>40758</v>
      </c>
      <c r="F148" s="2" t="s">
        <v>81</v>
      </c>
      <c r="G148" s="2">
        <v>18</v>
      </c>
      <c r="H148" s="2">
        <v>12662</v>
      </c>
      <c r="I148" s="2" t="s">
        <v>27</v>
      </c>
      <c r="J148" s="3">
        <v>40668</v>
      </c>
      <c r="K148" s="2" t="s">
        <v>38</v>
      </c>
    </row>
    <row r="149" spans="1:11" ht="12.5" x14ac:dyDescent="0.25">
      <c r="A149" s="2">
        <v>543040</v>
      </c>
      <c r="B149" s="2">
        <v>22534</v>
      </c>
      <c r="C149" s="2" t="s">
        <v>222</v>
      </c>
      <c r="D149" s="2">
        <v>4</v>
      </c>
      <c r="E149" s="3">
        <v>40576</v>
      </c>
      <c r="F149" s="2" t="s">
        <v>76</v>
      </c>
      <c r="G149" s="2" t="s">
        <v>18</v>
      </c>
      <c r="H149" s="2">
        <v>17337</v>
      </c>
      <c r="I149" s="2" t="s">
        <v>14</v>
      </c>
      <c r="J149" s="3">
        <v>40668</v>
      </c>
      <c r="K149" s="2" t="s">
        <v>15</v>
      </c>
    </row>
    <row r="150" spans="1:11" ht="12.5" x14ac:dyDescent="0.25">
      <c r="A150" s="2" t="s">
        <v>223</v>
      </c>
      <c r="B150" s="2">
        <v>23392</v>
      </c>
      <c r="C150" s="2" t="s">
        <v>224</v>
      </c>
      <c r="D150" s="2">
        <v>24</v>
      </c>
      <c r="E150" s="3">
        <v>40767</v>
      </c>
      <c r="F150" s="2" t="s">
        <v>81</v>
      </c>
      <c r="G150" s="2" t="s">
        <v>55</v>
      </c>
      <c r="H150" s="2">
        <v>12558</v>
      </c>
      <c r="I150" s="2" t="s">
        <v>155</v>
      </c>
      <c r="J150" s="3">
        <v>40668</v>
      </c>
      <c r="K150" s="2" t="s">
        <v>20</v>
      </c>
    </row>
    <row r="151" spans="1:11" ht="12.5" x14ac:dyDescent="0.25">
      <c r="A151" s="2">
        <v>575330</v>
      </c>
      <c r="B151" s="2">
        <v>23493</v>
      </c>
      <c r="C151" s="2" t="s">
        <v>225</v>
      </c>
      <c r="D151" s="2">
        <v>10</v>
      </c>
      <c r="E151" s="3">
        <v>40797</v>
      </c>
      <c r="F151" s="2" t="s">
        <v>40</v>
      </c>
      <c r="G151" s="2" t="s">
        <v>41</v>
      </c>
      <c r="H151" s="2">
        <v>15152</v>
      </c>
      <c r="I151" s="2" t="s">
        <v>14</v>
      </c>
      <c r="J151" s="3">
        <v>40668</v>
      </c>
      <c r="K151" s="2" t="s">
        <v>23</v>
      </c>
    </row>
    <row r="152" spans="1:11" ht="12.5" x14ac:dyDescent="0.25">
      <c r="A152" s="2">
        <v>552310</v>
      </c>
      <c r="B152" s="2">
        <v>84378</v>
      </c>
      <c r="C152" s="2" t="s">
        <v>226</v>
      </c>
      <c r="D152" s="2">
        <v>2</v>
      </c>
      <c r="E152" s="3">
        <v>40760</v>
      </c>
      <c r="F152" s="2" t="s">
        <v>81</v>
      </c>
      <c r="G152" s="2" t="s">
        <v>34</v>
      </c>
      <c r="H152" s="2">
        <v>17323</v>
      </c>
      <c r="I152" s="2" t="s">
        <v>14</v>
      </c>
      <c r="J152" s="3">
        <v>40668</v>
      </c>
      <c r="K152" s="2" t="s">
        <v>28</v>
      </c>
    </row>
    <row r="153" spans="1:11" ht="12.5" x14ac:dyDescent="0.25">
      <c r="A153" s="2">
        <v>558861</v>
      </c>
      <c r="B153" s="2">
        <v>23341</v>
      </c>
      <c r="C153" s="2" t="s">
        <v>227</v>
      </c>
      <c r="D153" s="2">
        <v>2</v>
      </c>
      <c r="E153" s="3">
        <v>40640</v>
      </c>
      <c r="F153" s="2" t="s">
        <v>74</v>
      </c>
      <c r="G153" s="2" t="s">
        <v>69</v>
      </c>
      <c r="H153" s="2">
        <v>13373</v>
      </c>
      <c r="I153" s="2" t="s">
        <v>14</v>
      </c>
      <c r="J153" s="3">
        <v>40668</v>
      </c>
      <c r="K153" s="2" t="s">
        <v>31</v>
      </c>
    </row>
    <row r="154" spans="1:11" ht="12.5" x14ac:dyDescent="0.25">
      <c r="A154" s="2">
        <v>540275</v>
      </c>
      <c r="B154" s="2" t="s">
        <v>211</v>
      </c>
      <c r="C154" s="2" t="s">
        <v>212</v>
      </c>
      <c r="D154" s="2">
        <v>100</v>
      </c>
      <c r="E154" s="3">
        <v>40695</v>
      </c>
      <c r="F154" s="2" t="s">
        <v>88</v>
      </c>
      <c r="G154" s="2" t="s">
        <v>58</v>
      </c>
      <c r="H154" s="2">
        <v>13680</v>
      </c>
      <c r="I154" s="2" t="s">
        <v>14</v>
      </c>
      <c r="J154" s="3">
        <v>40668</v>
      </c>
      <c r="K154" s="2" t="s">
        <v>35</v>
      </c>
    </row>
    <row r="155" spans="1:11" ht="12.5" x14ac:dyDescent="0.25">
      <c r="A155" s="2">
        <v>555353</v>
      </c>
      <c r="B155" s="2">
        <v>22776</v>
      </c>
      <c r="C155" s="2" t="s">
        <v>228</v>
      </c>
      <c r="D155" s="2">
        <v>1</v>
      </c>
      <c r="E155" s="3">
        <v>40580</v>
      </c>
      <c r="F155" s="2" t="s">
        <v>76</v>
      </c>
      <c r="G155" s="2" t="s">
        <v>229</v>
      </c>
      <c r="H155" s="2">
        <v>16928</v>
      </c>
      <c r="I155" s="2" t="s">
        <v>14</v>
      </c>
      <c r="J155" s="3">
        <v>40668</v>
      </c>
      <c r="K155" s="2" t="s">
        <v>38</v>
      </c>
    </row>
    <row r="156" spans="1:11" ht="12.5" x14ac:dyDescent="0.25">
      <c r="A156" s="2">
        <v>556198</v>
      </c>
      <c r="B156" s="2">
        <v>22381</v>
      </c>
      <c r="C156" s="2" t="s">
        <v>230</v>
      </c>
      <c r="D156" s="2">
        <v>2</v>
      </c>
      <c r="E156" s="3">
        <v>40792</v>
      </c>
      <c r="F156" s="2" t="s">
        <v>40</v>
      </c>
      <c r="G156" s="2" t="s">
        <v>30</v>
      </c>
      <c r="H156" s="2">
        <v>14963</v>
      </c>
      <c r="I156" s="2" t="s">
        <v>14</v>
      </c>
      <c r="J156" s="3">
        <v>40668</v>
      </c>
      <c r="K156" s="2" t="s">
        <v>15</v>
      </c>
    </row>
    <row r="157" spans="1:11" ht="12.5" x14ac:dyDescent="0.25">
      <c r="A157" s="2">
        <v>538093</v>
      </c>
      <c r="B157" s="2">
        <v>21558</v>
      </c>
      <c r="C157" s="2" t="s">
        <v>231</v>
      </c>
      <c r="D157" s="2">
        <v>6</v>
      </c>
      <c r="E157" s="3">
        <v>40668</v>
      </c>
      <c r="F157" s="2" t="s">
        <v>12</v>
      </c>
      <c r="G157" s="2" t="s">
        <v>96</v>
      </c>
      <c r="H157" s="2">
        <v>12682</v>
      </c>
      <c r="I157" s="2" t="s">
        <v>232</v>
      </c>
      <c r="J157" s="3">
        <v>40668</v>
      </c>
      <c r="K157" s="2" t="s">
        <v>20</v>
      </c>
    </row>
    <row r="158" spans="1:11" ht="12.5" x14ac:dyDescent="0.25">
      <c r="A158" s="2">
        <v>580672</v>
      </c>
      <c r="B158" s="2">
        <v>23510</v>
      </c>
      <c r="C158" s="2" t="s">
        <v>233</v>
      </c>
      <c r="D158" s="2">
        <v>1</v>
      </c>
      <c r="E158" s="3">
        <v>40675</v>
      </c>
      <c r="F158" s="2" t="s">
        <v>12</v>
      </c>
      <c r="G158" s="2" t="s">
        <v>18</v>
      </c>
      <c r="H158" s="2">
        <v>17920</v>
      </c>
      <c r="I158" s="2" t="s">
        <v>14</v>
      </c>
      <c r="J158" s="3">
        <v>40668</v>
      </c>
      <c r="K158" s="2" t="s">
        <v>23</v>
      </c>
    </row>
    <row r="159" spans="1:11" ht="12.5" x14ac:dyDescent="0.25">
      <c r="A159" s="2">
        <v>540543</v>
      </c>
      <c r="B159" s="2">
        <v>85152</v>
      </c>
      <c r="C159" s="2" t="s">
        <v>234</v>
      </c>
      <c r="D159" s="2">
        <v>7</v>
      </c>
      <c r="E159" s="3">
        <v>40787</v>
      </c>
      <c r="F159" s="2" t="s">
        <v>40</v>
      </c>
      <c r="G159" s="2" t="s">
        <v>30</v>
      </c>
      <c r="H159" s="2">
        <v>14395</v>
      </c>
      <c r="I159" s="2" t="s">
        <v>14</v>
      </c>
      <c r="J159" s="3">
        <v>40668</v>
      </c>
      <c r="K159" s="2" t="s">
        <v>28</v>
      </c>
    </row>
    <row r="160" spans="1:11" ht="12.5" x14ac:dyDescent="0.25">
      <c r="A160" s="2">
        <v>562085</v>
      </c>
      <c r="B160" s="2">
        <v>23345</v>
      </c>
      <c r="C160" s="2" t="s">
        <v>235</v>
      </c>
      <c r="D160" s="2">
        <v>12</v>
      </c>
      <c r="E160" s="3">
        <v>40582</v>
      </c>
      <c r="F160" s="2" t="s">
        <v>76</v>
      </c>
      <c r="G160" s="2" t="s">
        <v>34</v>
      </c>
      <c r="H160" s="2">
        <v>15228</v>
      </c>
      <c r="I160" s="2" t="s">
        <v>14</v>
      </c>
      <c r="J160" s="3">
        <v>40668</v>
      </c>
      <c r="K160" s="2" t="s">
        <v>31</v>
      </c>
    </row>
    <row r="161" spans="1:11" ht="12.5" x14ac:dyDescent="0.25">
      <c r="A161" s="2">
        <v>565726</v>
      </c>
      <c r="B161" s="2">
        <v>23340</v>
      </c>
      <c r="C161" s="2" t="s">
        <v>236</v>
      </c>
      <c r="D161" s="2">
        <v>12</v>
      </c>
      <c r="E161" s="3">
        <v>40703</v>
      </c>
      <c r="F161" s="2" t="s">
        <v>88</v>
      </c>
      <c r="G161" s="2" t="s">
        <v>58</v>
      </c>
      <c r="H161" s="2">
        <v>14360</v>
      </c>
      <c r="I161" s="2" t="s">
        <v>14</v>
      </c>
      <c r="J161" s="3">
        <v>40668</v>
      </c>
      <c r="K161" s="2" t="s">
        <v>35</v>
      </c>
    </row>
    <row r="162" spans="1:11" ht="12.5" x14ac:dyDescent="0.25">
      <c r="A162" s="2">
        <v>575046</v>
      </c>
      <c r="B162" s="2" t="s">
        <v>237</v>
      </c>
      <c r="C162" s="2" t="s">
        <v>238</v>
      </c>
      <c r="D162" s="2">
        <v>2</v>
      </c>
      <c r="E162" s="3">
        <v>40766</v>
      </c>
      <c r="F162" s="2" t="s">
        <v>81</v>
      </c>
      <c r="G162" s="2" t="s">
        <v>67</v>
      </c>
      <c r="H162" s="2">
        <v>15039</v>
      </c>
      <c r="I162" s="2" t="s">
        <v>14</v>
      </c>
      <c r="J162" s="3">
        <v>40668</v>
      </c>
      <c r="K162" s="2" t="s">
        <v>38</v>
      </c>
    </row>
    <row r="163" spans="1:11" ht="12.5" x14ac:dyDescent="0.25">
      <c r="A163" s="2">
        <v>570197</v>
      </c>
      <c r="B163" s="2">
        <v>71270</v>
      </c>
      <c r="C163" s="2" t="s">
        <v>239</v>
      </c>
      <c r="D163" s="2">
        <v>1</v>
      </c>
      <c r="E163" s="3">
        <v>40734</v>
      </c>
      <c r="F163" s="2" t="s">
        <v>33</v>
      </c>
      <c r="G163" s="2" t="s">
        <v>34</v>
      </c>
      <c r="H163" s="2">
        <v>13755</v>
      </c>
      <c r="I163" s="2" t="s">
        <v>14</v>
      </c>
      <c r="J163" s="3">
        <v>40668</v>
      </c>
      <c r="K163" s="2" t="s">
        <v>15</v>
      </c>
    </row>
    <row r="164" spans="1:11" ht="12.5" x14ac:dyDescent="0.25">
      <c r="A164" s="2">
        <v>581179</v>
      </c>
      <c r="B164" s="2">
        <v>23174</v>
      </c>
      <c r="C164" s="2" t="s">
        <v>240</v>
      </c>
      <c r="D164" s="2">
        <v>4</v>
      </c>
      <c r="E164" s="3">
        <v>40736</v>
      </c>
      <c r="F164" s="2" t="s">
        <v>33</v>
      </c>
      <c r="G164" s="2" t="s">
        <v>198</v>
      </c>
      <c r="H164" s="2">
        <v>12471</v>
      </c>
      <c r="I164" s="2" t="s">
        <v>27</v>
      </c>
      <c r="J164" s="3">
        <v>40668</v>
      </c>
      <c r="K164" s="2" t="s">
        <v>20</v>
      </c>
    </row>
    <row r="165" spans="1:11" ht="12.5" x14ac:dyDescent="0.25">
      <c r="A165" s="2">
        <v>555726</v>
      </c>
      <c r="B165" s="2">
        <v>21340</v>
      </c>
      <c r="C165" s="2" t="s">
        <v>241</v>
      </c>
      <c r="D165" s="2">
        <v>1</v>
      </c>
      <c r="E165" s="3">
        <v>40700</v>
      </c>
      <c r="F165" s="2" t="s">
        <v>88</v>
      </c>
      <c r="G165" s="2" t="s">
        <v>242</v>
      </c>
      <c r="H165" s="2">
        <v>12540</v>
      </c>
      <c r="I165" s="2" t="s">
        <v>62</v>
      </c>
      <c r="J165" s="3">
        <v>40668</v>
      </c>
      <c r="K165" s="2" t="s">
        <v>23</v>
      </c>
    </row>
    <row r="166" spans="1:11" ht="12.5" x14ac:dyDescent="0.25">
      <c r="A166" s="2">
        <v>565465</v>
      </c>
      <c r="B166" s="2">
        <v>22531</v>
      </c>
      <c r="C166" s="2" t="s">
        <v>243</v>
      </c>
      <c r="D166" s="2">
        <v>24</v>
      </c>
      <c r="E166" s="3">
        <v>40672</v>
      </c>
      <c r="F166" s="2" t="s">
        <v>12</v>
      </c>
      <c r="G166" s="2" t="s">
        <v>18</v>
      </c>
      <c r="H166" s="2">
        <v>15364</v>
      </c>
      <c r="I166" s="2" t="s">
        <v>14</v>
      </c>
      <c r="J166" s="3">
        <v>40668</v>
      </c>
      <c r="K166" s="2" t="s">
        <v>28</v>
      </c>
    </row>
    <row r="167" spans="1:11" ht="12.5" x14ac:dyDescent="0.25">
      <c r="A167" s="2">
        <v>538011</v>
      </c>
      <c r="B167" s="2">
        <v>21080</v>
      </c>
      <c r="C167" s="2" t="s">
        <v>244</v>
      </c>
      <c r="D167" s="2">
        <v>2</v>
      </c>
      <c r="E167" s="3">
        <v>40668</v>
      </c>
      <c r="F167" s="2" t="s">
        <v>12</v>
      </c>
      <c r="G167" s="2" t="s">
        <v>22</v>
      </c>
      <c r="H167" s="2">
        <v>14896</v>
      </c>
      <c r="I167" s="2" t="s">
        <v>14</v>
      </c>
      <c r="J167" s="3">
        <v>40668</v>
      </c>
      <c r="K167" s="2" t="s">
        <v>31</v>
      </c>
    </row>
    <row r="168" spans="1:11" ht="12.5" x14ac:dyDescent="0.25">
      <c r="A168" s="2">
        <v>552528</v>
      </c>
      <c r="B168" s="2">
        <v>22729</v>
      </c>
      <c r="C168" s="2" t="s">
        <v>245</v>
      </c>
      <c r="D168" s="2">
        <v>2</v>
      </c>
      <c r="E168" s="3">
        <v>40791</v>
      </c>
      <c r="F168" s="2" t="s">
        <v>40</v>
      </c>
      <c r="G168" s="2" t="s">
        <v>53</v>
      </c>
      <c r="H168" s="2">
        <v>17218</v>
      </c>
      <c r="I168" s="2" t="s">
        <v>14</v>
      </c>
      <c r="J168" s="3">
        <v>40668</v>
      </c>
      <c r="K168" s="2" t="s">
        <v>35</v>
      </c>
    </row>
    <row r="169" spans="1:11" ht="12.5" x14ac:dyDescent="0.25">
      <c r="A169" s="2">
        <v>540547</v>
      </c>
      <c r="B169" s="2">
        <v>21617</v>
      </c>
      <c r="C169" s="2" t="s">
        <v>246</v>
      </c>
      <c r="D169" s="2">
        <v>6</v>
      </c>
      <c r="E169" s="3">
        <v>40787</v>
      </c>
      <c r="F169" s="2" t="s">
        <v>40</v>
      </c>
      <c r="G169" s="2" t="s">
        <v>53</v>
      </c>
      <c r="H169" s="2">
        <v>14911</v>
      </c>
      <c r="I169" s="2" t="s">
        <v>177</v>
      </c>
      <c r="J169" s="3">
        <v>40668</v>
      </c>
      <c r="K169" s="2" t="s">
        <v>38</v>
      </c>
    </row>
    <row r="170" spans="1:11" ht="12.5" x14ac:dyDescent="0.25">
      <c r="A170" s="2">
        <v>570103</v>
      </c>
      <c r="B170" s="2">
        <v>23201</v>
      </c>
      <c r="C170" s="2" t="s">
        <v>247</v>
      </c>
      <c r="D170" s="2">
        <v>2</v>
      </c>
      <c r="E170" s="3">
        <v>40734</v>
      </c>
      <c r="F170" s="2" t="s">
        <v>33</v>
      </c>
      <c r="G170" s="2" t="s">
        <v>55</v>
      </c>
      <c r="H170" s="2">
        <v>15719</v>
      </c>
      <c r="I170" s="2" t="s">
        <v>14</v>
      </c>
      <c r="J170" s="3">
        <v>40668</v>
      </c>
      <c r="K170" s="2" t="s">
        <v>15</v>
      </c>
    </row>
    <row r="171" spans="1:11" ht="12.5" x14ac:dyDescent="0.25">
      <c r="A171" s="2">
        <v>565218</v>
      </c>
      <c r="B171" s="2">
        <v>20984</v>
      </c>
      <c r="C171" s="2" t="s">
        <v>248</v>
      </c>
      <c r="D171" s="2">
        <v>12</v>
      </c>
      <c r="E171" s="3">
        <v>40552</v>
      </c>
      <c r="F171" s="2" t="s">
        <v>52</v>
      </c>
      <c r="G171" s="2" t="s">
        <v>249</v>
      </c>
      <c r="H171" s="2">
        <v>12739</v>
      </c>
      <c r="I171" s="2" t="s">
        <v>250</v>
      </c>
      <c r="J171" s="3">
        <v>40668</v>
      </c>
      <c r="K171" s="2" t="s">
        <v>20</v>
      </c>
    </row>
    <row r="172" spans="1:11" ht="12.5" x14ac:dyDescent="0.25">
      <c r="A172" s="2">
        <v>543246</v>
      </c>
      <c r="B172" s="2">
        <v>22047</v>
      </c>
      <c r="C172" s="2" t="s">
        <v>251</v>
      </c>
      <c r="D172" s="2">
        <v>25</v>
      </c>
      <c r="E172" s="3">
        <v>40635</v>
      </c>
      <c r="F172" s="2" t="s">
        <v>74</v>
      </c>
      <c r="G172" s="2" t="s">
        <v>18</v>
      </c>
      <c r="H172" s="2">
        <v>17315</v>
      </c>
      <c r="I172" s="2" t="s">
        <v>14</v>
      </c>
      <c r="J172" s="3">
        <v>40668</v>
      </c>
      <c r="K172" s="2" t="s">
        <v>23</v>
      </c>
    </row>
    <row r="173" spans="1:11" ht="12.5" x14ac:dyDescent="0.25">
      <c r="A173" s="2">
        <v>536557</v>
      </c>
      <c r="B173" s="2">
        <v>21363</v>
      </c>
      <c r="C173" s="2" t="s">
        <v>252</v>
      </c>
      <c r="D173" s="2">
        <v>1</v>
      </c>
      <c r="E173" s="3">
        <v>40668</v>
      </c>
      <c r="F173" s="2" t="s">
        <v>12</v>
      </c>
      <c r="G173" s="2" t="s">
        <v>104</v>
      </c>
      <c r="H173" s="2">
        <v>17841</v>
      </c>
      <c r="I173" s="2" t="s">
        <v>14</v>
      </c>
      <c r="J173" s="3">
        <v>40668</v>
      </c>
      <c r="K173" s="2" t="s">
        <v>28</v>
      </c>
    </row>
    <row r="174" spans="1:11" ht="12.5" x14ac:dyDescent="0.25">
      <c r="A174" s="2">
        <v>546105</v>
      </c>
      <c r="B174" s="2">
        <v>22030</v>
      </c>
      <c r="C174" s="2" t="s">
        <v>253</v>
      </c>
      <c r="D174" s="2">
        <v>12</v>
      </c>
      <c r="E174" s="3">
        <v>40789</v>
      </c>
      <c r="F174" s="2" t="s">
        <v>40</v>
      </c>
      <c r="G174" s="2" t="s">
        <v>18</v>
      </c>
      <c r="H174" s="2">
        <v>14662</v>
      </c>
      <c r="I174" s="2" t="s">
        <v>14</v>
      </c>
      <c r="J174" s="3">
        <v>40668</v>
      </c>
      <c r="K174" s="2" t="s">
        <v>31</v>
      </c>
    </row>
    <row r="175" spans="1:11" ht="12.5" x14ac:dyDescent="0.25">
      <c r="A175" s="2">
        <v>562418</v>
      </c>
      <c r="B175" s="2">
        <v>48187</v>
      </c>
      <c r="C175" s="2" t="s">
        <v>73</v>
      </c>
      <c r="D175" s="2">
        <v>2</v>
      </c>
      <c r="E175" s="3">
        <v>40641</v>
      </c>
      <c r="F175" s="2" t="s">
        <v>74</v>
      </c>
      <c r="G175" s="2" t="s">
        <v>13</v>
      </c>
      <c r="H175" s="2">
        <v>16572</v>
      </c>
      <c r="I175" s="2" t="s">
        <v>14</v>
      </c>
      <c r="J175" s="3">
        <v>40668</v>
      </c>
      <c r="K175" s="2" t="s">
        <v>35</v>
      </c>
    </row>
    <row r="176" spans="1:11" ht="12.5" x14ac:dyDescent="0.25">
      <c r="A176" s="2">
        <v>574722</v>
      </c>
      <c r="B176" s="2">
        <v>22402</v>
      </c>
      <c r="C176" s="2" t="s">
        <v>254</v>
      </c>
      <c r="D176" s="2">
        <v>14</v>
      </c>
      <c r="E176" s="3">
        <v>40705</v>
      </c>
      <c r="F176" s="2" t="s">
        <v>88</v>
      </c>
      <c r="G176" s="2" t="s">
        <v>119</v>
      </c>
      <c r="H176" s="2">
        <v>14502</v>
      </c>
      <c r="I176" s="2" t="s">
        <v>14</v>
      </c>
      <c r="J176" s="3">
        <v>40668</v>
      </c>
      <c r="K176" s="2" t="s">
        <v>38</v>
      </c>
    </row>
    <row r="177" spans="1:11" ht="12.5" x14ac:dyDescent="0.25">
      <c r="A177" s="2" t="s">
        <v>255</v>
      </c>
      <c r="B177" s="2">
        <v>21430</v>
      </c>
      <c r="C177" s="2" t="s">
        <v>256</v>
      </c>
      <c r="D177" s="2">
        <v>24</v>
      </c>
      <c r="E177" s="3">
        <v>40725</v>
      </c>
      <c r="F177" s="2" t="s">
        <v>33</v>
      </c>
      <c r="G177" s="2" t="s">
        <v>123</v>
      </c>
      <c r="H177" s="2">
        <v>13680</v>
      </c>
      <c r="I177" s="2" t="s">
        <v>14</v>
      </c>
      <c r="J177" s="3">
        <v>40668</v>
      </c>
      <c r="K177" s="2" t="s">
        <v>15</v>
      </c>
    </row>
    <row r="178" spans="1:11" ht="12.5" x14ac:dyDescent="0.25">
      <c r="A178" s="2">
        <v>570049</v>
      </c>
      <c r="B178" s="2">
        <v>23309</v>
      </c>
      <c r="C178" s="2" t="s">
        <v>257</v>
      </c>
      <c r="D178" s="2">
        <v>3</v>
      </c>
      <c r="E178" s="3">
        <v>40734</v>
      </c>
      <c r="F178" s="2" t="s">
        <v>33</v>
      </c>
      <c r="G178" s="2" t="s">
        <v>78</v>
      </c>
      <c r="H178" s="2">
        <v>17228</v>
      </c>
      <c r="I178" s="2" t="s">
        <v>14</v>
      </c>
      <c r="J178" s="3">
        <v>40668</v>
      </c>
      <c r="K178" s="2" t="s">
        <v>20</v>
      </c>
    </row>
    <row r="179" spans="1:11" ht="12.5" x14ac:dyDescent="0.25">
      <c r="A179" s="2">
        <v>575491</v>
      </c>
      <c r="B179" s="2">
        <v>22671</v>
      </c>
      <c r="C179" s="2" t="s">
        <v>258</v>
      </c>
      <c r="D179" s="2">
        <v>2</v>
      </c>
      <c r="E179" s="3">
        <v>40797</v>
      </c>
      <c r="F179" s="2" t="s">
        <v>40</v>
      </c>
      <c r="G179" s="2" t="s">
        <v>58</v>
      </c>
      <c r="H179" s="2">
        <v>15531</v>
      </c>
      <c r="I179" s="2" t="s">
        <v>14</v>
      </c>
      <c r="J179" s="3">
        <v>40668</v>
      </c>
      <c r="K179" s="2" t="s">
        <v>23</v>
      </c>
    </row>
    <row r="180" spans="1:11" ht="12.5" x14ac:dyDescent="0.25">
      <c r="A180" s="2">
        <v>562158</v>
      </c>
      <c r="B180" s="2">
        <v>71053</v>
      </c>
      <c r="C180" s="2" t="s">
        <v>122</v>
      </c>
      <c r="D180" s="2">
        <v>2</v>
      </c>
      <c r="E180" s="3">
        <v>40610</v>
      </c>
      <c r="F180" s="2" t="s">
        <v>66</v>
      </c>
      <c r="G180" s="2" t="s">
        <v>53</v>
      </c>
      <c r="H180" s="2">
        <v>15039</v>
      </c>
      <c r="I180" s="2" t="s">
        <v>14</v>
      </c>
      <c r="J180" s="3">
        <v>40668</v>
      </c>
      <c r="K180" s="2" t="s">
        <v>28</v>
      </c>
    </row>
    <row r="181" spans="1:11" ht="12.5" x14ac:dyDescent="0.25">
      <c r="A181" s="2">
        <v>580118</v>
      </c>
      <c r="B181" s="2">
        <v>84347</v>
      </c>
      <c r="C181" s="2" t="s">
        <v>259</v>
      </c>
      <c r="D181" s="2">
        <v>18</v>
      </c>
      <c r="E181" s="3">
        <v>40555</v>
      </c>
      <c r="F181" s="2" t="s">
        <v>52</v>
      </c>
      <c r="G181" s="2" t="s">
        <v>96</v>
      </c>
      <c r="H181" s="2">
        <v>16011</v>
      </c>
      <c r="I181" s="2" t="s">
        <v>14</v>
      </c>
      <c r="J181" s="3">
        <v>40668</v>
      </c>
      <c r="K181" s="2" t="s">
        <v>31</v>
      </c>
    </row>
    <row r="182" spans="1:11" ht="12.5" x14ac:dyDescent="0.25">
      <c r="A182" s="2">
        <v>565665</v>
      </c>
      <c r="B182" s="2">
        <v>22647</v>
      </c>
      <c r="C182" s="2" t="s">
        <v>260</v>
      </c>
      <c r="D182" s="2">
        <v>6</v>
      </c>
      <c r="E182" s="3">
        <v>40672</v>
      </c>
      <c r="F182" s="2" t="s">
        <v>12</v>
      </c>
      <c r="G182" s="2" t="s">
        <v>89</v>
      </c>
      <c r="H182" s="2">
        <v>15856</v>
      </c>
      <c r="I182" s="2" t="s">
        <v>14</v>
      </c>
      <c r="J182" s="3">
        <v>40668</v>
      </c>
      <c r="K182" s="2" t="s">
        <v>35</v>
      </c>
    </row>
    <row r="183" spans="1:11" ht="12.5" x14ac:dyDescent="0.25">
      <c r="A183" s="2">
        <v>569469</v>
      </c>
      <c r="B183" s="2">
        <v>22114</v>
      </c>
      <c r="C183" s="2" t="s">
        <v>261</v>
      </c>
      <c r="D183" s="2">
        <v>2</v>
      </c>
      <c r="E183" s="3">
        <v>40643</v>
      </c>
      <c r="F183" s="2" t="s">
        <v>74</v>
      </c>
      <c r="G183" s="2" t="s">
        <v>112</v>
      </c>
      <c r="H183" s="2">
        <v>16360</v>
      </c>
      <c r="I183" s="2" t="s">
        <v>14</v>
      </c>
      <c r="J183" s="3">
        <v>40668</v>
      </c>
      <c r="K183" s="2" t="s">
        <v>38</v>
      </c>
    </row>
    <row r="184" spans="1:11" ht="12.5" x14ac:dyDescent="0.25">
      <c r="A184" s="2">
        <v>548728</v>
      </c>
      <c r="B184" s="2">
        <v>21558</v>
      </c>
      <c r="C184" s="2" t="s">
        <v>231</v>
      </c>
      <c r="D184" s="2">
        <v>6</v>
      </c>
      <c r="E184" s="3">
        <v>40637</v>
      </c>
      <c r="F184" s="2" t="s">
        <v>74</v>
      </c>
      <c r="G184" s="2" t="s">
        <v>96</v>
      </c>
      <c r="H184" s="2">
        <v>13198</v>
      </c>
      <c r="I184" s="2" t="s">
        <v>14</v>
      </c>
      <c r="J184" s="3">
        <v>40668</v>
      </c>
      <c r="K184" s="2" t="s">
        <v>15</v>
      </c>
    </row>
    <row r="185" spans="1:11" ht="12.5" x14ac:dyDescent="0.25">
      <c r="A185" s="2">
        <v>552905</v>
      </c>
      <c r="B185" s="2">
        <v>85066</v>
      </c>
      <c r="C185" s="2" t="s">
        <v>262</v>
      </c>
      <c r="D185" s="2">
        <v>2</v>
      </c>
      <c r="E185" s="3">
        <v>40882</v>
      </c>
      <c r="F185" s="2" t="s">
        <v>25</v>
      </c>
      <c r="G185" s="2" t="s">
        <v>242</v>
      </c>
      <c r="H185" s="2">
        <v>15974</v>
      </c>
      <c r="I185" s="2" t="s">
        <v>14</v>
      </c>
      <c r="J185" s="3">
        <v>40668</v>
      </c>
      <c r="K185" s="2" t="s">
        <v>20</v>
      </c>
    </row>
    <row r="186" spans="1:11" ht="12.5" x14ac:dyDescent="0.25">
      <c r="A186" s="2">
        <v>555349</v>
      </c>
      <c r="B186" s="2">
        <v>22193</v>
      </c>
      <c r="C186" s="2" t="s">
        <v>68</v>
      </c>
      <c r="D186" s="2">
        <v>1</v>
      </c>
      <c r="E186" s="3">
        <v>40580</v>
      </c>
      <c r="F186" s="2" t="s">
        <v>76</v>
      </c>
      <c r="G186" s="2" t="s">
        <v>69</v>
      </c>
      <c r="H186" s="2">
        <v>16729</v>
      </c>
      <c r="I186" s="2" t="s">
        <v>14</v>
      </c>
      <c r="J186" s="3">
        <v>40668</v>
      </c>
      <c r="K186" s="2" t="s">
        <v>23</v>
      </c>
    </row>
    <row r="187" spans="1:11" ht="12.5" x14ac:dyDescent="0.25">
      <c r="A187" s="2">
        <v>551891</v>
      </c>
      <c r="B187" s="2" t="s">
        <v>263</v>
      </c>
      <c r="C187" s="2" t="s">
        <v>264</v>
      </c>
      <c r="D187" s="2">
        <v>6</v>
      </c>
      <c r="E187" s="3">
        <v>40668</v>
      </c>
      <c r="F187" s="2" t="s">
        <v>12</v>
      </c>
      <c r="G187" s="2" t="s">
        <v>41</v>
      </c>
      <c r="H187" s="2">
        <v>17429</v>
      </c>
      <c r="I187" s="2" t="s">
        <v>14</v>
      </c>
      <c r="J187" s="3">
        <v>40668</v>
      </c>
      <c r="K187" s="2" t="s">
        <v>28</v>
      </c>
    </row>
    <row r="188" spans="1:11" ht="12.5" x14ac:dyDescent="0.25">
      <c r="A188" s="2">
        <v>552804</v>
      </c>
      <c r="B188" s="2">
        <v>23110</v>
      </c>
      <c r="C188" s="2" t="s">
        <v>265</v>
      </c>
      <c r="D188" s="2">
        <v>2</v>
      </c>
      <c r="E188" s="3">
        <v>40852</v>
      </c>
      <c r="F188" s="2" t="s">
        <v>71</v>
      </c>
      <c r="G188" s="2" t="s">
        <v>171</v>
      </c>
      <c r="H188" s="2">
        <v>15615</v>
      </c>
      <c r="I188" s="2" t="s">
        <v>14</v>
      </c>
      <c r="J188" s="3">
        <v>40668</v>
      </c>
      <c r="K188" s="2" t="s">
        <v>31</v>
      </c>
    </row>
    <row r="189" spans="1:11" ht="12.5" x14ac:dyDescent="0.25">
      <c r="A189" s="2">
        <v>565419</v>
      </c>
      <c r="B189" s="2">
        <v>23407</v>
      </c>
      <c r="C189" s="2" t="s">
        <v>266</v>
      </c>
      <c r="D189" s="2">
        <v>2</v>
      </c>
      <c r="E189" s="3">
        <v>40642</v>
      </c>
      <c r="F189" s="2" t="s">
        <v>74</v>
      </c>
      <c r="G189" s="2" t="s">
        <v>229</v>
      </c>
      <c r="H189" s="2">
        <v>13808</v>
      </c>
      <c r="I189" s="2" t="s">
        <v>14</v>
      </c>
      <c r="J189" s="3">
        <v>40668</v>
      </c>
      <c r="K189" s="2" t="s">
        <v>35</v>
      </c>
    </row>
    <row r="190" spans="1:11" ht="12.5" x14ac:dyDescent="0.25">
      <c r="A190" s="2">
        <v>549573</v>
      </c>
      <c r="B190" s="2">
        <v>21906</v>
      </c>
      <c r="C190" s="2" t="s">
        <v>267</v>
      </c>
      <c r="D190" s="2">
        <v>2</v>
      </c>
      <c r="E190" s="3">
        <v>40820</v>
      </c>
      <c r="F190" s="2" t="s">
        <v>43</v>
      </c>
      <c r="G190" s="2" t="s">
        <v>195</v>
      </c>
      <c r="H190" s="2">
        <v>14504</v>
      </c>
      <c r="I190" s="2" t="s">
        <v>14</v>
      </c>
      <c r="J190" s="3">
        <v>40668</v>
      </c>
      <c r="K190" s="2" t="s">
        <v>38</v>
      </c>
    </row>
    <row r="191" spans="1:11" ht="12.5" x14ac:dyDescent="0.25">
      <c r="A191" s="2">
        <v>562543</v>
      </c>
      <c r="B191" s="2">
        <v>23184</v>
      </c>
      <c r="C191" s="2" t="s">
        <v>268</v>
      </c>
      <c r="D191" s="2">
        <v>4</v>
      </c>
      <c r="E191" s="3">
        <v>40671</v>
      </c>
      <c r="F191" s="2" t="s">
        <v>12</v>
      </c>
      <c r="G191" s="2" t="s">
        <v>104</v>
      </c>
      <c r="H191" s="2">
        <v>13552</v>
      </c>
      <c r="I191" s="2" t="s">
        <v>14</v>
      </c>
      <c r="J191" s="3">
        <v>40668</v>
      </c>
      <c r="K191" s="2" t="s">
        <v>15</v>
      </c>
    </row>
    <row r="192" spans="1:11" ht="12.5" x14ac:dyDescent="0.25">
      <c r="A192" s="2">
        <v>537126</v>
      </c>
      <c r="B192" s="2">
        <v>22866</v>
      </c>
      <c r="C192" s="2" t="s">
        <v>269</v>
      </c>
      <c r="D192" s="2">
        <v>4</v>
      </c>
      <c r="E192" s="3">
        <v>40668</v>
      </c>
      <c r="F192" s="2" t="s">
        <v>12</v>
      </c>
      <c r="G192" s="2" t="s">
        <v>30</v>
      </c>
      <c r="H192" s="2">
        <v>18118</v>
      </c>
      <c r="I192" s="2" t="s">
        <v>14</v>
      </c>
      <c r="J192" s="3">
        <v>40668</v>
      </c>
      <c r="K192" s="2" t="s">
        <v>20</v>
      </c>
    </row>
    <row r="193" spans="1:11" ht="12.5" x14ac:dyDescent="0.25">
      <c r="A193" s="2">
        <v>549573</v>
      </c>
      <c r="B193" s="2">
        <v>21745</v>
      </c>
      <c r="C193" s="2" t="s">
        <v>270</v>
      </c>
      <c r="D193" s="2">
        <v>1</v>
      </c>
      <c r="E193" s="3">
        <v>40820</v>
      </c>
      <c r="F193" s="2" t="s">
        <v>43</v>
      </c>
      <c r="G193" s="2" t="s">
        <v>53</v>
      </c>
      <c r="H193" s="2">
        <v>14504</v>
      </c>
      <c r="I193" s="2" t="s">
        <v>14</v>
      </c>
      <c r="J193" s="3">
        <v>40668</v>
      </c>
      <c r="K193" s="2" t="s">
        <v>23</v>
      </c>
    </row>
    <row r="194" spans="1:11" ht="12.5" x14ac:dyDescent="0.25">
      <c r="A194" s="2">
        <v>540538</v>
      </c>
      <c r="B194" s="2">
        <v>22766</v>
      </c>
      <c r="C194" s="2" t="s">
        <v>271</v>
      </c>
      <c r="D194" s="2">
        <v>1</v>
      </c>
      <c r="E194" s="3">
        <v>40787</v>
      </c>
      <c r="F194" s="2" t="s">
        <v>40</v>
      </c>
      <c r="G194" s="2" t="s">
        <v>82</v>
      </c>
      <c r="H194" s="2">
        <v>17841</v>
      </c>
      <c r="I194" s="2" t="s">
        <v>14</v>
      </c>
      <c r="J194" s="3">
        <v>40668</v>
      </c>
      <c r="K194" s="2" t="s">
        <v>28</v>
      </c>
    </row>
    <row r="195" spans="1:11" ht="12.5" x14ac:dyDescent="0.25">
      <c r="A195" s="2">
        <v>536522</v>
      </c>
      <c r="B195" s="2">
        <v>22151</v>
      </c>
      <c r="C195" s="2" t="s">
        <v>272</v>
      </c>
      <c r="D195" s="2">
        <v>1</v>
      </c>
      <c r="E195" s="3">
        <v>40668</v>
      </c>
      <c r="F195" s="2" t="s">
        <v>12</v>
      </c>
      <c r="G195" s="2" t="s">
        <v>18</v>
      </c>
      <c r="H195" s="2">
        <v>15012</v>
      </c>
      <c r="I195" s="2" t="s">
        <v>14</v>
      </c>
      <c r="J195" s="3">
        <v>40668</v>
      </c>
      <c r="K195" s="2" t="s">
        <v>31</v>
      </c>
    </row>
    <row r="196" spans="1:11" ht="12.5" x14ac:dyDescent="0.25">
      <c r="A196" s="2">
        <v>543452</v>
      </c>
      <c r="B196" s="2">
        <v>22934</v>
      </c>
      <c r="C196" s="2" t="s">
        <v>273</v>
      </c>
      <c r="D196" s="2">
        <v>6</v>
      </c>
      <c r="E196" s="3">
        <v>40757</v>
      </c>
      <c r="F196" s="2" t="s">
        <v>81</v>
      </c>
      <c r="G196" s="2" t="s">
        <v>82</v>
      </c>
      <c r="H196" s="2">
        <v>16037</v>
      </c>
      <c r="I196" s="2" t="s">
        <v>14</v>
      </c>
      <c r="J196" s="3">
        <v>40668</v>
      </c>
      <c r="K196" s="2" t="s">
        <v>35</v>
      </c>
    </row>
    <row r="197" spans="1:11" ht="12.5" x14ac:dyDescent="0.25">
      <c r="A197" s="2">
        <v>570861</v>
      </c>
      <c r="B197" s="2">
        <v>21642</v>
      </c>
      <c r="C197" s="2" t="s">
        <v>274</v>
      </c>
      <c r="D197" s="2">
        <v>24</v>
      </c>
      <c r="E197" s="4">
        <v>40887</v>
      </c>
      <c r="F197" s="2" t="s">
        <v>25</v>
      </c>
      <c r="G197" s="2" t="s">
        <v>249</v>
      </c>
      <c r="H197" s="2">
        <v>14775</v>
      </c>
      <c r="I197" s="2" t="s">
        <v>14</v>
      </c>
      <c r="J197" s="3">
        <v>40668</v>
      </c>
      <c r="K197" s="2" t="s">
        <v>38</v>
      </c>
    </row>
    <row r="198" spans="1:11" ht="12.5" x14ac:dyDescent="0.25">
      <c r="A198" s="2">
        <v>566287</v>
      </c>
      <c r="B198" s="2">
        <v>22991</v>
      </c>
      <c r="C198" s="2" t="s">
        <v>275</v>
      </c>
      <c r="D198" s="2">
        <v>2</v>
      </c>
      <c r="E198" s="3">
        <v>40856</v>
      </c>
      <c r="F198" s="2" t="s">
        <v>71</v>
      </c>
      <c r="G198" s="2" t="s">
        <v>41</v>
      </c>
      <c r="H198" s="2">
        <v>17218</v>
      </c>
      <c r="I198" s="2" t="s">
        <v>14</v>
      </c>
      <c r="J198" s="3">
        <v>40668</v>
      </c>
      <c r="K198" s="2" t="s">
        <v>15</v>
      </c>
    </row>
    <row r="199" spans="1:11" ht="12.5" x14ac:dyDescent="0.25">
      <c r="A199" s="2">
        <v>574274</v>
      </c>
      <c r="B199" s="2">
        <v>22791</v>
      </c>
      <c r="C199" s="2" t="s">
        <v>276</v>
      </c>
      <c r="D199" s="2">
        <v>24</v>
      </c>
      <c r="E199" s="3">
        <v>40613</v>
      </c>
      <c r="F199" s="2" t="s">
        <v>66</v>
      </c>
      <c r="G199" s="2" t="s">
        <v>34</v>
      </c>
      <c r="H199" s="2">
        <v>16500</v>
      </c>
      <c r="I199" s="2" t="s">
        <v>14</v>
      </c>
      <c r="J199" s="3">
        <v>40668</v>
      </c>
      <c r="K199" s="2"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7C6D-7EF7-4F66-B237-ED6807ABEEA4}">
  <dimension ref="A3:C16"/>
  <sheetViews>
    <sheetView workbookViewId="0">
      <selection activeCell="P13" sqref="P13"/>
    </sheetView>
  </sheetViews>
  <sheetFormatPr defaultRowHeight="12.5" x14ac:dyDescent="0.25"/>
  <cols>
    <col min="1" max="1" width="13" bestFit="1" customWidth="1"/>
    <col min="2" max="2" width="9.6328125" bestFit="1" customWidth="1"/>
    <col min="3" max="3" width="7.81640625" bestFit="1" customWidth="1"/>
  </cols>
  <sheetData>
    <row r="3" spans="1:3" x14ac:dyDescent="0.25">
      <c r="A3" s="8" t="s">
        <v>278</v>
      </c>
      <c r="B3" t="s">
        <v>283</v>
      </c>
      <c r="C3" t="s">
        <v>284</v>
      </c>
    </row>
    <row r="4" spans="1:3" x14ac:dyDescent="0.25">
      <c r="A4" s="9" t="s">
        <v>285</v>
      </c>
      <c r="B4">
        <v>98</v>
      </c>
      <c r="C4">
        <v>213.87000000000003</v>
      </c>
    </row>
    <row r="5" spans="1:3" x14ac:dyDescent="0.25">
      <c r="A5" s="9" t="s">
        <v>286</v>
      </c>
      <c r="B5">
        <v>89</v>
      </c>
      <c r="C5">
        <v>147.1</v>
      </c>
    </row>
    <row r="6" spans="1:3" x14ac:dyDescent="0.25">
      <c r="A6" s="9" t="s">
        <v>287</v>
      </c>
      <c r="B6">
        <v>100</v>
      </c>
      <c r="C6">
        <v>250.56</v>
      </c>
    </row>
    <row r="7" spans="1:3" x14ac:dyDescent="0.25">
      <c r="A7" s="9" t="s">
        <v>288</v>
      </c>
      <c r="B7">
        <v>204</v>
      </c>
      <c r="C7">
        <v>370.12999999999988</v>
      </c>
    </row>
    <row r="8" spans="1:3" x14ac:dyDescent="0.25">
      <c r="A8" s="9" t="s">
        <v>12</v>
      </c>
      <c r="B8">
        <v>390</v>
      </c>
      <c r="C8">
        <v>565.09</v>
      </c>
    </row>
    <row r="9" spans="1:3" x14ac:dyDescent="0.25">
      <c r="A9" s="9" t="s">
        <v>289</v>
      </c>
      <c r="B9">
        <v>291</v>
      </c>
      <c r="C9">
        <v>559.45000000000005</v>
      </c>
    </row>
    <row r="10" spans="1:3" x14ac:dyDescent="0.25">
      <c r="A10" s="9" t="s">
        <v>290</v>
      </c>
      <c r="B10">
        <v>163</v>
      </c>
      <c r="C10">
        <v>312.8</v>
      </c>
    </row>
    <row r="11" spans="1:3" x14ac:dyDescent="0.25">
      <c r="A11" s="9" t="s">
        <v>291</v>
      </c>
      <c r="B11">
        <v>124</v>
      </c>
      <c r="C11">
        <v>353.77</v>
      </c>
    </row>
    <row r="12" spans="1:3" x14ac:dyDescent="0.25">
      <c r="A12" s="9" t="s">
        <v>292</v>
      </c>
      <c r="B12">
        <v>246</v>
      </c>
      <c r="C12">
        <v>241.57</v>
      </c>
    </row>
    <row r="13" spans="1:3" x14ac:dyDescent="0.25">
      <c r="A13" s="9" t="s">
        <v>293</v>
      </c>
      <c r="B13">
        <v>41</v>
      </c>
      <c r="C13">
        <v>163.19</v>
      </c>
    </row>
    <row r="14" spans="1:3" x14ac:dyDescent="0.25">
      <c r="A14" s="9" t="s">
        <v>294</v>
      </c>
      <c r="B14">
        <v>217</v>
      </c>
      <c r="C14">
        <v>182.83</v>
      </c>
    </row>
    <row r="15" spans="1:3" x14ac:dyDescent="0.25">
      <c r="A15" s="9" t="s">
        <v>295</v>
      </c>
      <c r="B15">
        <v>160</v>
      </c>
      <c r="C15">
        <v>268.40999999999997</v>
      </c>
    </row>
    <row r="16" spans="1:3" x14ac:dyDescent="0.25">
      <c r="A16" s="9" t="s">
        <v>279</v>
      </c>
      <c r="B16">
        <v>2123</v>
      </c>
      <c r="C16">
        <v>3628.77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09D6-BFDE-4F4F-9CF7-673D7D13E189}">
  <sheetPr>
    <tabColor theme="8"/>
    <outlinePr summaryBelow="0" summaryRight="0"/>
  </sheetPr>
  <dimension ref="A1:L199"/>
  <sheetViews>
    <sheetView workbookViewId="0">
      <selection activeCell="A3" sqref="A3"/>
    </sheetView>
  </sheetViews>
  <sheetFormatPr defaultColWidth="12.6328125" defaultRowHeight="15.75" customHeight="1" x14ac:dyDescent="0.25"/>
  <cols>
    <col min="1" max="1" width="11.26953125" customWidth="1"/>
    <col min="2" max="2" width="12.1796875" style="7" customWidth="1"/>
    <col min="3" max="3" width="40.7265625" bestFit="1" customWidth="1"/>
    <col min="4" max="4" width="10.1796875" customWidth="1"/>
    <col min="5" max="5" width="12.81640625" customWidth="1"/>
    <col min="6" max="6" width="14.36328125" customWidth="1"/>
    <col min="7" max="7" width="10.6328125" customWidth="1"/>
    <col min="8" max="8" width="12.90625" customWidth="1"/>
    <col min="9" max="9" width="18" bestFit="1" customWidth="1"/>
    <col min="10" max="10" width="15.08984375" customWidth="1"/>
    <col min="11" max="11" width="12.453125" bestFit="1" customWidth="1"/>
  </cols>
  <sheetData>
    <row r="1" spans="1:12" ht="13" x14ac:dyDescent="0.3">
      <c r="A1" s="1" t="s">
        <v>0</v>
      </c>
      <c r="B1" s="5" t="s">
        <v>1</v>
      </c>
      <c r="C1" s="1" t="s">
        <v>2</v>
      </c>
      <c r="D1" s="1" t="s">
        <v>3</v>
      </c>
      <c r="E1" s="1" t="s">
        <v>4</v>
      </c>
      <c r="F1" s="1" t="s">
        <v>5</v>
      </c>
      <c r="G1" s="1" t="s">
        <v>6</v>
      </c>
      <c r="H1" s="1" t="s">
        <v>7</v>
      </c>
      <c r="I1" s="1" t="s">
        <v>8</v>
      </c>
      <c r="J1" s="1" t="s">
        <v>9</v>
      </c>
      <c r="K1" s="1" t="s">
        <v>10</v>
      </c>
      <c r="L1" s="1" t="s">
        <v>277</v>
      </c>
    </row>
    <row r="2" spans="1:12" ht="15.75" customHeight="1" x14ac:dyDescent="0.25">
      <c r="A2" s="2">
        <v>542898</v>
      </c>
      <c r="B2" s="6">
        <v>22930</v>
      </c>
      <c r="C2" s="2" t="s">
        <v>201</v>
      </c>
      <c r="D2" s="2">
        <v>1</v>
      </c>
      <c r="E2" s="3">
        <v>40545</v>
      </c>
      <c r="F2" s="2" t="s">
        <v>52</v>
      </c>
      <c r="G2" s="2">
        <v>2.5499999999999998</v>
      </c>
      <c r="H2" s="2">
        <v>16110</v>
      </c>
      <c r="I2" s="2" t="s">
        <v>14</v>
      </c>
      <c r="J2" s="3">
        <v>40668</v>
      </c>
      <c r="K2" s="2" t="s">
        <v>31</v>
      </c>
      <c r="L2">
        <f t="shared" ref="L2:L33" si="0">D2*G2</f>
        <v>2.5499999999999998</v>
      </c>
    </row>
    <row r="3" spans="1:12" ht="15.75" customHeight="1" x14ac:dyDescent="0.25">
      <c r="A3" s="2">
        <v>545226</v>
      </c>
      <c r="B3" s="6">
        <v>21002</v>
      </c>
      <c r="C3" s="2" t="s">
        <v>130</v>
      </c>
      <c r="D3" s="2">
        <v>3</v>
      </c>
      <c r="E3" s="3">
        <v>40546</v>
      </c>
      <c r="F3" s="2" t="s">
        <v>52</v>
      </c>
      <c r="G3" s="2">
        <v>4.25</v>
      </c>
      <c r="H3" s="2">
        <v>12428</v>
      </c>
      <c r="I3" s="2" t="s">
        <v>131</v>
      </c>
      <c r="J3" s="3">
        <v>40668</v>
      </c>
      <c r="K3" s="2" t="s">
        <v>20</v>
      </c>
      <c r="L3">
        <f t="shared" si="0"/>
        <v>12.75</v>
      </c>
    </row>
    <row r="4" spans="1:12" ht="15.75" customHeight="1" x14ac:dyDescent="0.25">
      <c r="A4" s="2">
        <v>545289</v>
      </c>
      <c r="B4" s="6">
        <v>22961</v>
      </c>
      <c r="C4" s="2" t="s">
        <v>134</v>
      </c>
      <c r="D4" s="2">
        <v>12</v>
      </c>
      <c r="E4" s="3">
        <v>40546</v>
      </c>
      <c r="F4" s="2" t="s">
        <v>52</v>
      </c>
      <c r="G4" s="2">
        <v>1.45</v>
      </c>
      <c r="H4" s="2">
        <v>14732</v>
      </c>
      <c r="I4" s="2" t="s">
        <v>14</v>
      </c>
      <c r="J4" s="3">
        <v>40668</v>
      </c>
      <c r="K4" s="2" t="s">
        <v>20</v>
      </c>
      <c r="L4">
        <f t="shared" si="0"/>
        <v>17.399999999999999</v>
      </c>
    </row>
    <row r="5" spans="1:12" ht="15.75" customHeight="1" x14ac:dyDescent="0.25">
      <c r="A5" s="2">
        <v>548552</v>
      </c>
      <c r="B5" s="6">
        <v>22168</v>
      </c>
      <c r="C5" s="2" t="s">
        <v>72</v>
      </c>
      <c r="D5" s="2">
        <v>2</v>
      </c>
      <c r="E5" s="3">
        <v>40547</v>
      </c>
      <c r="F5" s="2" t="s">
        <v>52</v>
      </c>
      <c r="G5" s="2">
        <v>8.5</v>
      </c>
      <c r="H5" s="2">
        <v>17613</v>
      </c>
      <c r="I5" s="2" t="s">
        <v>14</v>
      </c>
      <c r="J5" s="3">
        <v>40668</v>
      </c>
      <c r="K5" s="2" t="s">
        <v>15</v>
      </c>
      <c r="L5">
        <f t="shared" si="0"/>
        <v>17</v>
      </c>
    </row>
    <row r="6" spans="1:12" ht="15.75" customHeight="1" x14ac:dyDescent="0.25">
      <c r="A6" s="2">
        <v>548612</v>
      </c>
      <c r="B6" s="6">
        <v>84879</v>
      </c>
      <c r="C6" s="2" t="s">
        <v>92</v>
      </c>
      <c r="D6" s="2">
        <v>1</v>
      </c>
      <c r="E6" s="3">
        <v>40547</v>
      </c>
      <c r="F6" s="2" t="s">
        <v>52</v>
      </c>
      <c r="G6" s="2">
        <v>1.69</v>
      </c>
      <c r="H6" s="2">
        <v>13137</v>
      </c>
      <c r="I6" s="2" t="s">
        <v>14</v>
      </c>
      <c r="J6" s="3">
        <v>40668</v>
      </c>
      <c r="K6" s="2" t="s">
        <v>28</v>
      </c>
      <c r="L6">
        <f t="shared" si="0"/>
        <v>1.69</v>
      </c>
    </row>
    <row r="7" spans="1:12" ht="15.75" customHeight="1" x14ac:dyDescent="0.25">
      <c r="A7" s="2">
        <v>558696</v>
      </c>
      <c r="B7" s="6">
        <v>23192</v>
      </c>
      <c r="C7" s="2" t="s">
        <v>190</v>
      </c>
      <c r="D7" s="2">
        <v>3</v>
      </c>
      <c r="E7" s="3">
        <v>40550</v>
      </c>
      <c r="F7" s="2" t="s">
        <v>52</v>
      </c>
      <c r="G7" s="2">
        <v>1.65</v>
      </c>
      <c r="H7" s="2">
        <v>16746</v>
      </c>
      <c r="I7" s="2" t="s">
        <v>14</v>
      </c>
      <c r="J7" s="3">
        <v>40668</v>
      </c>
      <c r="K7" s="2" t="s">
        <v>15</v>
      </c>
      <c r="L7">
        <f t="shared" si="0"/>
        <v>4.9499999999999993</v>
      </c>
    </row>
    <row r="8" spans="1:12" ht="15.75" customHeight="1" x14ac:dyDescent="0.25">
      <c r="A8" s="2">
        <v>565218</v>
      </c>
      <c r="B8" s="6">
        <v>20984</v>
      </c>
      <c r="C8" s="2" t="s">
        <v>248</v>
      </c>
      <c r="D8" s="2">
        <v>12</v>
      </c>
      <c r="E8" s="3">
        <v>40552</v>
      </c>
      <c r="F8" s="2" t="s">
        <v>52</v>
      </c>
      <c r="G8" s="2">
        <v>0.28999999999999998</v>
      </c>
      <c r="H8" s="2">
        <v>12739</v>
      </c>
      <c r="I8" s="2" t="s">
        <v>250</v>
      </c>
      <c r="J8" s="3">
        <v>40668</v>
      </c>
      <c r="K8" s="2" t="s">
        <v>20</v>
      </c>
      <c r="L8">
        <f t="shared" si="0"/>
        <v>3.4799999999999995</v>
      </c>
    </row>
    <row r="9" spans="1:12" ht="15.75" customHeight="1" x14ac:dyDescent="0.25">
      <c r="A9" s="2">
        <v>565151</v>
      </c>
      <c r="B9" s="6">
        <v>22624</v>
      </c>
      <c r="C9" s="2" t="s">
        <v>174</v>
      </c>
      <c r="D9" s="2">
        <v>1</v>
      </c>
      <c r="E9" s="3">
        <v>40552</v>
      </c>
      <c r="F9" s="2" t="s">
        <v>52</v>
      </c>
      <c r="G9" s="2">
        <v>8.5</v>
      </c>
      <c r="H9" s="2">
        <v>16923</v>
      </c>
      <c r="I9" s="2" t="s">
        <v>14</v>
      </c>
      <c r="J9" s="3">
        <v>40668</v>
      </c>
      <c r="K9" s="2" t="s">
        <v>20</v>
      </c>
      <c r="L9">
        <f t="shared" si="0"/>
        <v>8.5</v>
      </c>
    </row>
    <row r="10" spans="1:12" ht="15.75" customHeight="1" x14ac:dyDescent="0.25">
      <c r="A10" s="2">
        <v>573876</v>
      </c>
      <c r="B10" s="6">
        <v>23196</v>
      </c>
      <c r="C10" s="2" t="s">
        <v>193</v>
      </c>
      <c r="D10" s="2">
        <v>1</v>
      </c>
      <c r="E10" s="3">
        <v>40554</v>
      </c>
      <c r="F10" s="2" t="s">
        <v>52</v>
      </c>
      <c r="G10" s="2">
        <v>1.45</v>
      </c>
      <c r="H10" s="2">
        <v>16360</v>
      </c>
      <c r="I10" s="2" t="s">
        <v>14</v>
      </c>
      <c r="J10" s="3">
        <v>40668</v>
      </c>
      <c r="K10" s="2" t="s">
        <v>31</v>
      </c>
      <c r="L10">
        <f t="shared" si="0"/>
        <v>1.45</v>
      </c>
    </row>
    <row r="11" spans="1:12" ht="15.75" customHeight="1" x14ac:dyDescent="0.25">
      <c r="A11" s="2">
        <v>579927</v>
      </c>
      <c r="B11" s="6">
        <v>22728</v>
      </c>
      <c r="C11" s="2" t="s">
        <v>51</v>
      </c>
      <c r="D11" s="2">
        <v>4</v>
      </c>
      <c r="E11" s="3">
        <v>40555</v>
      </c>
      <c r="F11" s="2" t="s">
        <v>52</v>
      </c>
      <c r="G11" s="2">
        <v>3.75</v>
      </c>
      <c r="H11" s="2">
        <v>12572</v>
      </c>
      <c r="I11" s="2" t="s">
        <v>27</v>
      </c>
      <c r="J11" s="3">
        <v>40668</v>
      </c>
      <c r="K11" s="2" t="s">
        <v>23</v>
      </c>
      <c r="L11">
        <f t="shared" si="0"/>
        <v>15</v>
      </c>
    </row>
    <row r="12" spans="1:12" ht="15.75" customHeight="1" x14ac:dyDescent="0.25">
      <c r="A12" s="2">
        <v>580033</v>
      </c>
      <c r="B12" s="6">
        <v>23581</v>
      </c>
      <c r="C12" s="2" t="s">
        <v>54</v>
      </c>
      <c r="D12" s="2">
        <v>40</v>
      </c>
      <c r="E12" s="3">
        <v>40555</v>
      </c>
      <c r="F12" s="2" t="s">
        <v>52</v>
      </c>
      <c r="G12" s="2">
        <v>2.08</v>
      </c>
      <c r="H12" s="2">
        <v>14282</v>
      </c>
      <c r="I12" s="2" t="s">
        <v>14</v>
      </c>
      <c r="J12" s="3">
        <v>40668</v>
      </c>
      <c r="K12" s="2" t="s">
        <v>23</v>
      </c>
      <c r="L12">
        <f t="shared" si="0"/>
        <v>83.2</v>
      </c>
    </row>
    <row r="13" spans="1:12" ht="15.75" customHeight="1" x14ac:dyDescent="0.25">
      <c r="A13" s="2">
        <v>580118</v>
      </c>
      <c r="B13" s="6">
        <v>84347</v>
      </c>
      <c r="C13" s="2" t="s">
        <v>259</v>
      </c>
      <c r="D13" s="2">
        <v>18</v>
      </c>
      <c r="E13" s="3">
        <v>40555</v>
      </c>
      <c r="F13" s="2" t="s">
        <v>52</v>
      </c>
      <c r="G13" s="2">
        <v>2.5499999999999998</v>
      </c>
      <c r="H13" s="2">
        <v>16011</v>
      </c>
      <c r="I13" s="2" t="s">
        <v>14</v>
      </c>
      <c r="J13" s="3">
        <v>40668</v>
      </c>
      <c r="K13" s="2" t="s">
        <v>31</v>
      </c>
      <c r="L13">
        <f t="shared" si="0"/>
        <v>45.9</v>
      </c>
    </row>
    <row r="14" spans="1:12" ht="15.75" customHeight="1" x14ac:dyDescent="0.25">
      <c r="A14" s="2">
        <v>543040</v>
      </c>
      <c r="B14" s="6">
        <v>22534</v>
      </c>
      <c r="C14" s="2" t="s">
        <v>222</v>
      </c>
      <c r="D14" s="2">
        <v>4</v>
      </c>
      <c r="E14" s="3">
        <v>40576</v>
      </c>
      <c r="F14" s="2" t="s">
        <v>76</v>
      </c>
      <c r="G14" s="2">
        <v>0.42</v>
      </c>
      <c r="H14" s="2">
        <v>17337</v>
      </c>
      <c r="I14" s="2" t="s">
        <v>14</v>
      </c>
      <c r="J14" s="3">
        <v>40668</v>
      </c>
      <c r="K14" s="2" t="s">
        <v>15</v>
      </c>
      <c r="L14">
        <f t="shared" si="0"/>
        <v>1.68</v>
      </c>
    </row>
    <row r="15" spans="1:12" ht="15.75" customHeight="1" x14ac:dyDescent="0.25">
      <c r="A15" s="2">
        <v>555349</v>
      </c>
      <c r="B15" s="6">
        <v>22193</v>
      </c>
      <c r="C15" s="2" t="s">
        <v>68</v>
      </c>
      <c r="D15" s="2">
        <v>1</v>
      </c>
      <c r="E15" s="3">
        <v>40580</v>
      </c>
      <c r="F15" s="2" t="s">
        <v>76</v>
      </c>
      <c r="G15" s="2">
        <v>8.5</v>
      </c>
      <c r="H15" s="2">
        <v>16729</v>
      </c>
      <c r="I15" s="2" t="s">
        <v>14</v>
      </c>
      <c r="J15" s="3">
        <v>40668</v>
      </c>
      <c r="K15" s="2" t="s">
        <v>23</v>
      </c>
      <c r="L15">
        <f t="shared" si="0"/>
        <v>8.5</v>
      </c>
    </row>
    <row r="16" spans="1:12" ht="15.75" customHeight="1" x14ac:dyDescent="0.25">
      <c r="A16" s="2">
        <v>555353</v>
      </c>
      <c r="B16" s="6">
        <v>22776</v>
      </c>
      <c r="C16" s="2" t="s">
        <v>228</v>
      </c>
      <c r="D16" s="2">
        <v>1</v>
      </c>
      <c r="E16" s="3">
        <v>40580</v>
      </c>
      <c r="F16" s="2" t="s">
        <v>76</v>
      </c>
      <c r="G16" s="2">
        <v>9.9499999999999993</v>
      </c>
      <c r="H16" s="2">
        <v>16928</v>
      </c>
      <c r="I16" s="2" t="s">
        <v>14</v>
      </c>
      <c r="J16" s="3">
        <v>40668</v>
      </c>
      <c r="K16" s="2" t="s">
        <v>38</v>
      </c>
      <c r="L16">
        <f t="shared" si="0"/>
        <v>9.9499999999999993</v>
      </c>
    </row>
    <row r="17" spans="1:12" ht="15.75" customHeight="1" x14ac:dyDescent="0.25">
      <c r="A17" s="2">
        <v>555383</v>
      </c>
      <c r="B17" s="6">
        <v>22998</v>
      </c>
      <c r="C17" s="2" t="s">
        <v>192</v>
      </c>
      <c r="D17" s="2">
        <v>4</v>
      </c>
      <c r="E17" s="3">
        <v>40580</v>
      </c>
      <c r="F17" s="2" t="s">
        <v>76</v>
      </c>
      <c r="G17" s="2">
        <v>0.42</v>
      </c>
      <c r="H17" s="2">
        <v>12517</v>
      </c>
      <c r="I17" s="2" t="s">
        <v>27</v>
      </c>
      <c r="J17" s="3">
        <v>40668</v>
      </c>
      <c r="K17" s="2" t="s">
        <v>23</v>
      </c>
      <c r="L17">
        <f t="shared" si="0"/>
        <v>1.68</v>
      </c>
    </row>
    <row r="18" spans="1:12" ht="15.75" customHeight="1" x14ac:dyDescent="0.25">
      <c r="A18" s="2">
        <v>562101</v>
      </c>
      <c r="B18" s="6">
        <v>22961</v>
      </c>
      <c r="C18" s="2" t="s">
        <v>134</v>
      </c>
      <c r="D18" s="2">
        <v>12</v>
      </c>
      <c r="E18" s="3">
        <v>40582</v>
      </c>
      <c r="F18" s="2" t="s">
        <v>76</v>
      </c>
      <c r="G18" s="2">
        <v>1.45</v>
      </c>
      <c r="H18" s="2">
        <v>13850</v>
      </c>
      <c r="I18" s="2" t="s">
        <v>14</v>
      </c>
      <c r="J18" s="3">
        <v>40668</v>
      </c>
      <c r="K18" s="2" t="s">
        <v>15</v>
      </c>
      <c r="L18">
        <f t="shared" si="0"/>
        <v>17.399999999999999</v>
      </c>
    </row>
    <row r="19" spans="1:12" ht="15.75" customHeight="1" x14ac:dyDescent="0.25">
      <c r="A19" s="2">
        <v>562045</v>
      </c>
      <c r="B19" s="6">
        <v>23240</v>
      </c>
      <c r="C19" s="2" t="s">
        <v>197</v>
      </c>
      <c r="D19" s="2">
        <v>6</v>
      </c>
      <c r="E19" s="3">
        <v>40582</v>
      </c>
      <c r="F19" s="2" t="s">
        <v>76</v>
      </c>
      <c r="G19" s="2">
        <v>4.1500000000000004</v>
      </c>
      <c r="H19" s="2">
        <v>12644</v>
      </c>
      <c r="I19" s="2" t="s">
        <v>27</v>
      </c>
      <c r="J19" s="3">
        <v>40668</v>
      </c>
      <c r="K19" s="2" t="s">
        <v>38</v>
      </c>
      <c r="L19">
        <f t="shared" si="0"/>
        <v>24.900000000000002</v>
      </c>
    </row>
    <row r="20" spans="1:12" ht="12.5" x14ac:dyDescent="0.25">
      <c r="A20" s="2">
        <v>562085</v>
      </c>
      <c r="B20" s="6">
        <v>23345</v>
      </c>
      <c r="C20" s="2" t="s">
        <v>235</v>
      </c>
      <c r="D20" s="2">
        <v>12</v>
      </c>
      <c r="E20" s="3">
        <v>40582</v>
      </c>
      <c r="F20" s="2" t="s">
        <v>76</v>
      </c>
      <c r="G20" s="2">
        <v>1.25</v>
      </c>
      <c r="H20" s="2">
        <v>15228</v>
      </c>
      <c r="I20" s="2" t="s">
        <v>14</v>
      </c>
      <c r="J20" s="3">
        <v>40668</v>
      </c>
      <c r="K20" s="2" t="s">
        <v>31</v>
      </c>
      <c r="L20">
        <f t="shared" si="0"/>
        <v>15</v>
      </c>
    </row>
    <row r="21" spans="1:12" ht="12.5" x14ac:dyDescent="0.25">
      <c r="A21" s="2">
        <v>574034</v>
      </c>
      <c r="B21" s="6">
        <v>21975</v>
      </c>
      <c r="C21" s="2" t="s">
        <v>77</v>
      </c>
      <c r="D21" s="2">
        <v>1</v>
      </c>
      <c r="E21" s="3">
        <v>40585</v>
      </c>
      <c r="F21" s="2" t="s">
        <v>76</v>
      </c>
      <c r="G21" s="2">
        <v>0.55000000000000004</v>
      </c>
      <c r="H21" s="2">
        <v>17841</v>
      </c>
      <c r="I21" s="2" t="s">
        <v>14</v>
      </c>
      <c r="J21" s="3">
        <v>40668</v>
      </c>
      <c r="K21" s="2" t="s">
        <v>28</v>
      </c>
      <c r="L21">
        <f t="shared" si="0"/>
        <v>0.55000000000000004</v>
      </c>
    </row>
    <row r="22" spans="1:12" ht="12.5" x14ac:dyDescent="0.25">
      <c r="A22" s="2">
        <v>574029</v>
      </c>
      <c r="B22" s="6">
        <v>22460</v>
      </c>
      <c r="C22" s="2" t="s">
        <v>75</v>
      </c>
      <c r="D22" s="2">
        <v>24</v>
      </c>
      <c r="E22" s="3">
        <v>40585</v>
      </c>
      <c r="F22" s="2" t="s">
        <v>76</v>
      </c>
      <c r="G22" s="2">
        <v>1.25</v>
      </c>
      <c r="H22" s="2">
        <v>12955</v>
      </c>
      <c r="I22" s="2" t="s">
        <v>14</v>
      </c>
      <c r="J22" s="3">
        <v>40668</v>
      </c>
      <c r="K22" s="2" t="s">
        <v>23</v>
      </c>
      <c r="L22">
        <f t="shared" si="0"/>
        <v>30</v>
      </c>
    </row>
    <row r="23" spans="1:12" ht="12.5" x14ac:dyDescent="0.25">
      <c r="A23" s="2">
        <v>580311</v>
      </c>
      <c r="B23" s="6">
        <v>23318</v>
      </c>
      <c r="C23" s="2" t="s">
        <v>187</v>
      </c>
      <c r="D23" s="2">
        <v>6</v>
      </c>
      <c r="E23" s="3">
        <v>40586</v>
      </c>
      <c r="F23" s="2" t="s">
        <v>76</v>
      </c>
      <c r="G23" s="2">
        <v>2.4900000000000002</v>
      </c>
      <c r="H23" s="2">
        <v>18245</v>
      </c>
      <c r="I23" s="2" t="s">
        <v>14</v>
      </c>
      <c r="J23" s="3">
        <v>40668</v>
      </c>
      <c r="K23" s="2" t="s">
        <v>28</v>
      </c>
      <c r="L23">
        <f t="shared" si="0"/>
        <v>14.940000000000001</v>
      </c>
    </row>
    <row r="24" spans="1:12" ht="12.5" x14ac:dyDescent="0.25">
      <c r="A24" s="2">
        <v>580294</v>
      </c>
      <c r="B24" s="6">
        <v>84947</v>
      </c>
      <c r="C24" s="2" t="s">
        <v>158</v>
      </c>
      <c r="D24" s="2">
        <v>18</v>
      </c>
      <c r="E24" s="3">
        <v>40586</v>
      </c>
      <c r="F24" s="2" t="s">
        <v>76</v>
      </c>
      <c r="G24" s="2">
        <v>1.25</v>
      </c>
      <c r="H24" s="2">
        <v>17364</v>
      </c>
      <c r="I24" s="2" t="s">
        <v>14</v>
      </c>
      <c r="J24" s="3">
        <v>40668</v>
      </c>
      <c r="K24" s="2" t="s">
        <v>15</v>
      </c>
      <c r="L24">
        <f t="shared" si="0"/>
        <v>22.5</v>
      </c>
    </row>
    <row r="25" spans="1:12" ht="12.5" x14ac:dyDescent="0.25">
      <c r="A25" s="2">
        <v>543162</v>
      </c>
      <c r="B25" s="6">
        <v>22348</v>
      </c>
      <c r="C25" s="2" t="s">
        <v>168</v>
      </c>
      <c r="D25" s="2">
        <v>6</v>
      </c>
      <c r="E25" s="3">
        <v>40604</v>
      </c>
      <c r="F25" s="2" t="s">
        <v>66</v>
      </c>
      <c r="G25" s="2">
        <v>0.85</v>
      </c>
      <c r="H25" s="2">
        <v>17507</v>
      </c>
      <c r="I25" s="2" t="s">
        <v>14</v>
      </c>
      <c r="J25" s="3">
        <v>40668</v>
      </c>
      <c r="K25" s="2" t="s">
        <v>23</v>
      </c>
      <c r="L25">
        <f t="shared" si="0"/>
        <v>5.0999999999999996</v>
      </c>
    </row>
    <row r="26" spans="1:12" ht="12.5" x14ac:dyDescent="0.25">
      <c r="A26" s="2">
        <v>545545</v>
      </c>
      <c r="B26" s="6">
        <v>21668</v>
      </c>
      <c r="C26" s="2" t="s">
        <v>215</v>
      </c>
      <c r="D26" s="2">
        <v>2</v>
      </c>
      <c r="E26" s="3">
        <v>40605</v>
      </c>
      <c r="F26" s="2" t="s">
        <v>66</v>
      </c>
      <c r="G26" s="2">
        <v>1.25</v>
      </c>
      <c r="H26" s="2">
        <v>17841</v>
      </c>
      <c r="I26" s="2" t="s">
        <v>14</v>
      </c>
      <c r="J26" s="3">
        <v>40668</v>
      </c>
      <c r="K26" s="2" t="s">
        <v>38</v>
      </c>
      <c r="L26">
        <f t="shared" si="0"/>
        <v>2.5</v>
      </c>
    </row>
    <row r="27" spans="1:12" ht="12.5" x14ac:dyDescent="0.25">
      <c r="A27" s="2">
        <v>545475</v>
      </c>
      <c r="B27" s="6">
        <v>22505</v>
      </c>
      <c r="C27" s="2" t="s">
        <v>111</v>
      </c>
      <c r="D27" s="2">
        <v>24</v>
      </c>
      <c r="E27" s="3">
        <v>40605</v>
      </c>
      <c r="F27" s="2" t="s">
        <v>66</v>
      </c>
      <c r="G27" s="2">
        <v>4.25</v>
      </c>
      <c r="H27" s="2">
        <v>12415</v>
      </c>
      <c r="I27" s="2" t="s">
        <v>113</v>
      </c>
      <c r="J27" s="3">
        <v>40668</v>
      </c>
      <c r="K27" s="2" t="s">
        <v>23</v>
      </c>
      <c r="L27">
        <f t="shared" si="0"/>
        <v>102</v>
      </c>
    </row>
    <row r="28" spans="1:12" ht="12.5" x14ac:dyDescent="0.25">
      <c r="A28" s="2">
        <v>548712</v>
      </c>
      <c r="B28" s="6">
        <v>22077</v>
      </c>
      <c r="C28" s="2" t="s">
        <v>39</v>
      </c>
      <c r="D28" s="2">
        <v>4</v>
      </c>
      <c r="E28" s="3">
        <v>40606</v>
      </c>
      <c r="F28" s="2" t="s">
        <v>66</v>
      </c>
      <c r="G28" s="2">
        <v>1.65</v>
      </c>
      <c r="H28" s="2">
        <v>17050</v>
      </c>
      <c r="I28" s="2" t="s">
        <v>14</v>
      </c>
      <c r="J28" s="3">
        <v>40668</v>
      </c>
      <c r="K28" s="2" t="s">
        <v>23</v>
      </c>
      <c r="L28">
        <f t="shared" si="0"/>
        <v>6.6</v>
      </c>
    </row>
    <row r="29" spans="1:12" ht="12.5" x14ac:dyDescent="0.25">
      <c r="A29" s="2">
        <v>555498</v>
      </c>
      <c r="B29" s="6">
        <v>21175</v>
      </c>
      <c r="C29" s="2" t="s">
        <v>95</v>
      </c>
      <c r="D29" s="2">
        <v>12</v>
      </c>
      <c r="E29" s="3">
        <v>40608</v>
      </c>
      <c r="F29" s="2" t="s">
        <v>66</v>
      </c>
      <c r="G29" s="2">
        <v>2.5499999999999998</v>
      </c>
      <c r="H29" s="2">
        <v>13885</v>
      </c>
      <c r="I29" s="2" t="s">
        <v>14</v>
      </c>
      <c r="J29" s="3">
        <v>40668</v>
      </c>
      <c r="K29" s="2" t="s">
        <v>35</v>
      </c>
      <c r="L29">
        <f t="shared" si="0"/>
        <v>30.599999999999998</v>
      </c>
    </row>
    <row r="30" spans="1:12" ht="12.5" x14ac:dyDescent="0.25">
      <c r="A30" s="2">
        <v>555471</v>
      </c>
      <c r="B30" s="6">
        <v>21175</v>
      </c>
      <c r="C30" s="2" t="s">
        <v>95</v>
      </c>
      <c r="D30" s="2">
        <v>6</v>
      </c>
      <c r="E30" s="3">
        <v>40608</v>
      </c>
      <c r="F30" s="2" t="s">
        <v>66</v>
      </c>
      <c r="G30" s="2">
        <v>2.5499999999999998</v>
      </c>
      <c r="H30" s="2">
        <v>16117</v>
      </c>
      <c r="I30" s="2" t="s">
        <v>14</v>
      </c>
      <c r="J30" s="3">
        <v>40668</v>
      </c>
      <c r="K30" s="2" t="s">
        <v>31</v>
      </c>
      <c r="L30">
        <f t="shared" si="0"/>
        <v>15.299999999999999</v>
      </c>
    </row>
    <row r="31" spans="1:12" ht="12.5" x14ac:dyDescent="0.25">
      <c r="A31" s="2">
        <v>562158</v>
      </c>
      <c r="B31" s="6">
        <v>21621</v>
      </c>
      <c r="C31" s="2" t="s">
        <v>133</v>
      </c>
      <c r="D31" s="2">
        <v>1</v>
      </c>
      <c r="E31" s="3">
        <v>40610</v>
      </c>
      <c r="F31" s="2" t="s">
        <v>66</v>
      </c>
      <c r="G31" s="2">
        <v>8.5</v>
      </c>
      <c r="H31" s="2">
        <v>15039</v>
      </c>
      <c r="I31" s="2" t="s">
        <v>14</v>
      </c>
      <c r="J31" s="3">
        <v>40668</v>
      </c>
      <c r="K31" s="2" t="s">
        <v>28</v>
      </c>
      <c r="L31">
        <f t="shared" si="0"/>
        <v>8.5</v>
      </c>
    </row>
    <row r="32" spans="1:12" ht="12.5" x14ac:dyDescent="0.25">
      <c r="A32" s="2">
        <v>562161</v>
      </c>
      <c r="B32" s="6">
        <v>47421</v>
      </c>
      <c r="C32" s="2" t="s">
        <v>105</v>
      </c>
      <c r="D32" s="2">
        <v>3</v>
      </c>
      <c r="E32" s="3">
        <v>40610</v>
      </c>
      <c r="F32" s="2" t="s">
        <v>66</v>
      </c>
      <c r="G32" s="2">
        <v>0.42</v>
      </c>
      <c r="H32" s="2">
        <v>17841</v>
      </c>
      <c r="I32" s="2" t="s">
        <v>14</v>
      </c>
      <c r="J32" s="3">
        <v>40668</v>
      </c>
      <c r="K32" s="2" t="s">
        <v>23</v>
      </c>
      <c r="L32">
        <f t="shared" si="0"/>
        <v>1.26</v>
      </c>
    </row>
    <row r="33" spans="1:12" ht="12.5" x14ac:dyDescent="0.25">
      <c r="A33" s="2">
        <v>562158</v>
      </c>
      <c r="B33" s="6">
        <v>71053</v>
      </c>
      <c r="C33" s="2" t="s">
        <v>122</v>
      </c>
      <c r="D33" s="2">
        <v>2</v>
      </c>
      <c r="E33" s="3">
        <v>40610</v>
      </c>
      <c r="F33" s="2" t="s">
        <v>66</v>
      </c>
      <c r="G33" s="2">
        <v>3.75</v>
      </c>
      <c r="H33" s="2">
        <v>15039</v>
      </c>
      <c r="I33" s="2" t="s">
        <v>14</v>
      </c>
      <c r="J33" s="3">
        <v>40668</v>
      </c>
      <c r="K33" s="2" t="s">
        <v>28</v>
      </c>
      <c r="L33">
        <f t="shared" si="0"/>
        <v>7.5</v>
      </c>
    </row>
    <row r="34" spans="1:12" ht="12.5" x14ac:dyDescent="0.25">
      <c r="A34" s="2">
        <v>569333</v>
      </c>
      <c r="B34" s="6">
        <v>23535</v>
      </c>
      <c r="C34" s="2" t="s">
        <v>65</v>
      </c>
      <c r="D34" s="2">
        <v>4</v>
      </c>
      <c r="E34" s="3">
        <v>40612</v>
      </c>
      <c r="F34" s="2" t="s">
        <v>66</v>
      </c>
      <c r="G34" s="2">
        <v>5.95</v>
      </c>
      <c r="H34" s="2">
        <v>13431</v>
      </c>
      <c r="I34" s="2" t="s">
        <v>14</v>
      </c>
      <c r="J34" s="3">
        <v>40668</v>
      </c>
      <c r="K34" s="2" t="s">
        <v>31</v>
      </c>
      <c r="L34">
        <f t="shared" ref="L34:L65" si="1">D34*G34</f>
        <v>23.8</v>
      </c>
    </row>
    <row r="35" spans="1:12" ht="12.5" x14ac:dyDescent="0.25">
      <c r="A35" s="2">
        <v>574274</v>
      </c>
      <c r="B35" s="6">
        <v>22791</v>
      </c>
      <c r="C35" s="2" t="s">
        <v>276</v>
      </c>
      <c r="D35" s="2">
        <v>24</v>
      </c>
      <c r="E35" s="3">
        <v>40613</v>
      </c>
      <c r="F35" s="2" t="s">
        <v>66</v>
      </c>
      <c r="G35" s="2">
        <v>1.25</v>
      </c>
      <c r="H35" s="2">
        <v>16500</v>
      </c>
      <c r="I35" s="2" t="s">
        <v>14</v>
      </c>
      <c r="J35" s="3">
        <v>40668</v>
      </c>
      <c r="K35" s="2" t="s">
        <v>20</v>
      </c>
      <c r="L35">
        <f t="shared" si="1"/>
        <v>30</v>
      </c>
    </row>
    <row r="36" spans="1:12" ht="12.5" x14ac:dyDescent="0.25">
      <c r="A36" s="2">
        <v>574297</v>
      </c>
      <c r="B36" s="6">
        <v>23497</v>
      </c>
      <c r="C36" s="2" t="s">
        <v>163</v>
      </c>
      <c r="D36" s="2">
        <v>12</v>
      </c>
      <c r="E36" s="3">
        <v>40613</v>
      </c>
      <c r="F36" s="2" t="s">
        <v>66</v>
      </c>
      <c r="G36" s="2">
        <v>1.45</v>
      </c>
      <c r="H36" s="2">
        <v>16602</v>
      </c>
      <c r="I36" s="2" t="s">
        <v>14</v>
      </c>
      <c r="J36" s="3">
        <v>40668</v>
      </c>
      <c r="K36" s="2" t="s">
        <v>31</v>
      </c>
      <c r="L36">
        <f t="shared" si="1"/>
        <v>17.399999999999999</v>
      </c>
    </row>
    <row r="37" spans="1:12" ht="12.5" x14ac:dyDescent="0.25">
      <c r="A37" s="2">
        <v>543246</v>
      </c>
      <c r="B37" s="6">
        <v>22047</v>
      </c>
      <c r="C37" s="2" t="s">
        <v>251</v>
      </c>
      <c r="D37" s="2">
        <v>25</v>
      </c>
      <c r="E37" s="3">
        <v>40635</v>
      </c>
      <c r="F37" s="2" t="s">
        <v>74</v>
      </c>
      <c r="G37" s="2">
        <v>0.42</v>
      </c>
      <c r="H37" s="2">
        <v>17315</v>
      </c>
      <c r="I37" s="2" t="s">
        <v>14</v>
      </c>
      <c r="J37" s="3">
        <v>40668</v>
      </c>
      <c r="K37" s="2" t="s">
        <v>23</v>
      </c>
      <c r="L37">
        <f t="shared" si="1"/>
        <v>10.5</v>
      </c>
    </row>
    <row r="38" spans="1:12" ht="12.5" x14ac:dyDescent="0.25">
      <c r="A38" s="2">
        <v>548728</v>
      </c>
      <c r="B38" s="6">
        <v>21558</v>
      </c>
      <c r="C38" s="2" t="s">
        <v>231</v>
      </c>
      <c r="D38" s="2">
        <v>6</v>
      </c>
      <c r="E38" s="3">
        <v>40637</v>
      </c>
      <c r="F38" s="2" t="s">
        <v>74</v>
      </c>
      <c r="G38" s="2">
        <v>2.5499999999999998</v>
      </c>
      <c r="H38" s="2">
        <v>13198</v>
      </c>
      <c r="I38" s="2" t="s">
        <v>14</v>
      </c>
      <c r="J38" s="3">
        <v>40668</v>
      </c>
      <c r="K38" s="2" t="s">
        <v>15</v>
      </c>
      <c r="L38">
        <f t="shared" si="1"/>
        <v>15.299999999999999</v>
      </c>
    </row>
    <row r="39" spans="1:12" ht="12.5" x14ac:dyDescent="0.25">
      <c r="A39" s="2">
        <v>548868</v>
      </c>
      <c r="B39" s="6">
        <v>21844</v>
      </c>
      <c r="C39" s="2" t="s">
        <v>114</v>
      </c>
      <c r="D39" s="2">
        <v>6</v>
      </c>
      <c r="E39" s="3">
        <v>40637</v>
      </c>
      <c r="F39" s="2" t="s">
        <v>74</v>
      </c>
      <c r="G39" s="2">
        <v>2.95</v>
      </c>
      <c r="H39" s="2">
        <v>13015</v>
      </c>
      <c r="I39" s="2" t="s">
        <v>14</v>
      </c>
      <c r="J39" s="3">
        <v>40668</v>
      </c>
      <c r="K39" s="2" t="s">
        <v>23</v>
      </c>
      <c r="L39">
        <f t="shared" si="1"/>
        <v>17.700000000000003</v>
      </c>
    </row>
    <row r="40" spans="1:12" ht="12.5" x14ac:dyDescent="0.25">
      <c r="A40" s="2">
        <v>551872</v>
      </c>
      <c r="B40" s="6">
        <v>21892</v>
      </c>
      <c r="C40" s="2" t="s">
        <v>126</v>
      </c>
      <c r="D40" s="2">
        <v>12</v>
      </c>
      <c r="E40" s="3">
        <v>40638</v>
      </c>
      <c r="F40" s="2" t="s">
        <v>74</v>
      </c>
      <c r="G40" s="2">
        <v>1.25</v>
      </c>
      <c r="H40" s="2">
        <v>12955</v>
      </c>
      <c r="I40" s="2" t="s">
        <v>14</v>
      </c>
      <c r="J40" s="3">
        <v>40668</v>
      </c>
      <c r="K40" s="2" t="s">
        <v>35</v>
      </c>
      <c r="L40">
        <f t="shared" si="1"/>
        <v>15</v>
      </c>
    </row>
    <row r="41" spans="1:12" ht="12.5" x14ac:dyDescent="0.25">
      <c r="A41" s="2">
        <v>558861</v>
      </c>
      <c r="B41" s="6">
        <v>23341</v>
      </c>
      <c r="C41" s="2" t="s">
        <v>227</v>
      </c>
      <c r="D41" s="2">
        <v>2</v>
      </c>
      <c r="E41" s="3">
        <v>40640</v>
      </c>
      <c r="F41" s="2" t="s">
        <v>74</v>
      </c>
      <c r="G41" s="2">
        <v>8.5</v>
      </c>
      <c r="H41" s="2">
        <v>13373</v>
      </c>
      <c r="I41" s="2" t="s">
        <v>14</v>
      </c>
      <c r="J41" s="3">
        <v>40668</v>
      </c>
      <c r="K41" s="2" t="s">
        <v>31</v>
      </c>
      <c r="L41">
        <f t="shared" si="1"/>
        <v>17</v>
      </c>
    </row>
    <row r="42" spans="1:12" ht="12.5" x14ac:dyDescent="0.25">
      <c r="A42" s="2">
        <v>562432</v>
      </c>
      <c r="B42" s="6">
        <v>23207</v>
      </c>
      <c r="C42" s="2" t="s">
        <v>189</v>
      </c>
      <c r="D42" s="2">
        <v>30</v>
      </c>
      <c r="E42" s="3">
        <v>40641</v>
      </c>
      <c r="F42" s="2" t="s">
        <v>74</v>
      </c>
      <c r="G42" s="2">
        <v>1.65</v>
      </c>
      <c r="H42" s="2">
        <v>14004</v>
      </c>
      <c r="I42" s="2" t="s">
        <v>14</v>
      </c>
      <c r="J42" s="3">
        <v>40668</v>
      </c>
      <c r="K42" s="2" t="s">
        <v>38</v>
      </c>
      <c r="L42">
        <f t="shared" si="1"/>
        <v>49.5</v>
      </c>
    </row>
    <row r="43" spans="1:12" ht="12.5" x14ac:dyDescent="0.25">
      <c r="A43" s="2">
        <v>562418</v>
      </c>
      <c r="B43" s="6">
        <v>48187</v>
      </c>
      <c r="C43" s="2" t="s">
        <v>73</v>
      </c>
      <c r="D43" s="2">
        <v>2</v>
      </c>
      <c r="E43" s="3">
        <v>40641</v>
      </c>
      <c r="F43" s="2" t="s">
        <v>74</v>
      </c>
      <c r="G43" s="2">
        <v>7.95</v>
      </c>
      <c r="H43" s="2">
        <v>16572</v>
      </c>
      <c r="I43" s="2" t="s">
        <v>14</v>
      </c>
      <c r="J43" s="3">
        <v>40668</v>
      </c>
      <c r="K43" s="2" t="s">
        <v>35</v>
      </c>
      <c r="L43">
        <f t="shared" si="1"/>
        <v>15.9</v>
      </c>
    </row>
    <row r="44" spans="1:12" ht="12.5" x14ac:dyDescent="0.25">
      <c r="A44" s="2">
        <v>565451</v>
      </c>
      <c r="B44" s="6">
        <v>20727</v>
      </c>
      <c r="C44" s="2" t="s">
        <v>173</v>
      </c>
      <c r="D44" s="2">
        <v>10</v>
      </c>
      <c r="E44" s="3">
        <v>40642</v>
      </c>
      <c r="F44" s="2" t="s">
        <v>74</v>
      </c>
      <c r="G44" s="2">
        <v>1.65</v>
      </c>
      <c r="H44" s="2">
        <v>15365</v>
      </c>
      <c r="I44" s="2" t="s">
        <v>14</v>
      </c>
      <c r="J44" s="3">
        <v>40668</v>
      </c>
      <c r="K44" s="2" t="s">
        <v>15</v>
      </c>
      <c r="L44">
        <f t="shared" si="1"/>
        <v>16.5</v>
      </c>
    </row>
    <row r="45" spans="1:12" ht="12.5" x14ac:dyDescent="0.25">
      <c r="A45" s="2">
        <v>565419</v>
      </c>
      <c r="B45" s="6">
        <v>23407</v>
      </c>
      <c r="C45" s="2" t="s">
        <v>266</v>
      </c>
      <c r="D45" s="2">
        <v>2</v>
      </c>
      <c r="E45" s="3">
        <v>40642</v>
      </c>
      <c r="F45" s="2" t="s">
        <v>74</v>
      </c>
      <c r="G45" s="2">
        <v>9.9499999999999993</v>
      </c>
      <c r="H45" s="2">
        <v>13808</v>
      </c>
      <c r="I45" s="2" t="s">
        <v>14</v>
      </c>
      <c r="J45" s="3">
        <v>40668</v>
      </c>
      <c r="K45" s="2" t="s">
        <v>35</v>
      </c>
      <c r="L45">
        <f t="shared" si="1"/>
        <v>19.899999999999999</v>
      </c>
    </row>
    <row r="46" spans="1:12" ht="12.5" x14ac:dyDescent="0.25">
      <c r="A46" s="2">
        <v>565424</v>
      </c>
      <c r="B46" s="6">
        <v>48187</v>
      </c>
      <c r="C46" s="2" t="s">
        <v>73</v>
      </c>
      <c r="D46" s="2">
        <v>2</v>
      </c>
      <c r="E46" s="3">
        <v>40642</v>
      </c>
      <c r="F46" s="2" t="s">
        <v>74</v>
      </c>
      <c r="G46" s="2">
        <v>7.95</v>
      </c>
      <c r="H46" s="2">
        <v>15215</v>
      </c>
      <c r="I46" s="2" t="s">
        <v>14</v>
      </c>
      <c r="J46" s="3">
        <v>40668</v>
      </c>
      <c r="K46" s="2" t="s">
        <v>20</v>
      </c>
      <c r="L46">
        <f t="shared" si="1"/>
        <v>15.9</v>
      </c>
    </row>
    <row r="47" spans="1:12" ht="12.5" x14ac:dyDescent="0.25">
      <c r="A47" s="2">
        <v>569469</v>
      </c>
      <c r="B47" s="6">
        <v>22114</v>
      </c>
      <c r="C47" s="2" t="s">
        <v>261</v>
      </c>
      <c r="D47" s="2">
        <v>2</v>
      </c>
      <c r="E47" s="3">
        <v>40643</v>
      </c>
      <c r="F47" s="2" t="s">
        <v>74</v>
      </c>
      <c r="G47" s="2">
        <v>4.25</v>
      </c>
      <c r="H47" s="2">
        <v>16360</v>
      </c>
      <c r="I47" s="2" t="s">
        <v>14</v>
      </c>
      <c r="J47" s="3">
        <v>40668</v>
      </c>
      <c r="K47" s="2" t="s">
        <v>38</v>
      </c>
      <c r="L47">
        <f t="shared" si="1"/>
        <v>8.5</v>
      </c>
    </row>
    <row r="48" spans="1:12" ht="12.5" x14ac:dyDescent="0.25">
      <c r="A48" s="2">
        <v>569474</v>
      </c>
      <c r="B48" s="6">
        <v>22623</v>
      </c>
      <c r="C48" s="2" t="s">
        <v>219</v>
      </c>
      <c r="D48" s="2">
        <v>1</v>
      </c>
      <c r="E48" s="3">
        <v>40643</v>
      </c>
      <c r="F48" s="2" t="s">
        <v>74</v>
      </c>
      <c r="G48" s="2">
        <v>5.95</v>
      </c>
      <c r="H48" s="2">
        <v>14178</v>
      </c>
      <c r="I48" s="2" t="s">
        <v>14</v>
      </c>
      <c r="J48" s="3">
        <v>40668</v>
      </c>
      <c r="K48" s="2" t="s">
        <v>28</v>
      </c>
      <c r="L48">
        <f t="shared" si="1"/>
        <v>5.95</v>
      </c>
    </row>
    <row r="49" spans="1:12" ht="12.5" x14ac:dyDescent="0.25">
      <c r="A49" s="2">
        <v>574442</v>
      </c>
      <c r="B49" s="6">
        <v>23084</v>
      </c>
      <c r="C49" s="2" t="s">
        <v>161</v>
      </c>
      <c r="D49" s="2">
        <v>72</v>
      </c>
      <c r="E49" s="3">
        <v>40644</v>
      </c>
      <c r="F49" s="2" t="s">
        <v>74</v>
      </c>
      <c r="G49" s="2">
        <v>1.79</v>
      </c>
      <c r="H49" s="2">
        <v>12704</v>
      </c>
      <c r="I49" s="2" t="s">
        <v>131</v>
      </c>
      <c r="J49" s="3">
        <v>40668</v>
      </c>
      <c r="K49" s="2" t="s">
        <v>28</v>
      </c>
      <c r="L49">
        <f t="shared" si="1"/>
        <v>128.88</v>
      </c>
    </row>
    <row r="50" spans="1:12" ht="12.5" x14ac:dyDescent="0.25">
      <c r="A50" s="2">
        <v>580388</v>
      </c>
      <c r="B50" s="6">
        <v>23506</v>
      </c>
      <c r="C50" s="2" t="s">
        <v>109</v>
      </c>
      <c r="D50" s="2">
        <v>20</v>
      </c>
      <c r="E50" s="3">
        <v>40645</v>
      </c>
      <c r="F50" s="2" t="s">
        <v>74</v>
      </c>
      <c r="G50" s="2">
        <v>0.42</v>
      </c>
      <c r="H50" s="2">
        <v>18065</v>
      </c>
      <c r="I50" s="2" t="s">
        <v>14</v>
      </c>
      <c r="J50" s="3">
        <v>40668</v>
      </c>
      <c r="K50" s="2" t="s">
        <v>23</v>
      </c>
      <c r="L50">
        <f t="shared" si="1"/>
        <v>8.4</v>
      </c>
    </row>
    <row r="51" spans="1:12" ht="12.5" x14ac:dyDescent="0.25">
      <c r="A51" s="2">
        <v>580500</v>
      </c>
      <c r="B51" s="6">
        <v>85053</v>
      </c>
      <c r="C51" s="2" t="s">
        <v>199</v>
      </c>
      <c r="D51" s="2">
        <v>12</v>
      </c>
      <c r="E51" s="3">
        <v>40645</v>
      </c>
      <c r="F51" s="2" t="s">
        <v>74</v>
      </c>
      <c r="G51" s="2">
        <v>2.1</v>
      </c>
      <c r="H51" s="2">
        <v>17131</v>
      </c>
      <c r="I51" s="2" t="s">
        <v>14</v>
      </c>
      <c r="J51" s="3">
        <v>40668</v>
      </c>
      <c r="K51" s="2" t="s">
        <v>20</v>
      </c>
      <c r="L51">
        <f t="shared" si="1"/>
        <v>25.200000000000003</v>
      </c>
    </row>
    <row r="52" spans="1:12" ht="12.5" x14ac:dyDescent="0.25">
      <c r="A52" s="2">
        <v>540182</v>
      </c>
      <c r="B52" s="6">
        <v>21206</v>
      </c>
      <c r="C52" s="2" t="s">
        <v>218</v>
      </c>
      <c r="D52" s="2">
        <v>48</v>
      </c>
      <c r="E52" s="3">
        <v>40664</v>
      </c>
      <c r="F52" s="2" t="s">
        <v>12</v>
      </c>
      <c r="G52" s="2">
        <v>0.65</v>
      </c>
      <c r="H52" s="2">
        <v>14739</v>
      </c>
      <c r="I52" s="2" t="s">
        <v>14</v>
      </c>
      <c r="J52" s="3">
        <v>40668</v>
      </c>
      <c r="K52" s="2" t="s">
        <v>23</v>
      </c>
      <c r="L52">
        <f t="shared" si="1"/>
        <v>31.200000000000003</v>
      </c>
    </row>
    <row r="53" spans="1:12" ht="12.5" x14ac:dyDescent="0.25">
      <c r="A53" s="2">
        <v>548978</v>
      </c>
      <c r="B53" s="6">
        <v>22645</v>
      </c>
      <c r="C53" s="2" t="s">
        <v>118</v>
      </c>
      <c r="D53" s="2">
        <v>4</v>
      </c>
      <c r="E53" s="3">
        <v>40667</v>
      </c>
      <c r="F53" s="2" t="s">
        <v>12</v>
      </c>
      <c r="G53" s="2">
        <v>1.45</v>
      </c>
      <c r="H53" s="2">
        <v>15727</v>
      </c>
      <c r="I53" s="2" t="s">
        <v>14</v>
      </c>
      <c r="J53" s="3">
        <v>40668</v>
      </c>
      <c r="K53" s="2" t="s">
        <v>28</v>
      </c>
      <c r="L53">
        <f t="shared" si="1"/>
        <v>5.8</v>
      </c>
    </row>
    <row r="54" spans="1:12" ht="12.5" x14ac:dyDescent="0.25">
      <c r="A54" s="2">
        <v>551982</v>
      </c>
      <c r="B54" s="6">
        <v>20654</v>
      </c>
      <c r="C54" s="2" t="s">
        <v>117</v>
      </c>
      <c r="D54" s="2">
        <v>3</v>
      </c>
      <c r="E54" s="3">
        <v>40668</v>
      </c>
      <c r="F54" s="2" t="s">
        <v>12</v>
      </c>
      <c r="G54" s="2">
        <v>1.25</v>
      </c>
      <c r="H54" s="2">
        <v>15023</v>
      </c>
      <c r="I54" s="2" t="s">
        <v>14</v>
      </c>
      <c r="J54" s="3">
        <v>40668</v>
      </c>
      <c r="K54" s="2" t="s">
        <v>35</v>
      </c>
      <c r="L54">
        <f t="shared" si="1"/>
        <v>3.75</v>
      </c>
    </row>
    <row r="55" spans="1:12" ht="12.5" x14ac:dyDescent="0.25">
      <c r="A55" s="2">
        <v>538011</v>
      </c>
      <c r="B55" s="6">
        <v>21080</v>
      </c>
      <c r="C55" s="2" t="s">
        <v>244</v>
      </c>
      <c r="D55" s="2">
        <v>2</v>
      </c>
      <c r="E55" s="3">
        <v>40668</v>
      </c>
      <c r="F55" s="2" t="s">
        <v>12</v>
      </c>
      <c r="G55" s="2">
        <v>0.85</v>
      </c>
      <c r="H55" s="2">
        <v>14896</v>
      </c>
      <c r="I55" s="2" t="s">
        <v>14</v>
      </c>
      <c r="J55" s="3">
        <v>40668</v>
      </c>
      <c r="K55" s="2" t="s">
        <v>31</v>
      </c>
      <c r="L55">
        <f t="shared" si="1"/>
        <v>1.7</v>
      </c>
    </row>
    <row r="56" spans="1:12" ht="12.5" x14ac:dyDescent="0.25">
      <c r="A56" s="2">
        <v>537126</v>
      </c>
      <c r="B56" s="6">
        <v>21242</v>
      </c>
      <c r="C56" s="2" t="s">
        <v>97</v>
      </c>
      <c r="D56" s="2">
        <v>1</v>
      </c>
      <c r="E56" s="3">
        <v>40668</v>
      </c>
      <c r="F56" s="2" t="s">
        <v>12</v>
      </c>
      <c r="G56" s="2">
        <v>1.69</v>
      </c>
      <c r="H56" s="2">
        <v>18118</v>
      </c>
      <c r="I56" s="2" t="s">
        <v>14</v>
      </c>
      <c r="J56" s="3">
        <v>40668</v>
      </c>
      <c r="K56" s="2" t="s">
        <v>38</v>
      </c>
      <c r="L56">
        <f t="shared" si="1"/>
        <v>1.69</v>
      </c>
    </row>
    <row r="57" spans="1:12" ht="12.5" x14ac:dyDescent="0.25">
      <c r="A57" s="2">
        <v>536557</v>
      </c>
      <c r="B57" s="6">
        <v>21363</v>
      </c>
      <c r="C57" s="2" t="s">
        <v>252</v>
      </c>
      <c r="D57" s="2">
        <v>1</v>
      </c>
      <c r="E57" s="3">
        <v>40668</v>
      </c>
      <c r="F57" s="2" t="s">
        <v>12</v>
      </c>
      <c r="G57" s="2">
        <v>4.95</v>
      </c>
      <c r="H57" s="2">
        <v>17841</v>
      </c>
      <c r="I57" s="2" t="s">
        <v>14</v>
      </c>
      <c r="J57" s="3">
        <v>40668</v>
      </c>
      <c r="K57" s="2" t="s">
        <v>28</v>
      </c>
      <c r="L57">
        <f t="shared" si="1"/>
        <v>4.95</v>
      </c>
    </row>
    <row r="58" spans="1:12" ht="12.5" x14ac:dyDescent="0.25">
      <c r="A58" s="2">
        <v>547357</v>
      </c>
      <c r="B58" s="6">
        <v>21402</v>
      </c>
      <c r="C58" s="2" t="s">
        <v>36</v>
      </c>
      <c r="D58" s="2">
        <v>24</v>
      </c>
      <c r="E58" s="3">
        <v>40668</v>
      </c>
      <c r="F58" s="2" t="s">
        <v>12</v>
      </c>
      <c r="G58" s="2">
        <v>0.12</v>
      </c>
      <c r="H58" s="2">
        <v>17613</v>
      </c>
      <c r="I58" s="2" t="s">
        <v>14</v>
      </c>
      <c r="J58" s="3">
        <v>40668</v>
      </c>
      <c r="K58" s="2" t="s">
        <v>38</v>
      </c>
      <c r="L58">
        <f t="shared" si="1"/>
        <v>2.88</v>
      </c>
    </row>
    <row r="59" spans="1:12" ht="12.5" x14ac:dyDescent="0.25">
      <c r="A59" s="2">
        <v>538093</v>
      </c>
      <c r="B59" s="6">
        <v>21558</v>
      </c>
      <c r="C59" s="2" t="s">
        <v>231</v>
      </c>
      <c r="D59" s="2">
        <v>6</v>
      </c>
      <c r="E59" s="3">
        <v>40668</v>
      </c>
      <c r="F59" s="2" t="s">
        <v>12</v>
      </c>
      <c r="G59" s="2">
        <v>2.5499999999999998</v>
      </c>
      <c r="H59" s="2">
        <v>12682</v>
      </c>
      <c r="I59" s="2" t="s">
        <v>232</v>
      </c>
      <c r="J59" s="3">
        <v>40668</v>
      </c>
      <c r="K59" s="2" t="s">
        <v>20</v>
      </c>
      <c r="L59">
        <f t="shared" si="1"/>
        <v>15.299999999999999</v>
      </c>
    </row>
    <row r="60" spans="1:12" ht="12.5" x14ac:dyDescent="0.25">
      <c r="A60" s="2">
        <v>581164</v>
      </c>
      <c r="B60" s="6">
        <v>21903</v>
      </c>
      <c r="C60" s="2" t="s">
        <v>29</v>
      </c>
      <c r="D60" s="2">
        <v>3</v>
      </c>
      <c r="E60" s="3">
        <v>40668</v>
      </c>
      <c r="F60" s="2" t="s">
        <v>12</v>
      </c>
      <c r="G60" s="2">
        <v>2.1</v>
      </c>
      <c r="H60" s="2">
        <v>14395</v>
      </c>
      <c r="I60" s="2" t="s">
        <v>14</v>
      </c>
      <c r="J60" s="3">
        <v>40668</v>
      </c>
      <c r="K60" s="2" t="s">
        <v>31</v>
      </c>
      <c r="L60">
        <f t="shared" si="1"/>
        <v>6.3000000000000007</v>
      </c>
    </row>
    <row r="61" spans="1:12" ht="12.5" x14ac:dyDescent="0.25">
      <c r="A61" s="2">
        <v>538508</v>
      </c>
      <c r="B61" s="6">
        <v>21989</v>
      </c>
      <c r="C61" s="2" t="s">
        <v>110</v>
      </c>
      <c r="D61" s="2">
        <v>4</v>
      </c>
      <c r="E61" s="3">
        <v>40668</v>
      </c>
      <c r="F61" s="2" t="s">
        <v>12</v>
      </c>
      <c r="G61" s="2">
        <v>0.85</v>
      </c>
      <c r="H61" s="2">
        <v>15998</v>
      </c>
      <c r="I61" s="2" t="s">
        <v>14</v>
      </c>
      <c r="J61" s="3">
        <v>40668</v>
      </c>
      <c r="K61" s="2" t="s">
        <v>23</v>
      </c>
      <c r="L61">
        <f t="shared" si="1"/>
        <v>3.4</v>
      </c>
    </row>
    <row r="62" spans="1:12" ht="12.5" x14ac:dyDescent="0.25">
      <c r="A62" s="2">
        <v>536500</v>
      </c>
      <c r="B62" s="6">
        <v>22024</v>
      </c>
      <c r="C62" s="2" t="s">
        <v>202</v>
      </c>
      <c r="D62" s="2">
        <v>12</v>
      </c>
      <c r="E62" s="3">
        <v>40668</v>
      </c>
      <c r="F62" s="2" t="s">
        <v>12</v>
      </c>
      <c r="G62" s="2">
        <v>0.42</v>
      </c>
      <c r="H62" s="2">
        <v>17377</v>
      </c>
      <c r="I62" s="2" t="s">
        <v>14</v>
      </c>
      <c r="J62" s="3">
        <v>40668</v>
      </c>
      <c r="K62" s="2" t="s">
        <v>35</v>
      </c>
      <c r="L62">
        <f t="shared" si="1"/>
        <v>5.04</v>
      </c>
    </row>
    <row r="63" spans="1:12" ht="12.5" x14ac:dyDescent="0.25">
      <c r="A63" s="2">
        <v>537772</v>
      </c>
      <c r="B63" s="6">
        <v>22091</v>
      </c>
      <c r="C63" s="2" t="s">
        <v>167</v>
      </c>
      <c r="D63" s="2">
        <v>1</v>
      </c>
      <c r="E63" s="3">
        <v>40668</v>
      </c>
      <c r="F63" s="2" t="s">
        <v>12</v>
      </c>
      <c r="G63" s="2">
        <v>1.25</v>
      </c>
      <c r="H63" s="2">
        <v>18043</v>
      </c>
      <c r="I63" s="2" t="s">
        <v>14</v>
      </c>
      <c r="J63" s="3">
        <v>40668</v>
      </c>
      <c r="K63" s="2" t="s">
        <v>38</v>
      </c>
      <c r="L63">
        <f t="shared" si="1"/>
        <v>1.25</v>
      </c>
    </row>
    <row r="64" spans="1:12" ht="12.5" x14ac:dyDescent="0.25">
      <c r="A64" s="2">
        <v>537133</v>
      </c>
      <c r="B64" s="6">
        <v>22147</v>
      </c>
      <c r="C64" s="2" t="s">
        <v>121</v>
      </c>
      <c r="D64" s="2">
        <v>1</v>
      </c>
      <c r="E64" s="3">
        <v>40668</v>
      </c>
      <c r="F64" s="2" t="s">
        <v>12</v>
      </c>
      <c r="G64" s="2">
        <v>1.45</v>
      </c>
      <c r="H64" s="2">
        <v>18156</v>
      </c>
      <c r="I64" s="2" t="s">
        <v>14</v>
      </c>
      <c r="J64" s="3">
        <v>40668</v>
      </c>
      <c r="K64" s="2" t="s">
        <v>20</v>
      </c>
      <c r="L64">
        <f t="shared" si="1"/>
        <v>1.45</v>
      </c>
    </row>
    <row r="65" spans="1:12" ht="12.5" x14ac:dyDescent="0.25">
      <c r="A65" s="2">
        <v>536522</v>
      </c>
      <c r="B65" s="6">
        <v>22151</v>
      </c>
      <c r="C65" s="2" t="s">
        <v>272</v>
      </c>
      <c r="D65" s="2">
        <v>1</v>
      </c>
      <c r="E65" s="3">
        <v>40668</v>
      </c>
      <c r="F65" s="2" t="s">
        <v>12</v>
      </c>
      <c r="G65" s="2">
        <v>0.42</v>
      </c>
      <c r="H65" s="2">
        <v>15012</v>
      </c>
      <c r="I65" s="2" t="s">
        <v>14</v>
      </c>
      <c r="J65" s="3">
        <v>40668</v>
      </c>
      <c r="K65" s="2" t="s">
        <v>31</v>
      </c>
      <c r="L65">
        <f t="shared" si="1"/>
        <v>0.42</v>
      </c>
    </row>
    <row r="66" spans="1:12" ht="12.5" x14ac:dyDescent="0.25">
      <c r="A66" s="2">
        <v>536836</v>
      </c>
      <c r="B66" s="6">
        <v>22193</v>
      </c>
      <c r="C66" s="2" t="s">
        <v>68</v>
      </c>
      <c r="D66" s="2">
        <v>1</v>
      </c>
      <c r="E66" s="3">
        <v>40668</v>
      </c>
      <c r="F66" s="2" t="s">
        <v>12</v>
      </c>
      <c r="G66" s="2">
        <v>8.5</v>
      </c>
      <c r="H66" s="2">
        <v>18168</v>
      </c>
      <c r="I66" s="2" t="s">
        <v>14</v>
      </c>
      <c r="J66" s="3">
        <v>40668</v>
      </c>
      <c r="K66" s="2" t="s">
        <v>35</v>
      </c>
      <c r="L66">
        <f t="shared" ref="L66:L97" si="2">D66*G66</f>
        <v>8.5</v>
      </c>
    </row>
    <row r="67" spans="1:12" ht="12.5" x14ac:dyDescent="0.25">
      <c r="A67" s="2">
        <v>537405</v>
      </c>
      <c r="B67" s="6">
        <v>22355</v>
      </c>
      <c r="C67" s="2" t="s">
        <v>21</v>
      </c>
      <c r="D67" s="2">
        <v>6</v>
      </c>
      <c r="E67" s="3">
        <v>40668</v>
      </c>
      <c r="F67" s="2" t="s">
        <v>12</v>
      </c>
      <c r="G67" s="2">
        <v>0.85</v>
      </c>
      <c r="H67" s="2">
        <v>17841</v>
      </c>
      <c r="I67" s="2" t="s">
        <v>14</v>
      </c>
      <c r="J67" s="3">
        <v>40668</v>
      </c>
      <c r="K67" s="2" t="s">
        <v>23</v>
      </c>
      <c r="L67">
        <f t="shared" si="2"/>
        <v>5.0999999999999996</v>
      </c>
    </row>
    <row r="68" spans="1:12" ht="12.5" x14ac:dyDescent="0.25">
      <c r="A68" s="2">
        <v>537128</v>
      </c>
      <c r="B68" s="6">
        <v>22468</v>
      </c>
      <c r="C68" s="2" t="s">
        <v>194</v>
      </c>
      <c r="D68" s="2">
        <v>4</v>
      </c>
      <c r="E68" s="3">
        <v>40668</v>
      </c>
      <c r="F68" s="2" t="s">
        <v>12</v>
      </c>
      <c r="G68" s="2">
        <v>6.75</v>
      </c>
      <c r="H68" s="2">
        <v>12841</v>
      </c>
      <c r="I68" s="2" t="s">
        <v>14</v>
      </c>
      <c r="J68" s="3">
        <v>40668</v>
      </c>
      <c r="K68" s="2" t="s">
        <v>35</v>
      </c>
      <c r="L68">
        <f t="shared" si="2"/>
        <v>27</v>
      </c>
    </row>
    <row r="69" spans="1:12" ht="12.5" x14ac:dyDescent="0.25">
      <c r="A69" s="2">
        <v>536667</v>
      </c>
      <c r="B69" s="6">
        <v>22574</v>
      </c>
      <c r="C69" s="2" t="s">
        <v>56</v>
      </c>
      <c r="D69" s="2">
        <v>24</v>
      </c>
      <c r="E69" s="3">
        <v>40668</v>
      </c>
      <c r="F69" s="2" t="s">
        <v>12</v>
      </c>
      <c r="G69" s="2">
        <v>0.85</v>
      </c>
      <c r="H69" s="2">
        <v>15260</v>
      </c>
      <c r="I69" s="2" t="s">
        <v>14</v>
      </c>
      <c r="J69" s="3">
        <v>40668</v>
      </c>
      <c r="K69" s="2" t="s">
        <v>23</v>
      </c>
      <c r="L69">
        <f t="shared" si="2"/>
        <v>20.399999999999999</v>
      </c>
    </row>
    <row r="70" spans="1:12" ht="12.5" x14ac:dyDescent="0.25">
      <c r="A70" s="2">
        <v>536569</v>
      </c>
      <c r="B70" s="6">
        <v>22581</v>
      </c>
      <c r="C70" s="2" t="s">
        <v>196</v>
      </c>
      <c r="D70" s="2">
        <v>3</v>
      </c>
      <c r="E70" s="3">
        <v>40668</v>
      </c>
      <c r="F70" s="2" t="s">
        <v>12</v>
      </c>
      <c r="G70" s="2">
        <v>0.85</v>
      </c>
      <c r="H70" s="2">
        <v>16274</v>
      </c>
      <c r="I70" s="2" t="s">
        <v>14</v>
      </c>
      <c r="J70" s="3">
        <v>40668</v>
      </c>
      <c r="K70" s="2" t="s">
        <v>38</v>
      </c>
      <c r="L70">
        <f t="shared" si="2"/>
        <v>2.5499999999999998</v>
      </c>
    </row>
    <row r="71" spans="1:12" ht="12.5" x14ac:dyDescent="0.25">
      <c r="A71" s="2">
        <v>581376</v>
      </c>
      <c r="B71" s="6">
        <v>22645</v>
      </c>
      <c r="C71" s="2" t="s">
        <v>118</v>
      </c>
      <c r="D71" s="2">
        <v>4</v>
      </c>
      <c r="E71" s="3">
        <v>40668</v>
      </c>
      <c r="F71" s="2" t="s">
        <v>12</v>
      </c>
      <c r="G71" s="2">
        <v>0.39</v>
      </c>
      <c r="H71" s="2">
        <v>14719</v>
      </c>
      <c r="I71" s="2" t="s">
        <v>14</v>
      </c>
      <c r="J71" s="3">
        <v>40668</v>
      </c>
      <c r="K71" s="2" t="s">
        <v>38</v>
      </c>
      <c r="L71">
        <f t="shared" si="2"/>
        <v>1.56</v>
      </c>
    </row>
    <row r="72" spans="1:12" ht="12.5" x14ac:dyDescent="0.25">
      <c r="A72" s="2">
        <v>551880</v>
      </c>
      <c r="B72" s="6">
        <v>22690</v>
      </c>
      <c r="C72" s="2" t="s">
        <v>11</v>
      </c>
      <c r="D72" s="2">
        <v>2</v>
      </c>
      <c r="E72" s="3">
        <v>40668</v>
      </c>
      <c r="F72" s="2" t="s">
        <v>12</v>
      </c>
      <c r="G72" s="2">
        <v>7.95</v>
      </c>
      <c r="H72" s="2">
        <v>17374</v>
      </c>
      <c r="I72" s="2" t="s">
        <v>14</v>
      </c>
      <c r="J72" s="3">
        <v>40668</v>
      </c>
      <c r="K72" s="2" t="s">
        <v>15</v>
      </c>
      <c r="L72">
        <f t="shared" si="2"/>
        <v>15.9</v>
      </c>
    </row>
    <row r="73" spans="1:12" ht="12.5" x14ac:dyDescent="0.25">
      <c r="A73" s="2">
        <v>538201</v>
      </c>
      <c r="B73" s="6">
        <v>22759</v>
      </c>
      <c r="C73" s="2" t="s">
        <v>57</v>
      </c>
      <c r="D73" s="2">
        <v>1</v>
      </c>
      <c r="E73" s="3">
        <v>40668</v>
      </c>
      <c r="F73" s="2" t="s">
        <v>12</v>
      </c>
      <c r="G73" s="2">
        <v>1.65</v>
      </c>
      <c r="H73" s="2">
        <v>15723</v>
      </c>
      <c r="I73" s="2" t="s">
        <v>14</v>
      </c>
      <c r="J73" s="3">
        <v>40668</v>
      </c>
      <c r="K73" s="2" t="s">
        <v>20</v>
      </c>
      <c r="L73">
        <f t="shared" si="2"/>
        <v>1.65</v>
      </c>
    </row>
    <row r="74" spans="1:12" ht="12.5" x14ac:dyDescent="0.25">
      <c r="A74" s="2">
        <v>537399</v>
      </c>
      <c r="B74" s="6">
        <v>22815</v>
      </c>
      <c r="C74" s="2" t="s">
        <v>203</v>
      </c>
      <c r="D74" s="2">
        <v>12</v>
      </c>
      <c r="E74" s="3">
        <v>40668</v>
      </c>
      <c r="F74" s="2" t="s">
        <v>12</v>
      </c>
      <c r="G74" s="2">
        <v>0.42</v>
      </c>
      <c r="H74" s="2">
        <v>13030</v>
      </c>
      <c r="I74" s="2" t="s">
        <v>14</v>
      </c>
      <c r="J74" s="3">
        <v>40668</v>
      </c>
      <c r="K74" s="2" t="s">
        <v>15</v>
      </c>
      <c r="L74">
        <f t="shared" si="2"/>
        <v>5.04</v>
      </c>
    </row>
    <row r="75" spans="1:12" ht="12.5" x14ac:dyDescent="0.25">
      <c r="A75" s="2">
        <v>536975</v>
      </c>
      <c r="B75" s="6">
        <v>22848</v>
      </c>
      <c r="C75" s="2" t="s">
        <v>175</v>
      </c>
      <c r="D75" s="2">
        <v>2</v>
      </c>
      <c r="E75" s="3">
        <v>40668</v>
      </c>
      <c r="F75" s="2" t="s">
        <v>12</v>
      </c>
      <c r="G75" s="2">
        <v>16.95</v>
      </c>
      <c r="H75" s="2">
        <v>14911</v>
      </c>
      <c r="I75" s="2" t="s">
        <v>177</v>
      </c>
      <c r="J75" s="3">
        <v>40668</v>
      </c>
      <c r="K75" s="2" t="s">
        <v>23</v>
      </c>
      <c r="L75">
        <f t="shared" si="2"/>
        <v>33.9</v>
      </c>
    </row>
    <row r="76" spans="1:12" ht="12.5" x14ac:dyDescent="0.25">
      <c r="A76" s="2">
        <v>537141</v>
      </c>
      <c r="B76" s="6">
        <v>22865</v>
      </c>
      <c r="C76" s="2" t="s">
        <v>178</v>
      </c>
      <c r="D76" s="2">
        <v>3</v>
      </c>
      <c r="E76" s="3">
        <v>40668</v>
      </c>
      <c r="F76" s="2" t="s">
        <v>12</v>
      </c>
      <c r="G76" s="2">
        <v>2.1</v>
      </c>
      <c r="H76" s="2">
        <v>15570</v>
      </c>
      <c r="I76" s="2" t="s">
        <v>14</v>
      </c>
      <c r="J76" s="3">
        <v>40668</v>
      </c>
      <c r="K76" s="2" t="s">
        <v>28</v>
      </c>
      <c r="L76">
        <f t="shared" si="2"/>
        <v>6.3000000000000007</v>
      </c>
    </row>
    <row r="77" spans="1:12" ht="12.5" x14ac:dyDescent="0.25">
      <c r="A77" s="2">
        <v>537126</v>
      </c>
      <c r="B77" s="6">
        <v>22866</v>
      </c>
      <c r="C77" s="2" t="s">
        <v>269</v>
      </c>
      <c r="D77" s="2">
        <v>4</v>
      </c>
      <c r="E77" s="3">
        <v>40668</v>
      </c>
      <c r="F77" s="2" t="s">
        <v>12</v>
      </c>
      <c r="G77" s="2">
        <v>2.1</v>
      </c>
      <c r="H77" s="2">
        <v>18118</v>
      </c>
      <c r="I77" s="2" t="s">
        <v>14</v>
      </c>
      <c r="J77" s="3">
        <v>40668</v>
      </c>
      <c r="K77" s="2" t="s">
        <v>20</v>
      </c>
      <c r="L77">
        <f t="shared" si="2"/>
        <v>8.4</v>
      </c>
    </row>
    <row r="78" spans="1:12" ht="12.5" x14ac:dyDescent="0.25">
      <c r="A78" s="2">
        <v>537394</v>
      </c>
      <c r="B78" s="6">
        <v>22961</v>
      </c>
      <c r="C78" s="2" t="s">
        <v>134</v>
      </c>
      <c r="D78" s="2">
        <v>12</v>
      </c>
      <c r="E78" s="3">
        <v>40668</v>
      </c>
      <c r="F78" s="2" t="s">
        <v>12</v>
      </c>
      <c r="G78" s="2">
        <v>1.45</v>
      </c>
      <c r="H78" s="2">
        <v>13089</v>
      </c>
      <c r="I78" s="2" t="s">
        <v>14</v>
      </c>
      <c r="J78" s="3">
        <v>40668</v>
      </c>
      <c r="K78" s="2" t="s">
        <v>23</v>
      </c>
      <c r="L78">
        <f t="shared" si="2"/>
        <v>17.399999999999999</v>
      </c>
    </row>
    <row r="79" spans="1:12" ht="12.5" x14ac:dyDescent="0.25">
      <c r="A79" s="2">
        <v>555393</v>
      </c>
      <c r="B79" s="6">
        <v>23052</v>
      </c>
      <c r="C79" s="2" t="s">
        <v>47</v>
      </c>
      <c r="D79" s="2">
        <v>2</v>
      </c>
      <c r="E79" s="3">
        <v>40668</v>
      </c>
      <c r="F79" s="2" t="s">
        <v>12</v>
      </c>
      <c r="G79" s="2">
        <v>8.25</v>
      </c>
      <c r="H79" s="2">
        <v>14221</v>
      </c>
      <c r="I79" s="2" t="s">
        <v>14</v>
      </c>
      <c r="J79" s="3">
        <v>40668</v>
      </c>
      <c r="K79" s="2" t="s">
        <v>23</v>
      </c>
      <c r="L79">
        <f t="shared" si="2"/>
        <v>16.5</v>
      </c>
    </row>
    <row r="80" spans="1:12" ht="12.5" x14ac:dyDescent="0.25">
      <c r="A80" s="2">
        <v>569846</v>
      </c>
      <c r="B80" s="6">
        <v>23243</v>
      </c>
      <c r="C80" s="2" t="s">
        <v>148</v>
      </c>
      <c r="D80" s="2">
        <v>4</v>
      </c>
      <c r="E80" s="3">
        <v>40668</v>
      </c>
      <c r="F80" s="2" t="s">
        <v>12</v>
      </c>
      <c r="G80" s="2">
        <v>4.95</v>
      </c>
      <c r="H80" s="2">
        <v>13422</v>
      </c>
      <c r="I80" s="2" t="s">
        <v>14</v>
      </c>
      <c r="J80" s="3">
        <v>40668</v>
      </c>
      <c r="K80" s="2" t="s">
        <v>35</v>
      </c>
      <c r="L80">
        <f t="shared" si="2"/>
        <v>19.8</v>
      </c>
    </row>
    <row r="81" spans="1:12" ht="12.5" x14ac:dyDescent="0.25">
      <c r="A81" s="2">
        <v>536365</v>
      </c>
      <c r="B81" s="6">
        <v>71053</v>
      </c>
      <c r="C81" s="2" t="s">
        <v>122</v>
      </c>
      <c r="D81" s="2">
        <v>6</v>
      </c>
      <c r="E81" s="3">
        <v>40668</v>
      </c>
      <c r="F81" s="2" t="s">
        <v>12</v>
      </c>
      <c r="G81" s="2">
        <v>3.39</v>
      </c>
      <c r="H81" s="2">
        <v>17850</v>
      </c>
      <c r="I81" s="2" t="s">
        <v>14</v>
      </c>
      <c r="J81" s="3">
        <v>40668</v>
      </c>
      <c r="K81" s="2" t="s">
        <v>23</v>
      </c>
      <c r="L81">
        <f t="shared" si="2"/>
        <v>20.34</v>
      </c>
    </row>
    <row r="82" spans="1:12" ht="12.5" x14ac:dyDescent="0.25">
      <c r="A82" s="2">
        <v>536633</v>
      </c>
      <c r="B82" s="6">
        <v>84380</v>
      </c>
      <c r="C82" s="2" t="s">
        <v>147</v>
      </c>
      <c r="D82" s="2">
        <v>6</v>
      </c>
      <c r="E82" s="3">
        <v>40668</v>
      </c>
      <c r="F82" s="2" t="s">
        <v>12</v>
      </c>
      <c r="G82" s="2">
        <v>1.25</v>
      </c>
      <c r="H82" s="2">
        <v>14901</v>
      </c>
      <c r="I82" s="2" t="s">
        <v>14</v>
      </c>
      <c r="J82" s="3">
        <v>40668</v>
      </c>
      <c r="K82" s="2" t="s">
        <v>31</v>
      </c>
      <c r="L82">
        <f t="shared" si="2"/>
        <v>7.5</v>
      </c>
    </row>
    <row r="83" spans="1:12" ht="12.5" x14ac:dyDescent="0.25">
      <c r="A83" s="2">
        <v>536842</v>
      </c>
      <c r="B83" s="6" t="s">
        <v>164</v>
      </c>
      <c r="C83" s="2" t="s">
        <v>165</v>
      </c>
      <c r="D83" s="2">
        <v>6</v>
      </c>
      <c r="E83" s="3">
        <v>40668</v>
      </c>
      <c r="F83" s="2" t="s">
        <v>12</v>
      </c>
      <c r="G83" s="2">
        <v>5.45</v>
      </c>
      <c r="H83" s="2">
        <v>17552</v>
      </c>
      <c r="I83" s="2" t="s">
        <v>14</v>
      </c>
      <c r="J83" s="3">
        <v>40668</v>
      </c>
      <c r="K83" s="2" t="s">
        <v>35</v>
      </c>
      <c r="L83">
        <f t="shared" si="2"/>
        <v>32.700000000000003</v>
      </c>
    </row>
    <row r="84" spans="1:12" ht="12.5" x14ac:dyDescent="0.25">
      <c r="A84" s="2">
        <v>552333</v>
      </c>
      <c r="B84" s="6" t="s">
        <v>63</v>
      </c>
      <c r="C84" s="2" t="s">
        <v>64</v>
      </c>
      <c r="D84" s="2">
        <v>4</v>
      </c>
      <c r="E84" s="3">
        <v>40668</v>
      </c>
      <c r="F84" s="2" t="s">
        <v>12</v>
      </c>
      <c r="G84" s="2">
        <v>2.1</v>
      </c>
      <c r="H84" s="2">
        <v>15039</v>
      </c>
      <c r="I84" s="2" t="s">
        <v>14</v>
      </c>
      <c r="J84" s="3">
        <v>40668</v>
      </c>
      <c r="K84" s="2" t="s">
        <v>28</v>
      </c>
      <c r="L84">
        <f t="shared" si="2"/>
        <v>8.4</v>
      </c>
    </row>
    <row r="85" spans="1:12" ht="12.5" x14ac:dyDescent="0.25">
      <c r="A85" s="2">
        <v>551891</v>
      </c>
      <c r="B85" s="6" t="s">
        <v>263</v>
      </c>
      <c r="C85" s="2" t="s">
        <v>264</v>
      </c>
      <c r="D85" s="2">
        <v>6</v>
      </c>
      <c r="E85" s="3">
        <v>40668</v>
      </c>
      <c r="F85" s="2" t="s">
        <v>12</v>
      </c>
      <c r="G85" s="2">
        <v>1.95</v>
      </c>
      <c r="H85" s="2">
        <v>17429</v>
      </c>
      <c r="I85" s="2" t="s">
        <v>14</v>
      </c>
      <c r="J85" s="3">
        <v>40668</v>
      </c>
      <c r="K85" s="2" t="s">
        <v>28</v>
      </c>
      <c r="L85">
        <f t="shared" si="2"/>
        <v>11.7</v>
      </c>
    </row>
    <row r="86" spans="1:12" ht="12.5" x14ac:dyDescent="0.25">
      <c r="A86" s="2">
        <v>537156</v>
      </c>
      <c r="B86" s="6" t="s">
        <v>207</v>
      </c>
      <c r="C86" s="2" t="s">
        <v>208</v>
      </c>
      <c r="D86" s="2">
        <v>16</v>
      </c>
      <c r="E86" s="3">
        <v>40668</v>
      </c>
      <c r="F86" s="2" t="s">
        <v>12</v>
      </c>
      <c r="G86" s="2">
        <v>3.25</v>
      </c>
      <c r="H86" s="2">
        <v>17858</v>
      </c>
      <c r="I86" s="2" t="s">
        <v>14</v>
      </c>
      <c r="J86" s="3">
        <v>40668</v>
      </c>
      <c r="K86" s="2" t="s">
        <v>31</v>
      </c>
      <c r="L86">
        <f t="shared" si="2"/>
        <v>52</v>
      </c>
    </row>
    <row r="87" spans="1:12" ht="12.5" x14ac:dyDescent="0.25">
      <c r="A87" s="2">
        <v>557232</v>
      </c>
      <c r="B87" s="6" t="s">
        <v>16</v>
      </c>
      <c r="C87" s="2" t="s">
        <v>17</v>
      </c>
      <c r="D87" s="2">
        <v>16</v>
      </c>
      <c r="E87" s="3">
        <v>40668</v>
      </c>
      <c r="F87" s="2" t="s">
        <v>12</v>
      </c>
      <c r="G87" s="2">
        <v>0.42</v>
      </c>
      <c r="H87" s="2">
        <v>12463</v>
      </c>
      <c r="I87" s="2" t="s">
        <v>19</v>
      </c>
      <c r="J87" s="3">
        <v>40668</v>
      </c>
      <c r="K87" s="2" t="s">
        <v>20</v>
      </c>
      <c r="L87">
        <f t="shared" si="2"/>
        <v>6.72</v>
      </c>
    </row>
    <row r="88" spans="1:12" ht="12.5" x14ac:dyDescent="0.25">
      <c r="A88" s="2">
        <v>559032</v>
      </c>
      <c r="B88" s="6">
        <v>23231</v>
      </c>
      <c r="C88" s="2" t="s">
        <v>150</v>
      </c>
      <c r="D88" s="2">
        <v>25</v>
      </c>
      <c r="E88" s="3">
        <v>40670</v>
      </c>
      <c r="F88" s="2" t="s">
        <v>12</v>
      </c>
      <c r="G88" s="2">
        <v>0.42</v>
      </c>
      <c r="H88" s="2">
        <v>17511</v>
      </c>
      <c r="I88" s="2" t="s">
        <v>14</v>
      </c>
      <c r="J88" s="3">
        <v>40668</v>
      </c>
      <c r="K88" s="2" t="s">
        <v>15</v>
      </c>
      <c r="L88">
        <f t="shared" si="2"/>
        <v>10.5</v>
      </c>
    </row>
    <row r="89" spans="1:12" ht="12.5" x14ac:dyDescent="0.25">
      <c r="A89" s="2">
        <v>562543</v>
      </c>
      <c r="B89" s="6">
        <v>23184</v>
      </c>
      <c r="C89" s="2" t="s">
        <v>268</v>
      </c>
      <c r="D89" s="2">
        <v>4</v>
      </c>
      <c r="E89" s="3">
        <v>40671</v>
      </c>
      <c r="F89" s="2" t="s">
        <v>12</v>
      </c>
      <c r="G89" s="2">
        <v>4.95</v>
      </c>
      <c r="H89" s="2">
        <v>13552</v>
      </c>
      <c r="I89" s="2" t="s">
        <v>14</v>
      </c>
      <c r="J89" s="3">
        <v>40668</v>
      </c>
      <c r="K89" s="2" t="s">
        <v>15</v>
      </c>
      <c r="L89">
        <f t="shared" si="2"/>
        <v>19.8</v>
      </c>
    </row>
    <row r="90" spans="1:12" ht="12.5" x14ac:dyDescent="0.25">
      <c r="A90" s="2">
        <v>562517</v>
      </c>
      <c r="B90" s="6" t="s">
        <v>45</v>
      </c>
      <c r="C90" s="2" t="s">
        <v>46</v>
      </c>
      <c r="D90" s="2">
        <v>2</v>
      </c>
      <c r="E90" s="3">
        <v>40671</v>
      </c>
      <c r="F90" s="2" t="s">
        <v>12</v>
      </c>
      <c r="G90" s="2">
        <v>1.25</v>
      </c>
      <c r="H90" s="2">
        <v>15719</v>
      </c>
      <c r="I90" s="2" t="s">
        <v>14</v>
      </c>
      <c r="J90" s="3">
        <v>40668</v>
      </c>
      <c r="K90" s="2" t="s">
        <v>23</v>
      </c>
      <c r="L90">
        <f t="shared" si="2"/>
        <v>2.5</v>
      </c>
    </row>
    <row r="91" spans="1:12" ht="12.5" x14ac:dyDescent="0.25">
      <c r="A91" s="2">
        <v>565565</v>
      </c>
      <c r="B91" s="6">
        <v>22193</v>
      </c>
      <c r="C91" s="2" t="s">
        <v>68</v>
      </c>
      <c r="D91" s="2">
        <v>2</v>
      </c>
      <c r="E91" s="3">
        <v>40672</v>
      </c>
      <c r="F91" s="2" t="s">
        <v>12</v>
      </c>
      <c r="G91" s="2">
        <v>8.5</v>
      </c>
      <c r="H91" s="2">
        <v>14534</v>
      </c>
      <c r="I91" s="2" t="s">
        <v>14</v>
      </c>
      <c r="J91" s="3">
        <v>40668</v>
      </c>
      <c r="K91" s="2" t="s">
        <v>38</v>
      </c>
      <c r="L91">
        <f t="shared" si="2"/>
        <v>17</v>
      </c>
    </row>
    <row r="92" spans="1:12" ht="12.5" x14ac:dyDescent="0.25">
      <c r="A92" s="2">
        <v>565465</v>
      </c>
      <c r="B92" s="6">
        <v>22531</v>
      </c>
      <c r="C92" s="2" t="s">
        <v>243</v>
      </c>
      <c r="D92" s="2">
        <v>24</v>
      </c>
      <c r="E92" s="3">
        <v>40672</v>
      </c>
      <c r="F92" s="2" t="s">
        <v>12</v>
      </c>
      <c r="G92" s="2">
        <v>0.42</v>
      </c>
      <c r="H92" s="2">
        <v>15364</v>
      </c>
      <c r="I92" s="2" t="s">
        <v>14</v>
      </c>
      <c r="J92" s="3">
        <v>40668</v>
      </c>
      <c r="K92" s="2" t="s">
        <v>28</v>
      </c>
      <c r="L92">
        <f t="shared" si="2"/>
        <v>10.08</v>
      </c>
    </row>
    <row r="93" spans="1:12" ht="12.5" x14ac:dyDescent="0.25">
      <c r="A93" s="2">
        <v>565643</v>
      </c>
      <c r="B93" s="6">
        <v>22595</v>
      </c>
      <c r="C93" s="2" t="s">
        <v>116</v>
      </c>
      <c r="D93" s="2">
        <v>48</v>
      </c>
      <c r="E93" s="3">
        <v>40672</v>
      </c>
      <c r="F93" s="2" t="s">
        <v>12</v>
      </c>
      <c r="G93" s="2">
        <v>0.85</v>
      </c>
      <c r="H93" s="2">
        <v>13468</v>
      </c>
      <c r="I93" s="2" t="s">
        <v>14</v>
      </c>
      <c r="J93" s="3">
        <v>40668</v>
      </c>
      <c r="K93" s="2" t="s">
        <v>31</v>
      </c>
      <c r="L93">
        <f t="shared" si="2"/>
        <v>40.799999999999997</v>
      </c>
    </row>
    <row r="94" spans="1:12" ht="12.5" x14ac:dyDescent="0.25">
      <c r="A94" s="2">
        <v>565665</v>
      </c>
      <c r="B94" s="6">
        <v>22647</v>
      </c>
      <c r="C94" s="2" t="s">
        <v>260</v>
      </c>
      <c r="D94" s="2">
        <v>6</v>
      </c>
      <c r="E94" s="3">
        <v>40672</v>
      </c>
      <c r="F94" s="2" t="s">
        <v>12</v>
      </c>
      <c r="G94" s="2">
        <v>1.45</v>
      </c>
      <c r="H94" s="2">
        <v>15856</v>
      </c>
      <c r="I94" s="2" t="s">
        <v>14</v>
      </c>
      <c r="J94" s="3">
        <v>40668</v>
      </c>
      <c r="K94" s="2" t="s">
        <v>35</v>
      </c>
      <c r="L94">
        <f t="shared" si="2"/>
        <v>8.6999999999999993</v>
      </c>
    </row>
    <row r="95" spans="1:12" ht="12.5" x14ac:dyDescent="0.25">
      <c r="A95" s="2">
        <v>569558</v>
      </c>
      <c r="B95" s="6">
        <v>23273</v>
      </c>
      <c r="C95" s="2" t="s">
        <v>184</v>
      </c>
      <c r="D95" s="2">
        <v>12</v>
      </c>
      <c r="E95" s="3">
        <v>40673</v>
      </c>
      <c r="F95" s="2" t="s">
        <v>12</v>
      </c>
      <c r="G95" s="2">
        <v>1.65</v>
      </c>
      <c r="H95" s="2">
        <v>14936</v>
      </c>
      <c r="I95" s="2" t="s">
        <v>185</v>
      </c>
      <c r="J95" s="3">
        <v>40668</v>
      </c>
      <c r="K95" s="2" t="s">
        <v>28</v>
      </c>
      <c r="L95">
        <f t="shared" si="2"/>
        <v>19.799999999999997</v>
      </c>
    </row>
    <row r="96" spans="1:12" ht="12.5" x14ac:dyDescent="0.25">
      <c r="A96" s="2">
        <v>580550</v>
      </c>
      <c r="B96" s="6">
        <v>21115</v>
      </c>
      <c r="C96" s="2" t="s">
        <v>153</v>
      </c>
      <c r="D96" s="2">
        <v>8</v>
      </c>
      <c r="E96" s="3">
        <v>40675</v>
      </c>
      <c r="F96" s="2" t="s">
        <v>12</v>
      </c>
      <c r="G96" s="2">
        <v>1.95</v>
      </c>
      <c r="H96" s="2">
        <v>13126</v>
      </c>
      <c r="I96" s="2" t="s">
        <v>14</v>
      </c>
      <c r="J96" s="3">
        <v>40668</v>
      </c>
      <c r="K96" s="2" t="s">
        <v>28</v>
      </c>
      <c r="L96">
        <f t="shared" si="2"/>
        <v>15.6</v>
      </c>
    </row>
    <row r="97" spans="1:12" ht="12.5" x14ac:dyDescent="0.25">
      <c r="A97" s="2">
        <v>580640</v>
      </c>
      <c r="B97" s="6">
        <v>22867</v>
      </c>
      <c r="C97" s="2" t="s">
        <v>149</v>
      </c>
      <c r="D97" s="2">
        <v>1</v>
      </c>
      <c r="E97" s="3">
        <v>40675</v>
      </c>
      <c r="F97" s="2" t="s">
        <v>12</v>
      </c>
      <c r="G97" s="2">
        <v>2.1</v>
      </c>
      <c r="H97" s="2">
        <v>16910</v>
      </c>
      <c r="I97" s="2" t="s">
        <v>14</v>
      </c>
      <c r="J97" s="3">
        <v>40668</v>
      </c>
      <c r="K97" s="2" t="s">
        <v>38</v>
      </c>
      <c r="L97">
        <f t="shared" si="2"/>
        <v>2.1</v>
      </c>
    </row>
    <row r="98" spans="1:12" ht="12.5" x14ac:dyDescent="0.25">
      <c r="A98" s="2">
        <v>580672</v>
      </c>
      <c r="B98" s="6">
        <v>23510</v>
      </c>
      <c r="C98" s="2" t="s">
        <v>233</v>
      </c>
      <c r="D98" s="2">
        <v>1</v>
      </c>
      <c r="E98" s="3">
        <v>40675</v>
      </c>
      <c r="F98" s="2" t="s">
        <v>12</v>
      </c>
      <c r="G98" s="2">
        <v>0.42</v>
      </c>
      <c r="H98" s="2">
        <v>17920</v>
      </c>
      <c r="I98" s="2" t="s">
        <v>14</v>
      </c>
      <c r="J98" s="3">
        <v>40668</v>
      </c>
      <c r="K98" s="2" t="s">
        <v>23</v>
      </c>
      <c r="L98">
        <f t="shared" ref="L98:L129" si="3">D98*G98</f>
        <v>0.42</v>
      </c>
    </row>
    <row r="99" spans="1:12" ht="12.5" x14ac:dyDescent="0.25">
      <c r="A99" s="2">
        <v>580677</v>
      </c>
      <c r="B99" s="6">
        <v>23583</v>
      </c>
      <c r="C99" s="2" t="s">
        <v>206</v>
      </c>
      <c r="D99" s="2">
        <v>2</v>
      </c>
      <c r="E99" s="3">
        <v>40675</v>
      </c>
      <c r="F99" s="2" t="s">
        <v>12</v>
      </c>
      <c r="G99" s="2">
        <v>1.65</v>
      </c>
      <c r="H99" s="2">
        <v>16200</v>
      </c>
      <c r="I99" s="2" t="s">
        <v>14</v>
      </c>
      <c r="J99" s="3">
        <v>40668</v>
      </c>
      <c r="K99" s="2" t="s">
        <v>28</v>
      </c>
      <c r="L99">
        <f t="shared" si="3"/>
        <v>3.3</v>
      </c>
    </row>
    <row r="100" spans="1:12" ht="12.5" x14ac:dyDescent="0.25">
      <c r="A100" s="2">
        <v>540359</v>
      </c>
      <c r="B100" s="6">
        <v>21210</v>
      </c>
      <c r="C100" s="2" t="s">
        <v>87</v>
      </c>
      <c r="D100" s="2">
        <v>2</v>
      </c>
      <c r="E100" s="3">
        <v>40695</v>
      </c>
      <c r="F100" s="2" t="s">
        <v>88</v>
      </c>
      <c r="G100" s="2">
        <v>1.45</v>
      </c>
      <c r="H100" s="2">
        <v>18041</v>
      </c>
      <c r="I100" s="2" t="s">
        <v>14</v>
      </c>
      <c r="J100" s="3">
        <v>40668</v>
      </c>
      <c r="K100" s="2" t="s">
        <v>15</v>
      </c>
      <c r="L100">
        <f t="shared" si="3"/>
        <v>2.9</v>
      </c>
    </row>
    <row r="101" spans="1:12" ht="12.5" x14ac:dyDescent="0.25">
      <c r="A101" s="2">
        <v>540397</v>
      </c>
      <c r="B101" s="6">
        <v>22794</v>
      </c>
      <c r="C101" s="2" t="s">
        <v>138</v>
      </c>
      <c r="D101" s="2">
        <v>1</v>
      </c>
      <c r="E101" s="3">
        <v>40695</v>
      </c>
      <c r="F101" s="2" t="s">
        <v>88</v>
      </c>
      <c r="G101" s="2">
        <v>7.95</v>
      </c>
      <c r="H101" s="2">
        <v>13187</v>
      </c>
      <c r="I101" s="2" t="s">
        <v>14</v>
      </c>
      <c r="J101" s="3">
        <v>40668</v>
      </c>
      <c r="K101" s="2" t="s">
        <v>23</v>
      </c>
      <c r="L101">
        <f t="shared" si="3"/>
        <v>7.95</v>
      </c>
    </row>
    <row r="102" spans="1:12" ht="12.5" x14ac:dyDescent="0.25">
      <c r="A102" s="2">
        <v>540276</v>
      </c>
      <c r="B102" s="6" t="s">
        <v>211</v>
      </c>
      <c r="C102" s="2" t="s">
        <v>212</v>
      </c>
      <c r="D102" s="2">
        <v>100</v>
      </c>
      <c r="E102" s="3">
        <v>40695</v>
      </c>
      <c r="F102" s="2" t="s">
        <v>88</v>
      </c>
      <c r="G102" s="2">
        <v>1.65</v>
      </c>
      <c r="H102" s="2">
        <v>14680</v>
      </c>
      <c r="I102" s="2" t="s">
        <v>14</v>
      </c>
      <c r="J102" s="3">
        <v>40668</v>
      </c>
      <c r="K102" s="2" t="s">
        <v>15</v>
      </c>
      <c r="L102">
        <f t="shared" si="3"/>
        <v>165</v>
      </c>
    </row>
    <row r="103" spans="1:12" ht="12.5" x14ac:dyDescent="0.25">
      <c r="A103" s="2">
        <v>540275</v>
      </c>
      <c r="B103" s="6" t="s">
        <v>211</v>
      </c>
      <c r="C103" s="2" t="s">
        <v>212</v>
      </c>
      <c r="D103" s="2">
        <v>100</v>
      </c>
      <c r="E103" s="3">
        <v>40695</v>
      </c>
      <c r="F103" s="2" t="s">
        <v>88</v>
      </c>
      <c r="G103" s="2">
        <v>1.65</v>
      </c>
      <c r="H103" s="2">
        <v>13680</v>
      </c>
      <c r="I103" s="2" t="s">
        <v>14</v>
      </c>
      <c r="J103" s="3">
        <v>40668</v>
      </c>
      <c r="K103" s="2" t="s">
        <v>35</v>
      </c>
      <c r="L103">
        <f t="shared" si="3"/>
        <v>165</v>
      </c>
    </row>
    <row r="104" spans="1:12" ht="12.5" x14ac:dyDescent="0.25">
      <c r="A104" s="2">
        <v>545685</v>
      </c>
      <c r="B104" s="6">
        <v>22228</v>
      </c>
      <c r="C104" s="2" t="s">
        <v>191</v>
      </c>
      <c r="D104" s="2">
        <v>3</v>
      </c>
      <c r="E104" s="3">
        <v>40697</v>
      </c>
      <c r="F104" s="2" t="s">
        <v>88</v>
      </c>
      <c r="G104" s="2">
        <v>0.85</v>
      </c>
      <c r="H104" s="2">
        <v>14499</v>
      </c>
      <c r="I104" s="2" t="s">
        <v>14</v>
      </c>
      <c r="J104" s="3">
        <v>40668</v>
      </c>
      <c r="K104" s="2" t="s">
        <v>20</v>
      </c>
      <c r="L104">
        <f t="shared" si="3"/>
        <v>2.5499999999999998</v>
      </c>
    </row>
    <row r="105" spans="1:12" ht="12.5" x14ac:dyDescent="0.25">
      <c r="A105" s="2">
        <v>552196</v>
      </c>
      <c r="B105" s="6">
        <v>21562</v>
      </c>
      <c r="C105" s="2" t="s">
        <v>210</v>
      </c>
      <c r="D105" s="2">
        <v>5</v>
      </c>
      <c r="E105" s="3">
        <v>40699</v>
      </c>
      <c r="F105" s="2" t="s">
        <v>88</v>
      </c>
      <c r="G105" s="2">
        <v>1.25</v>
      </c>
      <c r="H105" s="2">
        <v>18078</v>
      </c>
      <c r="I105" s="2" t="s">
        <v>14</v>
      </c>
      <c r="J105" s="3">
        <v>40668</v>
      </c>
      <c r="K105" s="2" t="s">
        <v>35</v>
      </c>
      <c r="L105">
        <f t="shared" si="3"/>
        <v>6.25</v>
      </c>
    </row>
    <row r="106" spans="1:12" ht="12.5" x14ac:dyDescent="0.25">
      <c r="A106" s="2">
        <v>555726</v>
      </c>
      <c r="B106" s="6">
        <v>21340</v>
      </c>
      <c r="C106" s="2" t="s">
        <v>241</v>
      </c>
      <c r="D106" s="2">
        <v>1</v>
      </c>
      <c r="E106" s="3">
        <v>40700</v>
      </c>
      <c r="F106" s="2" t="s">
        <v>88</v>
      </c>
      <c r="G106" s="2">
        <v>12.75</v>
      </c>
      <c r="H106" s="2">
        <v>12540</v>
      </c>
      <c r="I106" s="2" t="s">
        <v>62</v>
      </c>
      <c r="J106" s="3">
        <v>40668</v>
      </c>
      <c r="K106" s="2" t="s">
        <v>23</v>
      </c>
      <c r="L106">
        <f t="shared" si="3"/>
        <v>12.75</v>
      </c>
    </row>
    <row r="107" spans="1:12" ht="12.5" x14ac:dyDescent="0.25">
      <c r="A107" s="2">
        <v>559060</v>
      </c>
      <c r="B107" s="6">
        <v>21210</v>
      </c>
      <c r="C107" s="2" t="s">
        <v>87</v>
      </c>
      <c r="D107" s="2">
        <v>12</v>
      </c>
      <c r="E107" s="3">
        <v>40701</v>
      </c>
      <c r="F107" s="2" t="s">
        <v>88</v>
      </c>
      <c r="G107" s="2">
        <v>1.45</v>
      </c>
      <c r="H107" s="2">
        <v>15738</v>
      </c>
      <c r="I107" s="2" t="s">
        <v>14</v>
      </c>
      <c r="J107" s="3">
        <v>40668</v>
      </c>
      <c r="K107" s="2" t="s">
        <v>15</v>
      </c>
      <c r="L107">
        <f t="shared" si="3"/>
        <v>17.399999999999999</v>
      </c>
    </row>
    <row r="108" spans="1:12" ht="12.5" x14ac:dyDescent="0.25">
      <c r="A108" s="2">
        <v>565782</v>
      </c>
      <c r="B108" s="6">
        <v>22070</v>
      </c>
      <c r="C108" s="2" t="s">
        <v>204</v>
      </c>
      <c r="D108" s="2">
        <v>36</v>
      </c>
      <c r="E108" s="3">
        <v>40703</v>
      </c>
      <c r="F108" s="2" t="s">
        <v>88</v>
      </c>
      <c r="G108" s="2">
        <v>3.39</v>
      </c>
      <c r="H108" s="2">
        <v>12748</v>
      </c>
      <c r="I108" s="2" t="s">
        <v>14</v>
      </c>
      <c r="J108" s="3">
        <v>40668</v>
      </c>
      <c r="K108" s="2" t="s">
        <v>20</v>
      </c>
      <c r="L108">
        <f t="shared" si="3"/>
        <v>122.04</v>
      </c>
    </row>
    <row r="109" spans="1:12" ht="12.5" x14ac:dyDescent="0.25">
      <c r="A109" s="2">
        <v>565726</v>
      </c>
      <c r="B109" s="6">
        <v>23340</v>
      </c>
      <c r="C109" s="2" t="s">
        <v>236</v>
      </c>
      <c r="D109" s="2">
        <v>12</v>
      </c>
      <c r="E109" s="3">
        <v>40703</v>
      </c>
      <c r="F109" s="2" t="s">
        <v>88</v>
      </c>
      <c r="G109" s="2">
        <v>1.65</v>
      </c>
      <c r="H109" s="2">
        <v>14360</v>
      </c>
      <c r="I109" s="2" t="s">
        <v>14</v>
      </c>
      <c r="J109" s="3">
        <v>40668</v>
      </c>
      <c r="K109" s="2" t="s">
        <v>35</v>
      </c>
      <c r="L109">
        <f t="shared" si="3"/>
        <v>19.799999999999997</v>
      </c>
    </row>
    <row r="110" spans="1:12" ht="12.5" x14ac:dyDescent="0.25">
      <c r="A110" s="2">
        <v>565766</v>
      </c>
      <c r="B110" s="6" t="s">
        <v>180</v>
      </c>
      <c r="C110" s="2" t="s">
        <v>181</v>
      </c>
      <c r="D110" s="2">
        <v>1</v>
      </c>
      <c r="E110" s="3">
        <v>40703</v>
      </c>
      <c r="F110" s="2" t="s">
        <v>88</v>
      </c>
      <c r="G110" s="2">
        <v>2.95</v>
      </c>
      <c r="H110" s="2">
        <v>17841</v>
      </c>
      <c r="I110" s="2" t="s">
        <v>14</v>
      </c>
      <c r="J110" s="3">
        <v>40668</v>
      </c>
      <c r="K110" s="2" t="s">
        <v>15</v>
      </c>
      <c r="L110">
        <f t="shared" si="3"/>
        <v>2.95</v>
      </c>
    </row>
    <row r="111" spans="1:12" ht="12.5" x14ac:dyDescent="0.25">
      <c r="A111" s="2">
        <v>574722</v>
      </c>
      <c r="B111" s="6">
        <v>22402</v>
      </c>
      <c r="C111" s="2" t="s">
        <v>254</v>
      </c>
      <c r="D111" s="2">
        <v>14</v>
      </c>
      <c r="E111" s="3">
        <v>40705</v>
      </c>
      <c r="F111" s="2" t="s">
        <v>88</v>
      </c>
      <c r="G111" s="2">
        <v>0.39</v>
      </c>
      <c r="H111" s="2">
        <v>14502</v>
      </c>
      <c r="I111" s="2" t="s">
        <v>14</v>
      </c>
      <c r="J111" s="3">
        <v>40668</v>
      </c>
      <c r="K111" s="2" t="s">
        <v>38</v>
      </c>
      <c r="L111">
        <f t="shared" si="3"/>
        <v>5.46</v>
      </c>
    </row>
    <row r="112" spans="1:12" ht="12.5" x14ac:dyDescent="0.25">
      <c r="A112" s="2">
        <v>574700</v>
      </c>
      <c r="B112" s="6">
        <v>23132</v>
      </c>
      <c r="C112" s="2" t="s">
        <v>170</v>
      </c>
      <c r="D112" s="2">
        <v>2</v>
      </c>
      <c r="E112" s="3">
        <v>40705</v>
      </c>
      <c r="F112" s="2" t="s">
        <v>88</v>
      </c>
      <c r="G112" s="2">
        <v>5.75</v>
      </c>
      <c r="H112" s="2">
        <v>16033</v>
      </c>
      <c r="I112" s="2" t="s">
        <v>14</v>
      </c>
      <c r="J112" s="3">
        <v>40668</v>
      </c>
      <c r="K112" s="2" t="s">
        <v>31</v>
      </c>
      <c r="L112">
        <f t="shared" si="3"/>
        <v>11.5</v>
      </c>
    </row>
    <row r="113" spans="1:12" ht="12.5" x14ac:dyDescent="0.25">
      <c r="A113" s="2">
        <v>574663</v>
      </c>
      <c r="B113" s="6">
        <v>82486</v>
      </c>
      <c r="C113" s="2" t="s">
        <v>107</v>
      </c>
      <c r="D113" s="2">
        <v>2</v>
      </c>
      <c r="E113" s="3">
        <v>40705</v>
      </c>
      <c r="F113" s="2" t="s">
        <v>88</v>
      </c>
      <c r="G113" s="2">
        <v>8.9499999999999993</v>
      </c>
      <c r="H113" s="2">
        <v>13527</v>
      </c>
      <c r="I113" s="2" t="s">
        <v>14</v>
      </c>
      <c r="J113" s="3">
        <v>40668</v>
      </c>
      <c r="K113" s="2" t="s">
        <v>23</v>
      </c>
      <c r="L113">
        <f t="shared" si="3"/>
        <v>17.899999999999999</v>
      </c>
    </row>
    <row r="114" spans="1:12" ht="12.5" x14ac:dyDescent="0.25">
      <c r="A114" s="2" t="s">
        <v>255</v>
      </c>
      <c r="B114" s="6">
        <v>21430</v>
      </c>
      <c r="C114" s="2" t="s">
        <v>256</v>
      </c>
      <c r="D114" s="2">
        <v>24</v>
      </c>
      <c r="E114" s="3">
        <v>40725</v>
      </c>
      <c r="F114" s="2" t="s">
        <v>33</v>
      </c>
      <c r="G114" s="2">
        <v>3.39</v>
      </c>
      <c r="H114" s="2">
        <v>13680</v>
      </c>
      <c r="I114" s="2" t="s">
        <v>14</v>
      </c>
      <c r="J114" s="3">
        <v>40668</v>
      </c>
      <c r="K114" s="2" t="s">
        <v>15</v>
      </c>
      <c r="L114">
        <f t="shared" si="3"/>
        <v>81.36</v>
      </c>
    </row>
    <row r="115" spans="1:12" ht="12.5" x14ac:dyDescent="0.25">
      <c r="A115" s="2">
        <v>540480</v>
      </c>
      <c r="B115" s="6">
        <v>22907</v>
      </c>
      <c r="C115" s="2" t="s">
        <v>179</v>
      </c>
      <c r="D115" s="2">
        <v>12</v>
      </c>
      <c r="E115" s="3">
        <v>40725</v>
      </c>
      <c r="F115" s="2" t="s">
        <v>33</v>
      </c>
      <c r="G115" s="2">
        <v>0.85</v>
      </c>
      <c r="H115" s="2">
        <v>12480</v>
      </c>
      <c r="I115" s="2" t="s">
        <v>27</v>
      </c>
      <c r="J115" s="3">
        <v>40668</v>
      </c>
      <c r="K115" s="2" t="s">
        <v>35</v>
      </c>
      <c r="L115">
        <f t="shared" si="3"/>
        <v>10.199999999999999</v>
      </c>
    </row>
    <row r="116" spans="1:12" ht="12.5" x14ac:dyDescent="0.25">
      <c r="A116" s="2">
        <v>543349</v>
      </c>
      <c r="B116" s="6">
        <v>21820</v>
      </c>
      <c r="C116" s="2" t="s">
        <v>183</v>
      </c>
      <c r="D116" s="2">
        <v>4</v>
      </c>
      <c r="E116" s="3">
        <v>40726</v>
      </c>
      <c r="F116" s="2" t="s">
        <v>33</v>
      </c>
      <c r="G116" s="2">
        <v>3.75</v>
      </c>
      <c r="H116" s="2">
        <v>17774</v>
      </c>
      <c r="I116" s="2" t="s">
        <v>14</v>
      </c>
      <c r="J116" s="3">
        <v>40668</v>
      </c>
      <c r="K116" s="2" t="s">
        <v>23</v>
      </c>
      <c r="L116">
        <f t="shared" si="3"/>
        <v>15</v>
      </c>
    </row>
    <row r="117" spans="1:12" ht="12.5" x14ac:dyDescent="0.25">
      <c r="A117" s="2">
        <v>543371</v>
      </c>
      <c r="B117" s="6">
        <v>22413</v>
      </c>
      <c r="C117" s="2" t="s">
        <v>127</v>
      </c>
      <c r="D117" s="2">
        <v>1</v>
      </c>
      <c r="E117" s="3">
        <v>40726</v>
      </c>
      <c r="F117" s="2" t="s">
        <v>33</v>
      </c>
      <c r="G117" s="2">
        <v>2.95</v>
      </c>
      <c r="H117" s="2">
        <v>14048</v>
      </c>
      <c r="I117" s="2" t="s">
        <v>14</v>
      </c>
      <c r="J117" s="3">
        <v>40668</v>
      </c>
      <c r="K117" s="2" t="s">
        <v>38</v>
      </c>
      <c r="L117">
        <f t="shared" si="3"/>
        <v>2.95</v>
      </c>
    </row>
    <row r="118" spans="1:12" ht="12.5" x14ac:dyDescent="0.25">
      <c r="A118" s="2">
        <v>543342</v>
      </c>
      <c r="B118" s="6">
        <v>48187</v>
      </c>
      <c r="C118" s="2" t="s">
        <v>73</v>
      </c>
      <c r="D118" s="2">
        <v>2</v>
      </c>
      <c r="E118" s="3">
        <v>40726</v>
      </c>
      <c r="F118" s="2" t="s">
        <v>33</v>
      </c>
      <c r="G118" s="2">
        <v>7.95</v>
      </c>
      <c r="H118" s="2">
        <v>17162</v>
      </c>
      <c r="I118" s="2" t="s">
        <v>14</v>
      </c>
      <c r="J118" s="3">
        <v>40668</v>
      </c>
      <c r="K118" s="2" t="s">
        <v>38</v>
      </c>
      <c r="L118">
        <f t="shared" si="3"/>
        <v>15.9</v>
      </c>
    </row>
    <row r="119" spans="1:12" ht="12.5" x14ac:dyDescent="0.25">
      <c r="A119" s="2">
        <v>545719</v>
      </c>
      <c r="B119" s="6">
        <v>22759</v>
      </c>
      <c r="C119" s="2" t="s">
        <v>57</v>
      </c>
      <c r="D119" s="2">
        <v>12</v>
      </c>
      <c r="E119" s="3">
        <v>40727</v>
      </c>
      <c r="F119" s="2" t="s">
        <v>33</v>
      </c>
      <c r="G119" s="2">
        <v>1.65</v>
      </c>
      <c r="H119" s="2">
        <v>13344</v>
      </c>
      <c r="I119" s="2" t="s">
        <v>14</v>
      </c>
      <c r="J119" s="3">
        <v>40668</v>
      </c>
      <c r="K119" s="2" t="s">
        <v>38</v>
      </c>
      <c r="L119">
        <f t="shared" si="3"/>
        <v>19.799999999999997</v>
      </c>
    </row>
    <row r="120" spans="1:12" ht="12.5" x14ac:dyDescent="0.25">
      <c r="A120" s="2">
        <v>549235</v>
      </c>
      <c r="B120" s="6">
        <v>23077</v>
      </c>
      <c r="C120" s="2" t="s">
        <v>137</v>
      </c>
      <c r="D120" s="2">
        <v>20</v>
      </c>
      <c r="E120" s="3">
        <v>40728</v>
      </c>
      <c r="F120" s="2" t="s">
        <v>33</v>
      </c>
      <c r="G120" s="2">
        <v>1.25</v>
      </c>
      <c r="H120" s="2">
        <v>15530</v>
      </c>
      <c r="I120" s="2" t="s">
        <v>14</v>
      </c>
      <c r="J120" s="3">
        <v>40668</v>
      </c>
      <c r="K120" s="2" t="s">
        <v>20</v>
      </c>
      <c r="L120">
        <f t="shared" si="3"/>
        <v>25</v>
      </c>
    </row>
    <row r="121" spans="1:12" ht="12.5" x14ac:dyDescent="0.25">
      <c r="A121" s="2">
        <v>549291</v>
      </c>
      <c r="B121" s="6">
        <v>84991</v>
      </c>
      <c r="C121" s="2" t="s">
        <v>115</v>
      </c>
      <c r="D121" s="2">
        <v>1</v>
      </c>
      <c r="E121" s="3">
        <v>40728</v>
      </c>
      <c r="F121" s="2" t="s">
        <v>33</v>
      </c>
      <c r="G121" s="2">
        <v>0.55000000000000004</v>
      </c>
      <c r="H121" s="2">
        <v>16261</v>
      </c>
      <c r="I121" s="2" t="s">
        <v>14</v>
      </c>
      <c r="J121" s="3">
        <v>40668</v>
      </c>
      <c r="K121" s="2" t="s">
        <v>15</v>
      </c>
      <c r="L121">
        <f t="shared" si="3"/>
        <v>0.55000000000000004</v>
      </c>
    </row>
    <row r="122" spans="1:12" ht="12.5" x14ac:dyDescent="0.25">
      <c r="A122" s="2">
        <v>559295</v>
      </c>
      <c r="B122" s="6">
        <v>22557</v>
      </c>
      <c r="C122" s="2" t="s">
        <v>90</v>
      </c>
      <c r="D122" s="2">
        <v>12</v>
      </c>
      <c r="E122" s="3">
        <v>40731</v>
      </c>
      <c r="F122" s="2" t="s">
        <v>33</v>
      </c>
      <c r="G122" s="2">
        <v>1.65</v>
      </c>
      <c r="H122" s="2">
        <v>12362</v>
      </c>
      <c r="I122" s="2" t="s">
        <v>19</v>
      </c>
      <c r="J122" s="3">
        <v>40668</v>
      </c>
      <c r="K122" s="2" t="s">
        <v>20</v>
      </c>
      <c r="L122">
        <f t="shared" si="3"/>
        <v>19.799999999999997</v>
      </c>
    </row>
    <row r="123" spans="1:12" ht="12.5" x14ac:dyDescent="0.25">
      <c r="A123" s="2">
        <v>559199</v>
      </c>
      <c r="B123" s="6">
        <v>23287</v>
      </c>
      <c r="C123" s="2" t="s">
        <v>151</v>
      </c>
      <c r="D123" s="2">
        <v>16</v>
      </c>
      <c r="E123" s="3">
        <v>40731</v>
      </c>
      <c r="F123" s="2" t="s">
        <v>33</v>
      </c>
      <c r="G123" s="2">
        <v>0.85</v>
      </c>
      <c r="H123" s="2">
        <v>15288</v>
      </c>
      <c r="I123" s="2" t="s">
        <v>14</v>
      </c>
      <c r="J123" s="3">
        <v>40668</v>
      </c>
      <c r="K123" s="2" t="s">
        <v>20</v>
      </c>
      <c r="L123">
        <f t="shared" si="3"/>
        <v>13.6</v>
      </c>
    </row>
    <row r="124" spans="1:12" ht="12.5" x14ac:dyDescent="0.25">
      <c r="A124" s="2">
        <v>559297</v>
      </c>
      <c r="B124" s="6">
        <v>84991</v>
      </c>
      <c r="C124" s="2" t="s">
        <v>115</v>
      </c>
      <c r="D124" s="2">
        <v>12</v>
      </c>
      <c r="E124" s="3">
        <v>40731</v>
      </c>
      <c r="F124" s="2" t="s">
        <v>33</v>
      </c>
      <c r="G124" s="2">
        <v>0.55000000000000004</v>
      </c>
      <c r="H124" s="2">
        <v>16743</v>
      </c>
      <c r="I124" s="2" t="s">
        <v>14</v>
      </c>
      <c r="J124" s="3">
        <v>40668</v>
      </c>
      <c r="K124" s="2" t="s">
        <v>28</v>
      </c>
      <c r="L124">
        <f t="shared" si="3"/>
        <v>6.6000000000000005</v>
      </c>
    </row>
    <row r="125" spans="1:12" ht="12.5" x14ac:dyDescent="0.25">
      <c r="A125" s="2">
        <v>559174</v>
      </c>
      <c r="B125" s="6" t="s">
        <v>45</v>
      </c>
      <c r="C125" s="2" t="s">
        <v>46</v>
      </c>
      <c r="D125" s="2">
        <v>12</v>
      </c>
      <c r="E125" s="3">
        <v>40731</v>
      </c>
      <c r="F125" s="2" t="s">
        <v>33</v>
      </c>
      <c r="G125" s="2">
        <v>1.25</v>
      </c>
      <c r="H125" s="2">
        <v>18263</v>
      </c>
      <c r="I125" s="2" t="s">
        <v>14</v>
      </c>
      <c r="J125" s="3">
        <v>40668</v>
      </c>
      <c r="K125" s="2" t="s">
        <v>38</v>
      </c>
      <c r="L125">
        <f t="shared" si="3"/>
        <v>15</v>
      </c>
    </row>
    <row r="126" spans="1:12" ht="12.5" x14ac:dyDescent="0.25">
      <c r="A126" s="2">
        <v>562574</v>
      </c>
      <c r="B126" s="6">
        <v>20961</v>
      </c>
      <c r="C126" s="2" t="s">
        <v>32</v>
      </c>
      <c r="D126" s="2">
        <v>3</v>
      </c>
      <c r="E126" s="3">
        <v>40732</v>
      </c>
      <c r="F126" s="2" t="s">
        <v>33</v>
      </c>
      <c r="G126" s="2">
        <v>1.25</v>
      </c>
      <c r="H126" s="2">
        <v>14903</v>
      </c>
      <c r="I126" s="2" t="s">
        <v>14</v>
      </c>
      <c r="J126" s="3">
        <v>40668</v>
      </c>
      <c r="K126" s="2" t="s">
        <v>35</v>
      </c>
      <c r="L126">
        <f t="shared" si="3"/>
        <v>3.75</v>
      </c>
    </row>
    <row r="127" spans="1:12" ht="12.5" x14ac:dyDescent="0.25">
      <c r="A127" s="2">
        <v>570129</v>
      </c>
      <c r="B127" s="6">
        <v>22979</v>
      </c>
      <c r="C127" s="2" t="s">
        <v>143</v>
      </c>
      <c r="D127" s="2">
        <v>12</v>
      </c>
      <c r="E127" s="3">
        <v>40734</v>
      </c>
      <c r="F127" s="2" t="s">
        <v>33</v>
      </c>
      <c r="G127" s="2">
        <v>1.45</v>
      </c>
      <c r="H127" s="2">
        <v>12885</v>
      </c>
      <c r="I127" s="2" t="s">
        <v>14</v>
      </c>
      <c r="J127" s="3">
        <v>40668</v>
      </c>
      <c r="K127" s="2" t="s">
        <v>38</v>
      </c>
      <c r="L127">
        <f t="shared" si="3"/>
        <v>17.399999999999999</v>
      </c>
    </row>
    <row r="128" spans="1:12" ht="12.5" x14ac:dyDescent="0.25">
      <c r="A128" s="2">
        <v>570103</v>
      </c>
      <c r="B128" s="6">
        <v>23201</v>
      </c>
      <c r="C128" s="2" t="s">
        <v>247</v>
      </c>
      <c r="D128" s="2">
        <v>2</v>
      </c>
      <c r="E128" s="3">
        <v>40734</v>
      </c>
      <c r="F128" s="2" t="s">
        <v>33</v>
      </c>
      <c r="G128" s="2">
        <v>2.08</v>
      </c>
      <c r="H128" s="2">
        <v>15719</v>
      </c>
      <c r="I128" s="2" t="s">
        <v>14</v>
      </c>
      <c r="J128" s="3">
        <v>40668</v>
      </c>
      <c r="K128" s="2" t="s">
        <v>15</v>
      </c>
      <c r="L128">
        <f t="shared" si="3"/>
        <v>4.16</v>
      </c>
    </row>
    <row r="129" spans="1:12" ht="12.5" x14ac:dyDescent="0.25">
      <c r="A129" s="2">
        <v>570049</v>
      </c>
      <c r="B129" s="6">
        <v>23309</v>
      </c>
      <c r="C129" s="2" t="s">
        <v>257</v>
      </c>
      <c r="D129" s="2">
        <v>3</v>
      </c>
      <c r="E129" s="3">
        <v>40734</v>
      </c>
      <c r="F129" s="2" t="s">
        <v>33</v>
      </c>
      <c r="G129" s="2">
        <v>0.55000000000000004</v>
      </c>
      <c r="H129" s="2">
        <v>17228</v>
      </c>
      <c r="I129" s="2" t="s">
        <v>14</v>
      </c>
      <c r="J129" s="3">
        <v>40668</v>
      </c>
      <c r="K129" s="2" t="s">
        <v>20</v>
      </c>
      <c r="L129">
        <f t="shared" si="3"/>
        <v>1.6500000000000001</v>
      </c>
    </row>
    <row r="130" spans="1:12" ht="12.5" x14ac:dyDescent="0.25">
      <c r="A130" s="2">
        <v>570197</v>
      </c>
      <c r="B130" s="6">
        <v>71270</v>
      </c>
      <c r="C130" s="2" t="s">
        <v>239</v>
      </c>
      <c r="D130" s="2">
        <v>1</v>
      </c>
      <c r="E130" s="3">
        <v>40734</v>
      </c>
      <c r="F130" s="2" t="s">
        <v>33</v>
      </c>
      <c r="G130" s="2">
        <v>1.25</v>
      </c>
      <c r="H130" s="2">
        <v>13755</v>
      </c>
      <c r="I130" s="2" t="s">
        <v>14</v>
      </c>
      <c r="J130" s="3">
        <v>40668</v>
      </c>
      <c r="K130" s="2" t="s">
        <v>15</v>
      </c>
      <c r="L130">
        <f t="shared" ref="L130:L161" si="4">D130*G130</f>
        <v>1.25</v>
      </c>
    </row>
    <row r="131" spans="1:12" ht="12.5" x14ac:dyDescent="0.25">
      <c r="A131" s="2">
        <v>570191</v>
      </c>
      <c r="B131" s="6" t="s">
        <v>98</v>
      </c>
      <c r="C131" s="2" t="s">
        <v>99</v>
      </c>
      <c r="D131" s="2">
        <v>1</v>
      </c>
      <c r="E131" s="3">
        <v>40734</v>
      </c>
      <c r="F131" s="2" t="s">
        <v>33</v>
      </c>
      <c r="G131" s="2">
        <v>15</v>
      </c>
      <c r="H131" s="2">
        <v>12778</v>
      </c>
      <c r="I131" s="2" t="s">
        <v>100</v>
      </c>
      <c r="J131" s="3">
        <v>40668</v>
      </c>
      <c r="K131" s="2" t="s">
        <v>15</v>
      </c>
      <c r="L131">
        <f t="shared" si="4"/>
        <v>15</v>
      </c>
    </row>
    <row r="132" spans="1:12" ht="12.5" x14ac:dyDescent="0.25">
      <c r="A132" s="2">
        <v>574923</v>
      </c>
      <c r="B132" s="6">
        <v>22417</v>
      </c>
      <c r="C132" s="2" t="s">
        <v>101</v>
      </c>
      <c r="D132" s="2">
        <v>1</v>
      </c>
      <c r="E132" s="3">
        <v>40735</v>
      </c>
      <c r="F132" s="2" t="s">
        <v>33</v>
      </c>
      <c r="G132" s="2">
        <v>0.55000000000000004</v>
      </c>
      <c r="H132" s="2">
        <v>17757</v>
      </c>
      <c r="I132" s="2" t="s">
        <v>14</v>
      </c>
      <c r="J132" s="3">
        <v>40668</v>
      </c>
      <c r="K132" s="2" t="s">
        <v>20</v>
      </c>
      <c r="L132">
        <f t="shared" si="4"/>
        <v>0.55000000000000004</v>
      </c>
    </row>
    <row r="133" spans="1:12" ht="12.5" x14ac:dyDescent="0.25">
      <c r="A133" s="2" t="s">
        <v>59</v>
      </c>
      <c r="B133" s="6">
        <v>22059</v>
      </c>
      <c r="C133" s="2" t="s">
        <v>60</v>
      </c>
      <c r="D133" s="2">
        <v>2</v>
      </c>
      <c r="E133" s="3">
        <v>40736</v>
      </c>
      <c r="F133" s="2" t="s">
        <v>33</v>
      </c>
      <c r="G133" s="2">
        <v>1.49</v>
      </c>
      <c r="H133" s="2">
        <v>12462</v>
      </c>
      <c r="I133" s="2" t="s">
        <v>62</v>
      </c>
      <c r="J133" s="3">
        <v>40668</v>
      </c>
      <c r="K133" s="2" t="s">
        <v>23</v>
      </c>
      <c r="L133">
        <f t="shared" si="4"/>
        <v>2.98</v>
      </c>
    </row>
    <row r="134" spans="1:12" ht="12.5" x14ac:dyDescent="0.25">
      <c r="A134" s="2">
        <v>581123</v>
      </c>
      <c r="B134" s="6">
        <v>22165</v>
      </c>
      <c r="C134" s="2" t="s">
        <v>140</v>
      </c>
      <c r="D134" s="2">
        <v>6</v>
      </c>
      <c r="E134" s="3">
        <v>40736</v>
      </c>
      <c r="F134" s="2" t="s">
        <v>33</v>
      </c>
      <c r="G134" s="2">
        <v>3.95</v>
      </c>
      <c r="H134" s="2">
        <v>15750</v>
      </c>
      <c r="I134" s="2" t="s">
        <v>14</v>
      </c>
      <c r="J134" s="3">
        <v>40668</v>
      </c>
      <c r="K134" s="2" t="s">
        <v>31</v>
      </c>
      <c r="L134">
        <f t="shared" si="4"/>
        <v>23.700000000000003</v>
      </c>
    </row>
    <row r="135" spans="1:12" ht="12.5" x14ac:dyDescent="0.25">
      <c r="A135" s="2">
        <v>581179</v>
      </c>
      <c r="B135" s="6">
        <v>23174</v>
      </c>
      <c r="C135" s="2" t="s">
        <v>240</v>
      </c>
      <c r="D135" s="2">
        <v>4</v>
      </c>
      <c r="E135" s="3">
        <v>40736</v>
      </c>
      <c r="F135" s="2" t="s">
        <v>33</v>
      </c>
      <c r="G135" s="2">
        <v>4.1500000000000004</v>
      </c>
      <c r="H135" s="2">
        <v>12471</v>
      </c>
      <c r="I135" s="2" t="s">
        <v>27</v>
      </c>
      <c r="J135" s="3">
        <v>40668</v>
      </c>
      <c r="K135" s="2" t="s">
        <v>20</v>
      </c>
      <c r="L135">
        <f t="shared" si="4"/>
        <v>16.600000000000001</v>
      </c>
    </row>
    <row r="136" spans="1:12" ht="12.5" x14ac:dyDescent="0.25">
      <c r="A136" s="2">
        <v>543470</v>
      </c>
      <c r="B136" s="6">
        <v>21062</v>
      </c>
      <c r="C136" s="2" t="s">
        <v>217</v>
      </c>
      <c r="D136" s="2">
        <v>12</v>
      </c>
      <c r="E136" s="3">
        <v>40757</v>
      </c>
      <c r="F136" s="2" t="s">
        <v>81</v>
      </c>
      <c r="G136" s="2">
        <v>0.85</v>
      </c>
      <c r="H136" s="2">
        <v>16951</v>
      </c>
      <c r="I136" s="2" t="s">
        <v>14</v>
      </c>
      <c r="J136" s="3">
        <v>40668</v>
      </c>
      <c r="K136" s="2" t="s">
        <v>20</v>
      </c>
      <c r="L136">
        <f t="shared" si="4"/>
        <v>10.199999999999999</v>
      </c>
    </row>
    <row r="137" spans="1:12" ht="12.5" x14ac:dyDescent="0.25">
      <c r="A137" s="2">
        <v>543452</v>
      </c>
      <c r="B137" s="6">
        <v>22934</v>
      </c>
      <c r="C137" s="2" t="s">
        <v>273</v>
      </c>
      <c r="D137" s="2">
        <v>6</v>
      </c>
      <c r="E137" s="3">
        <v>40757</v>
      </c>
      <c r="F137" s="2" t="s">
        <v>81</v>
      </c>
      <c r="G137" s="2">
        <v>2.95</v>
      </c>
      <c r="H137" s="2">
        <v>16037</v>
      </c>
      <c r="I137" s="2" t="s">
        <v>14</v>
      </c>
      <c r="J137" s="3">
        <v>40668</v>
      </c>
      <c r="K137" s="2" t="s">
        <v>35</v>
      </c>
      <c r="L137">
        <f t="shared" si="4"/>
        <v>17.700000000000003</v>
      </c>
    </row>
    <row r="138" spans="1:12" ht="12.5" x14ac:dyDescent="0.25">
      <c r="A138" s="2">
        <v>545978</v>
      </c>
      <c r="B138" s="6">
        <v>21456</v>
      </c>
      <c r="C138" s="2" t="s">
        <v>220</v>
      </c>
      <c r="D138" s="2">
        <v>6</v>
      </c>
      <c r="E138" s="3">
        <v>40758</v>
      </c>
      <c r="F138" s="2" t="s">
        <v>81</v>
      </c>
      <c r="G138" s="2">
        <v>1.25</v>
      </c>
      <c r="H138" s="2">
        <v>13975</v>
      </c>
      <c r="I138" s="2" t="s">
        <v>14</v>
      </c>
      <c r="J138" s="3">
        <v>40668</v>
      </c>
      <c r="K138" s="2" t="s">
        <v>31</v>
      </c>
      <c r="L138">
        <f t="shared" si="4"/>
        <v>7.5</v>
      </c>
    </row>
    <row r="139" spans="1:12" ht="12.5" x14ac:dyDescent="0.25">
      <c r="A139" s="2">
        <v>545988</v>
      </c>
      <c r="B139" s="6" t="s">
        <v>98</v>
      </c>
      <c r="C139" s="2" t="s">
        <v>99</v>
      </c>
      <c r="D139" s="2">
        <v>1</v>
      </c>
      <c r="E139" s="3">
        <v>40758</v>
      </c>
      <c r="F139" s="2" t="s">
        <v>81</v>
      </c>
      <c r="G139" s="2">
        <v>18</v>
      </c>
      <c r="H139" s="2">
        <v>12662</v>
      </c>
      <c r="I139" s="2" t="s">
        <v>27</v>
      </c>
      <c r="J139" s="3">
        <v>40668</v>
      </c>
      <c r="K139" s="2" t="s">
        <v>38</v>
      </c>
      <c r="L139">
        <f t="shared" si="4"/>
        <v>18</v>
      </c>
    </row>
    <row r="140" spans="1:12" ht="12.5" x14ac:dyDescent="0.25">
      <c r="A140" s="2">
        <v>549325</v>
      </c>
      <c r="B140" s="6">
        <v>22410</v>
      </c>
      <c r="C140" s="2" t="s">
        <v>83</v>
      </c>
      <c r="D140" s="2">
        <v>12</v>
      </c>
      <c r="E140" s="3">
        <v>40759</v>
      </c>
      <c r="F140" s="2" t="s">
        <v>81</v>
      </c>
      <c r="G140" s="2">
        <v>1.25</v>
      </c>
      <c r="H140" s="2">
        <v>12717</v>
      </c>
      <c r="I140" s="2" t="s">
        <v>84</v>
      </c>
      <c r="J140" s="3">
        <v>40668</v>
      </c>
      <c r="K140" s="2" t="s">
        <v>35</v>
      </c>
      <c r="L140">
        <f t="shared" si="4"/>
        <v>15</v>
      </c>
    </row>
    <row r="141" spans="1:12" ht="12.5" x14ac:dyDescent="0.25">
      <c r="A141" s="2">
        <v>549448</v>
      </c>
      <c r="B141" s="6">
        <v>22679</v>
      </c>
      <c r="C141" s="2" t="s">
        <v>120</v>
      </c>
      <c r="D141" s="2">
        <v>10</v>
      </c>
      <c r="E141" s="3">
        <v>40759</v>
      </c>
      <c r="F141" s="2" t="s">
        <v>81</v>
      </c>
      <c r="G141" s="2">
        <v>1.25</v>
      </c>
      <c r="H141" s="2">
        <v>13078</v>
      </c>
      <c r="I141" s="2" t="s">
        <v>14</v>
      </c>
      <c r="J141" s="3">
        <v>40668</v>
      </c>
      <c r="K141" s="2" t="s">
        <v>15</v>
      </c>
      <c r="L141">
        <f t="shared" si="4"/>
        <v>12.5</v>
      </c>
    </row>
    <row r="142" spans="1:12" ht="12.5" x14ac:dyDescent="0.25">
      <c r="A142" s="2">
        <v>552310</v>
      </c>
      <c r="B142" s="6">
        <v>84378</v>
      </c>
      <c r="C142" s="2" t="s">
        <v>226</v>
      </c>
      <c r="D142" s="2">
        <v>2</v>
      </c>
      <c r="E142" s="3">
        <v>40760</v>
      </c>
      <c r="F142" s="2" t="s">
        <v>81</v>
      </c>
      <c r="G142" s="2">
        <v>1.25</v>
      </c>
      <c r="H142" s="2">
        <v>17323</v>
      </c>
      <c r="I142" s="2" t="s">
        <v>14</v>
      </c>
      <c r="J142" s="3">
        <v>40668</v>
      </c>
      <c r="K142" s="2" t="s">
        <v>28</v>
      </c>
      <c r="L142">
        <f t="shared" si="4"/>
        <v>2.5</v>
      </c>
    </row>
    <row r="143" spans="1:12" ht="12.5" x14ac:dyDescent="0.25">
      <c r="A143" s="2">
        <v>552271</v>
      </c>
      <c r="B143" s="6" t="s">
        <v>102</v>
      </c>
      <c r="C143" s="2" t="s">
        <v>103</v>
      </c>
      <c r="D143" s="2">
        <v>2</v>
      </c>
      <c r="E143" s="3">
        <v>40760</v>
      </c>
      <c r="F143" s="2" t="s">
        <v>81</v>
      </c>
      <c r="G143" s="2">
        <v>4.95</v>
      </c>
      <c r="H143" s="2">
        <v>13069</v>
      </c>
      <c r="I143" s="2" t="s">
        <v>14</v>
      </c>
      <c r="J143" s="3">
        <v>40668</v>
      </c>
      <c r="K143" s="2" t="s">
        <v>23</v>
      </c>
      <c r="L143">
        <f t="shared" si="4"/>
        <v>9.9</v>
      </c>
    </row>
    <row r="144" spans="1:12" ht="12.5" x14ac:dyDescent="0.25">
      <c r="A144" s="2">
        <v>552288</v>
      </c>
      <c r="B144" s="6" t="s">
        <v>79</v>
      </c>
      <c r="C144" s="2" t="s">
        <v>80</v>
      </c>
      <c r="D144" s="2">
        <v>12</v>
      </c>
      <c r="E144" s="3">
        <v>40760</v>
      </c>
      <c r="F144" s="2" t="s">
        <v>81</v>
      </c>
      <c r="G144" s="2">
        <v>2.95</v>
      </c>
      <c r="H144" s="2">
        <v>13313</v>
      </c>
      <c r="I144" s="2" t="s">
        <v>14</v>
      </c>
      <c r="J144" s="3">
        <v>40668</v>
      </c>
      <c r="K144" s="2" t="s">
        <v>31</v>
      </c>
      <c r="L144">
        <f t="shared" si="4"/>
        <v>35.400000000000006</v>
      </c>
    </row>
    <row r="145" spans="1:12" ht="12.5" x14ac:dyDescent="0.25">
      <c r="A145" s="2">
        <v>556072</v>
      </c>
      <c r="B145" s="6">
        <v>21621</v>
      </c>
      <c r="C145" s="2" t="s">
        <v>133</v>
      </c>
      <c r="D145" s="2">
        <v>12</v>
      </c>
      <c r="E145" s="3">
        <v>40761</v>
      </c>
      <c r="F145" s="2" t="s">
        <v>81</v>
      </c>
      <c r="G145" s="2">
        <v>8.5</v>
      </c>
      <c r="H145" s="2">
        <v>16126</v>
      </c>
      <c r="I145" s="2" t="s">
        <v>14</v>
      </c>
      <c r="J145" s="3">
        <v>40668</v>
      </c>
      <c r="K145" s="2" t="s">
        <v>28</v>
      </c>
      <c r="L145">
        <f t="shared" si="4"/>
        <v>102</v>
      </c>
    </row>
    <row r="146" spans="1:12" ht="12.5" x14ac:dyDescent="0.25">
      <c r="A146" s="2">
        <v>559510</v>
      </c>
      <c r="B146" s="6">
        <v>22911</v>
      </c>
      <c r="C146" s="2" t="s">
        <v>157</v>
      </c>
      <c r="D146" s="2">
        <v>12</v>
      </c>
      <c r="E146" s="3">
        <v>40762</v>
      </c>
      <c r="F146" s="2" t="s">
        <v>81</v>
      </c>
      <c r="G146" s="2">
        <v>2.95</v>
      </c>
      <c r="H146" s="2">
        <v>14961</v>
      </c>
      <c r="I146" s="2" t="s">
        <v>14</v>
      </c>
      <c r="J146" s="3">
        <v>40668</v>
      </c>
      <c r="K146" s="2" t="s">
        <v>38</v>
      </c>
      <c r="L146">
        <f t="shared" si="4"/>
        <v>35.400000000000006</v>
      </c>
    </row>
    <row r="147" spans="1:12" ht="12.5" x14ac:dyDescent="0.25">
      <c r="A147" s="2">
        <v>566061</v>
      </c>
      <c r="B147" s="6">
        <v>23291</v>
      </c>
      <c r="C147" s="2" t="s">
        <v>172</v>
      </c>
      <c r="D147" s="2">
        <v>8</v>
      </c>
      <c r="E147" s="3">
        <v>40764</v>
      </c>
      <c r="F147" s="2" t="s">
        <v>81</v>
      </c>
      <c r="G147" s="2">
        <v>1.25</v>
      </c>
      <c r="H147" s="2">
        <v>13267</v>
      </c>
      <c r="I147" s="2" t="s">
        <v>14</v>
      </c>
      <c r="J147" s="3">
        <v>40668</v>
      </c>
      <c r="K147" s="2" t="s">
        <v>35</v>
      </c>
      <c r="L147">
        <f t="shared" si="4"/>
        <v>10</v>
      </c>
    </row>
    <row r="148" spans="1:12" ht="12.5" x14ac:dyDescent="0.25">
      <c r="A148" s="2">
        <v>575135</v>
      </c>
      <c r="B148" s="6">
        <v>82483</v>
      </c>
      <c r="C148" s="2" t="s">
        <v>159</v>
      </c>
      <c r="D148" s="2">
        <v>2</v>
      </c>
      <c r="E148" s="3">
        <v>40766</v>
      </c>
      <c r="F148" s="2" t="s">
        <v>81</v>
      </c>
      <c r="G148" s="2">
        <v>6.95</v>
      </c>
      <c r="H148" s="2">
        <v>13928</v>
      </c>
      <c r="I148" s="2" t="s">
        <v>14</v>
      </c>
      <c r="J148" s="3">
        <v>40668</v>
      </c>
      <c r="K148" s="2" t="s">
        <v>20</v>
      </c>
      <c r="L148">
        <f t="shared" si="4"/>
        <v>13.9</v>
      </c>
    </row>
    <row r="149" spans="1:12" ht="12.5" x14ac:dyDescent="0.25">
      <c r="A149" s="2">
        <v>575046</v>
      </c>
      <c r="B149" s="6" t="s">
        <v>237</v>
      </c>
      <c r="C149" s="2" t="s">
        <v>238</v>
      </c>
      <c r="D149" s="2">
        <v>2</v>
      </c>
      <c r="E149" s="3">
        <v>40766</v>
      </c>
      <c r="F149" s="2" t="s">
        <v>81</v>
      </c>
      <c r="G149" s="2">
        <v>5.95</v>
      </c>
      <c r="H149" s="2">
        <v>15039</v>
      </c>
      <c r="I149" s="2" t="s">
        <v>14</v>
      </c>
      <c r="J149" s="3">
        <v>40668</v>
      </c>
      <c r="K149" s="2" t="s">
        <v>38</v>
      </c>
      <c r="L149">
        <f t="shared" si="4"/>
        <v>11.9</v>
      </c>
    </row>
    <row r="150" spans="1:12" ht="12.5" x14ac:dyDescent="0.25">
      <c r="A150" s="2">
        <v>581310</v>
      </c>
      <c r="B150" s="6">
        <v>22367</v>
      </c>
      <c r="C150" s="2" t="s">
        <v>142</v>
      </c>
      <c r="D150" s="2">
        <v>1</v>
      </c>
      <c r="E150" s="3">
        <v>40767</v>
      </c>
      <c r="F150" s="2" t="s">
        <v>81</v>
      </c>
      <c r="G150" s="2">
        <v>1.95</v>
      </c>
      <c r="H150" s="2">
        <v>16442</v>
      </c>
      <c r="I150" s="2" t="s">
        <v>14</v>
      </c>
      <c r="J150" s="3">
        <v>40668</v>
      </c>
      <c r="K150" s="2" t="s">
        <v>35</v>
      </c>
      <c r="L150">
        <f t="shared" si="4"/>
        <v>1.95</v>
      </c>
    </row>
    <row r="151" spans="1:12" ht="12.5" x14ac:dyDescent="0.25">
      <c r="A151" s="2" t="s">
        <v>223</v>
      </c>
      <c r="B151" s="6">
        <v>23392</v>
      </c>
      <c r="C151" s="2" t="s">
        <v>224</v>
      </c>
      <c r="D151" s="2">
        <v>24</v>
      </c>
      <c r="E151" s="3">
        <v>40767</v>
      </c>
      <c r="F151" s="2" t="s">
        <v>81</v>
      </c>
      <c r="G151" s="2">
        <v>2.08</v>
      </c>
      <c r="H151" s="2">
        <v>12558</v>
      </c>
      <c r="I151" s="2" t="s">
        <v>155</v>
      </c>
      <c r="J151" s="3">
        <v>40668</v>
      </c>
      <c r="K151" s="2" t="s">
        <v>20</v>
      </c>
      <c r="L151">
        <f t="shared" si="4"/>
        <v>49.92</v>
      </c>
    </row>
    <row r="152" spans="1:12" ht="12.5" x14ac:dyDescent="0.25">
      <c r="A152" s="2">
        <v>540547</v>
      </c>
      <c r="B152" s="6">
        <v>21617</v>
      </c>
      <c r="C152" s="2" t="s">
        <v>246</v>
      </c>
      <c r="D152" s="2">
        <v>6</v>
      </c>
      <c r="E152" s="3">
        <v>40787</v>
      </c>
      <c r="F152" s="2" t="s">
        <v>40</v>
      </c>
      <c r="G152" s="2">
        <v>3.75</v>
      </c>
      <c r="H152" s="2">
        <v>14911</v>
      </c>
      <c r="I152" s="2" t="s">
        <v>177</v>
      </c>
      <c r="J152" s="3">
        <v>40668</v>
      </c>
      <c r="K152" s="2" t="s">
        <v>38</v>
      </c>
      <c r="L152">
        <f t="shared" si="4"/>
        <v>22.5</v>
      </c>
    </row>
    <row r="153" spans="1:12" ht="12.5" x14ac:dyDescent="0.25">
      <c r="A153" s="2">
        <v>540538</v>
      </c>
      <c r="B153" s="6">
        <v>22766</v>
      </c>
      <c r="C153" s="2" t="s">
        <v>271</v>
      </c>
      <c r="D153" s="2">
        <v>1</v>
      </c>
      <c r="E153" s="3">
        <v>40787</v>
      </c>
      <c r="F153" s="2" t="s">
        <v>40</v>
      </c>
      <c r="G153" s="2">
        <v>2.95</v>
      </c>
      <c r="H153" s="2">
        <v>17841</v>
      </c>
      <c r="I153" s="2" t="s">
        <v>14</v>
      </c>
      <c r="J153" s="3">
        <v>40668</v>
      </c>
      <c r="K153" s="2" t="s">
        <v>28</v>
      </c>
      <c r="L153">
        <f t="shared" si="4"/>
        <v>2.95</v>
      </c>
    </row>
    <row r="154" spans="1:12" ht="12.5" x14ac:dyDescent="0.25">
      <c r="A154" s="2">
        <v>540543</v>
      </c>
      <c r="B154" s="6">
        <v>85152</v>
      </c>
      <c r="C154" s="2" t="s">
        <v>234</v>
      </c>
      <c r="D154" s="2">
        <v>7</v>
      </c>
      <c r="E154" s="3">
        <v>40787</v>
      </c>
      <c r="F154" s="2" t="s">
        <v>40</v>
      </c>
      <c r="G154" s="2">
        <v>2.1</v>
      </c>
      <c r="H154" s="2">
        <v>14395</v>
      </c>
      <c r="I154" s="2" t="s">
        <v>14</v>
      </c>
      <c r="J154" s="3">
        <v>40668</v>
      </c>
      <c r="K154" s="2" t="s">
        <v>28</v>
      </c>
      <c r="L154">
        <f t="shared" si="4"/>
        <v>14.700000000000001</v>
      </c>
    </row>
    <row r="155" spans="1:12" ht="12.5" x14ac:dyDescent="0.25">
      <c r="A155" s="2">
        <v>546105</v>
      </c>
      <c r="B155" s="6">
        <v>22030</v>
      </c>
      <c r="C155" s="2" t="s">
        <v>253</v>
      </c>
      <c r="D155" s="2">
        <v>12</v>
      </c>
      <c r="E155" s="3">
        <v>40789</v>
      </c>
      <c r="F155" s="2" t="s">
        <v>40</v>
      </c>
      <c r="G155" s="2">
        <v>0.42</v>
      </c>
      <c r="H155" s="2">
        <v>14662</v>
      </c>
      <c r="I155" s="2" t="s">
        <v>14</v>
      </c>
      <c r="J155" s="3">
        <v>40668</v>
      </c>
      <c r="K155" s="2" t="s">
        <v>31</v>
      </c>
      <c r="L155">
        <f t="shared" si="4"/>
        <v>5.04</v>
      </c>
    </row>
    <row r="156" spans="1:12" ht="12.5" x14ac:dyDescent="0.25">
      <c r="A156" s="2">
        <v>546096</v>
      </c>
      <c r="B156" s="6">
        <v>84755</v>
      </c>
      <c r="C156" s="2" t="s">
        <v>216</v>
      </c>
      <c r="D156" s="2">
        <v>144</v>
      </c>
      <c r="E156" s="3">
        <v>40789</v>
      </c>
      <c r="F156" s="2" t="s">
        <v>40</v>
      </c>
      <c r="G156" s="2">
        <v>0.55000000000000004</v>
      </c>
      <c r="H156" s="2">
        <v>15502</v>
      </c>
      <c r="I156" s="2" t="s">
        <v>14</v>
      </c>
      <c r="J156" s="3">
        <v>40668</v>
      </c>
      <c r="K156" s="2" t="s">
        <v>15</v>
      </c>
      <c r="L156">
        <f t="shared" si="4"/>
        <v>79.2</v>
      </c>
    </row>
    <row r="157" spans="1:12" ht="12.5" x14ac:dyDescent="0.25">
      <c r="A157" s="2">
        <v>552528</v>
      </c>
      <c r="B157" s="6">
        <v>22729</v>
      </c>
      <c r="C157" s="2" t="s">
        <v>245</v>
      </c>
      <c r="D157" s="2">
        <v>2</v>
      </c>
      <c r="E157" s="3">
        <v>40791</v>
      </c>
      <c r="F157" s="2" t="s">
        <v>40</v>
      </c>
      <c r="G157" s="2">
        <v>3.75</v>
      </c>
      <c r="H157" s="2">
        <v>17218</v>
      </c>
      <c r="I157" s="2" t="s">
        <v>14</v>
      </c>
      <c r="J157" s="3">
        <v>40668</v>
      </c>
      <c r="K157" s="2" t="s">
        <v>35</v>
      </c>
      <c r="L157">
        <f t="shared" si="4"/>
        <v>7.5</v>
      </c>
    </row>
    <row r="158" spans="1:12" ht="12.5" x14ac:dyDescent="0.25">
      <c r="A158" s="2">
        <v>556198</v>
      </c>
      <c r="B158" s="6">
        <v>22381</v>
      </c>
      <c r="C158" s="2" t="s">
        <v>230</v>
      </c>
      <c r="D158" s="2">
        <v>2</v>
      </c>
      <c r="E158" s="3">
        <v>40792</v>
      </c>
      <c r="F158" s="2" t="s">
        <v>40</v>
      </c>
      <c r="G158" s="2">
        <v>2.1</v>
      </c>
      <c r="H158" s="2">
        <v>14963</v>
      </c>
      <c r="I158" s="2" t="s">
        <v>14</v>
      </c>
      <c r="J158" s="3">
        <v>40668</v>
      </c>
      <c r="K158" s="2" t="s">
        <v>15</v>
      </c>
      <c r="L158">
        <f t="shared" si="4"/>
        <v>4.2</v>
      </c>
    </row>
    <row r="159" spans="1:12" ht="12.5" x14ac:dyDescent="0.25">
      <c r="A159" s="2">
        <v>556253</v>
      </c>
      <c r="B159" s="6">
        <v>23240</v>
      </c>
      <c r="C159" s="2" t="s">
        <v>197</v>
      </c>
      <c r="D159" s="2">
        <v>6</v>
      </c>
      <c r="E159" s="3">
        <v>40792</v>
      </c>
      <c r="F159" s="2" t="s">
        <v>40</v>
      </c>
      <c r="G159" s="2">
        <v>4.1500000000000004</v>
      </c>
      <c r="H159" s="2">
        <v>17652</v>
      </c>
      <c r="I159" s="2" t="s">
        <v>14</v>
      </c>
      <c r="J159" s="3">
        <v>40668</v>
      </c>
      <c r="K159" s="2" t="s">
        <v>15</v>
      </c>
      <c r="L159">
        <f t="shared" si="4"/>
        <v>24.900000000000002</v>
      </c>
    </row>
    <row r="160" spans="1:12" ht="12.5" x14ac:dyDescent="0.25">
      <c r="A160" s="2">
        <v>570246</v>
      </c>
      <c r="B160" s="6">
        <v>21365</v>
      </c>
      <c r="C160" s="2" t="s">
        <v>128</v>
      </c>
      <c r="D160" s="2">
        <v>6</v>
      </c>
      <c r="E160" s="3">
        <v>40796</v>
      </c>
      <c r="F160" s="2" t="s">
        <v>40</v>
      </c>
      <c r="G160" s="2">
        <v>0.75</v>
      </c>
      <c r="H160" s="2">
        <v>16921</v>
      </c>
      <c r="I160" s="2" t="s">
        <v>14</v>
      </c>
      <c r="J160" s="3">
        <v>40668</v>
      </c>
      <c r="K160" s="2" t="s">
        <v>15</v>
      </c>
      <c r="L160">
        <f t="shared" si="4"/>
        <v>4.5</v>
      </c>
    </row>
    <row r="161" spans="1:12" ht="12.5" x14ac:dyDescent="0.25">
      <c r="A161" s="2">
        <v>570242</v>
      </c>
      <c r="B161" s="6">
        <v>23354</v>
      </c>
      <c r="C161" s="2" t="s">
        <v>49</v>
      </c>
      <c r="D161" s="2">
        <v>36</v>
      </c>
      <c r="E161" s="3">
        <v>40796</v>
      </c>
      <c r="F161" s="2" t="s">
        <v>40</v>
      </c>
      <c r="G161" s="2">
        <v>0.83</v>
      </c>
      <c r="H161" s="2">
        <v>16380</v>
      </c>
      <c r="I161" s="2" t="s">
        <v>14</v>
      </c>
      <c r="J161" s="3">
        <v>40668</v>
      </c>
      <c r="K161" s="2" t="s">
        <v>23</v>
      </c>
      <c r="L161">
        <f t="shared" si="4"/>
        <v>29.88</v>
      </c>
    </row>
    <row r="162" spans="1:12" ht="12.5" x14ac:dyDescent="0.25">
      <c r="A162" s="2">
        <v>575370</v>
      </c>
      <c r="B162" s="6">
        <v>22077</v>
      </c>
      <c r="C162" s="2" t="s">
        <v>39</v>
      </c>
      <c r="D162" s="2">
        <v>12</v>
      </c>
      <c r="E162" s="3">
        <v>40797</v>
      </c>
      <c r="F162" s="2" t="s">
        <v>40</v>
      </c>
      <c r="G162" s="2">
        <v>1.95</v>
      </c>
      <c r="H162" s="2">
        <v>13522</v>
      </c>
      <c r="I162" s="2" t="s">
        <v>14</v>
      </c>
      <c r="J162" s="3">
        <v>40668</v>
      </c>
      <c r="K162" s="2" t="s">
        <v>15</v>
      </c>
      <c r="L162">
        <f t="shared" ref="L162:L193" si="5">D162*G162</f>
        <v>23.4</v>
      </c>
    </row>
    <row r="163" spans="1:12" ht="12.5" x14ac:dyDescent="0.25">
      <c r="A163" s="2">
        <v>575491</v>
      </c>
      <c r="B163" s="6">
        <v>22671</v>
      </c>
      <c r="C163" s="2" t="s">
        <v>258</v>
      </c>
      <c r="D163" s="2">
        <v>2</v>
      </c>
      <c r="E163" s="3">
        <v>40797</v>
      </c>
      <c r="F163" s="2" t="s">
        <v>40</v>
      </c>
      <c r="G163" s="2">
        <v>1.65</v>
      </c>
      <c r="H163" s="2">
        <v>15531</v>
      </c>
      <c r="I163" s="2" t="s">
        <v>14</v>
      </c>
      <c r="J163" s="3">
        <v>40668</v>
      </c>
      <c r="K163" s="2" t="s">
        <v>23</v>
      </c>
      <c r="L163">
        <f t="shared" si="5"/>
        <v>3.3</v>
      </c>
    </row>
    <row r="164" spans="1:12" ht="12.5" x14ac:dyDescent="0.25">
      <c r="A164" s="2">
        <v>575330</v>
      </c>
      <c r="B164" s="6">
        <v>23493</v>
      </c>
      <c r="C164" s="2" t="s">
        <v>225</v>
      </c>
      <c r="D164" s="2">
        <v>10</v>
      </c>
      <c r="E164" s="3">
        <v>40797</v>
      </c>
      <c r="F164" s="2" t="s">
        <v>40</v>
      </c>
      <c r="G164" s="2">
        <v>1.95</v>
      </c>
      <c r="H164" s="2">
        <v>15152</v>
      </c>
      <c r="I164" s="2" t="s">
        <v>14</v>
      </c>
      <c r="J164" s="3">
        <v>40668</v>
      </c>
      <c r="K164" s="2" t="s">
        <v>23</v>
      </c>
      <c r="L164">
        <f t="shared" si="5"/>
        <v>19.5</v>
      </c>
    </row>
    <row r="165" spans="1:12" ht="12.5" x14ac:dyDescent="0.25">
      <c r="A165" s="2">
        <v>549548</v>
      </c>
      <c r="B165" s="6">
        <v>21169</v>
      </c>
      <c r="C165" s="2" t="s">
        <v>42</v>
      </c>
      <c r="D165" s="2">
        <v>1</v>
      </c>
      <c r="E165" s="3">
        <v>40820</v>
      </c>
      <c r="F165" s="2" t="s">
        <v>43</v>
      </c>
      <c r="G165" s="2">
        <v>1.69</v>
      </c>
      <c r="H165" s="2">
        <v>13548</v>
      </c>
      <c r="I165" s="2" t="s">
        <v>14</v>
      </c>
      <c r="J165" s="3">
        <v>40668</v>
      </c>
      <c r="K165" s="2" t="s">
        <v>20</v>
      </c>
      <c r="L165">
        <f t="shared" si="5"/>
        <v>1.69</v>
      </c>
    </row>
    <row r="166" spans="1:12" ht="12.5" x14ac:dyDescent="0.25">
      <c r="A166" s="2">
        <v>549573</v>
      </c>
      <c r="B166" s="6">
        <v>21745</v>
      </c>
      <c r="C166" s="2" t="s">
        <v>270</v>
      </c>
      <c r="D166" s="2">
        <v>1</v>
      </c>
      <c r="E166" s="3">
        <v>40820</v>
      </c>
      <c r="F166" s="2" t="s">
        <v>43</v>
      </c>
      <c r="G166" s="2">
        <v>3.75</v>
      </c>
      <c r="H166" s="2">
        <v>14504</v>
      </c>
      <c r="I166" s="2" t="s">
        <v>14</v>
      </c>
      <c r="J166" s="3">
        <v>40668</v>
      </c>
      <c r="K166" s="2" t="s">
        <v>23</v>
      </c>
      <c r="L166">
        <f t="shared" si="5"/>
        <v>3.75</v>
      </c>
    </row>
    <row r="167" spans="1:12" ht="12.5" x14ac:dyDescent="0.25">
      <c r="A167" s="2">
        <v>549573</v>
      </c>
      <c r="B167" s="6">
        <v>21906</v>
      </c>
      <c r="C167" s="2" t="s">
        <v>267</v>
      </c>
      <c r="D167" s="2">
        <v>2</v>
      </c>
      <c r="E167" s="3">
        <v>40820</v>
      </c>
      <c r="F167" s="2" t="s">
        <v>43</v>
      </c>
      <c r="G167" s="2">
        <v>6.75</v>
      </c>
      <c r="H167" s="2">
        <v>14504</v>
      </c>
      <c r="I167" s="2" t="s">
        <v>14</v>
      </c>
      <c r="J167" s="3">
        <v>40668</v>
      </c>
      <c r="K167" s="2" t="s">
        <v>38</v>
      </c>
      <c r="L167">
        <f t="shared" si="5"/>
        <v>13.5</v>
      </c>
    </row>
    <row r="168" spans="1:12" ht="12.5" x14ac:dyDescent="0.25">
      <c r="A168" s="2">
        <v>552560</v>
      </c>
      <c r="B168" s="6">
        <v>22411</v>
      </c>
      <c r="C168" s="2" t="s">
        <v>152</v>
      </c>
      <c r="D168" s="2">
        <v>10</v>
      </c>
      <c r="E168" s="3">
        <v>40821</v>
      </c>
      <c r="F168" s="2" t="s">
        <v>43</v>
      </c>
      <c r="G168" s="2">
        <v>2.08</v>
      </c>
      <c r="H168" s="2">
        <v>17581</v>
      </c>
      <c r="I168" s="2" t="s">
        <v>14</v>
      </c>
      <c r="J168" s="3">
        <v>40668</v>
      </c>
      <c r="K168" s="2" t="s">
        <v>23</v>
      </c>
      <c r="L168">
        <f t="shared" si="5"/>
        <v>20.8</v>
      </c>
    </row>
    <row r="169" spans="1:12" ht="12.5" x14ac:dyDescent="0.25">
      <c r="A169" s="2">
        <v>556365</v>
      </c>
      <c r="B169" s="6">
        <v>20719</v>
      </c>
      <c r="C169" s="2" t="s">
        <v>205</v>
      </c>
      <c r="D169" s="2">
        <v>2</v>
      </c>
      <c r="E169" s="3">
        <v>40822</v>
      </c>
      <c r="F169" s="2" t="s">
        <v>43</v>
      </c>
      <c r="G169" s="2">
        <v>0.85</v>
      </c>
      <c r="H169" s="2">
        <v>16370</v>
      </c>
      <c r="I169" s="2" t="s">
        <v>14</v>
      </c>
      <c r="J169" s="3">
        <v>40668</v>
      </c>
      <c r="K169" s="2" t="s">
        <v>23</v>
      </c>
      <c r="L169">
        <f t="shared" si="5"/>
        <v>1.7</v>
      </c>
    </row>
    <row r="170" spans="1:12" ht="12.5" x14ac:dyDescent="0.25">
      <c r="A170" s="2">
        <v>570420</v>
      </c>
      <c r="B170" s="6" t="s">
        <v>85</v>
      </c>
      <c r="C170" s="2" t="s">
        <v>86</v>
      </c>
      <c r="D170" s="2">
        <v>1</v>
      </c>
      <c r="E170" s="4">
        <v>40826</v>
      </c>
      <c r="F170" s="2" t="s">
        <v>43</v>
      </c>
      <c r="G170" s="2">
        <v>2.95</v>
      </c>
      <c r="H170" s="2">
        <v>17841</v>
      </c>
      <c r="I170" s="2" t="s">
        <v>14</v>
      </c>
      <c r="J170" s="3">
        <v>40668</v>
      </c>
      <c r="K170" s="2" t="s">
        <v>38</v>
      </c>
      <c r="L170">
        <f t="shared" si="5"/>
        <v>2.95</v>
      </c>
    </row>
    <row r="171" spans="1:12" ht="12.5" x14ac:dyDescent="0.25">
      <c r="A171" s="2">
        <v>575687</v>
      </c>
      <c r="B171" s="6">
        <v>47566</v>
      </c>
      <c r="C171" s="2" t="s">
        <v>132</v>
      </c>
      <c r="D171" s="2">
        <v>24</v>
      </c>
      <c r="E171" s="4">
        <v>40827</v>
      </c>
      <c r="F171" s="2" t="s">
        <v>43</v>
      </c>
      <c r="G171" s="2">
        <v>4.95</v>
      </c>
      <c r="H171" s="2">
        <v>16126</v>
      </c>
      <c r="I171" s="2" t="s">
        <v>14</v>
      </c>
      <c r="J171" s="3">
        <v>40668</v>
      </c>
      <c r="K171" s="2" t="s">
        <v>23</v>
      </c>
      <c r="L171">
        <f t="shared" si="5"/>
        <v>118.80000000000001</v>
      </c>
    </row>
    <row r="172" spans="1:12" ht="12.5" x14ac:dyDescent="0.25">
      <c r="A172" s="2">
        <v>540803</v>
      </c>
      <c r="B172" s="6">
        <v>21306</v>
      </c>
      <c r="C172" s="2" t="s">
        <v>125</v>
      </c>
      <c r="D172" s="2">
        <v>3</v>
      </c>
      <c r="E172" s="3">
        <v>40848</v>
      </c>
      <c r="F172" s="2" t="s">
        <v>71</v>
      </c>
      <c r="G172" s="2">
        <v>2.1</v>
      </c>
      <c r="H172" s="2">
        <v>14669</v>
      </c>
      <c r="I172" s="2" t="s">
        <v>14</v>
      </c>
      <c r="J172" s="3">
        <v>40668</v>
      </c>
      <c r="K172" s="2" t="s">
        <v>31</v>
      </c>
      <c r="L172">
        <f t="shared" si="5"/>
        <v>6.3000000000000007</v>
      </c>
    </row>
    <row r="173" spans="1:12" ht="12.5" x14ac:dyDescent="0.25">
      <c r="A173" s="2">
        <v>540813</v>
      </c>
      <c r="B173" s="6">
        <v>22559</v>
      </c>
      <c r="C173" s="2" t="s">
        <v>182</v>
      </c>
      <c r="D173" s="2">
        <v>3</v>
      </c>
      <c r="E173" s="3">
        <v>40848</v>
      </c>
      <c r="F173" s="2" t="s">
        <v>71</v>
      </c>
      <c r="G173" s="2">
        <v>1.25</v>
      </c>
      <c r="H173" s="2">
        <v>14669</v>
      </c>
      <c r="I173" s="2" t="s">
        <v>14</v>
      </c>
      <c r="J173" s="3">
        <v>40668</v>
      </c>
      <c r="K173" s="2" t="s">
        <v>20</v>
      </c>
      <c r="L173">
        <f t="shared" si="5"/>
        <v>3.75</v>
      </c>
    </row>
    <row r="174" spans="1:12" ht="12.5" x14ac:dyDescent="0.25">
      <c r="A174" s="2">
        <v>546392</v>
      </c>
      <c r="B174" s="6">
        <v>22352</v>
      </c>
      <c r="C174" s="2" t="s">
        <v>221</v>
      </c>
      <c r="D174" s="2">
        <v>6</v>
      </c>
      <c r="E174" s="3">
        <v>40850</v>
      </c>
      <c r="F174" s="2" t="s">
        <v>71</v>
      </c>
      <c r="G174" s="2">
        <v>2.5499999999999998</v>
      </c>
      <c r="H174" s="2">
        <v>14587</v>
      </c>
      <c r="I174" s="2" t="s">
        <v>14</v>
      </c>
      <c r="J174" s="3">
        <v>40668</v>
      </c>
      <c r="K174" s="2" t="s">
        <v>35</v>
      </c>
      <c r="L174">
        <f t="shared" si="5"/>
        <v>15.299999999999999</v>
      </c>
    </row>
    <row r="175" spans="1:12" ht="12.5" x14ac:dyDescent="0.25">
      <c r="A175" s="2">
        <v>546384</v>
      </c>
      <c r="B175" s="6">
        <v>84978</v>
      </c>
      <c r="C175" s="2" t="s">
        <v>93</v>
      </c>
      <c r="D175" s="2">
        <v>36</v>
      </c>
      <c r="E175" s="3">
        <v>40850</v>
      </c>
      <c r="F175" s="2" t="s">
        <v>71</v>
      </c>
      <c r="G175" s="2">
        <v>1.06</v>
      </c>
      <c r="H175" s="2">
        <v>15311</v>
      </c>
      <c r="I175" s="2" t="s">
        <v>14</v>
      </c>
      <c r="J175" s="3">
        <v>40668</v>
      </c>
      <c r="K175" s="2" t="s">
        <v>31</v>
      </c>
      <c r="L175">
        <f t="shared" si="5"/>
        <v>38.160000000000004</v>
      </c>
    </row>
    <row r="176" spans="1:12" ht="12.5" x14ac:dyDescent="0.25">
      <c r="A176" s="2">
        <v>552804</v>
      </c>
      <c r="B176" s="6">
        <v>23110</v>
      </c>
      <c r="C176" s="2" t="s">
        <v>265</v>
      </c>
      <c r="D176" s="2">
        <v>2</v>
      </c>
      <c r="E176" s="3">
        <v>40852</v>
      </c>
      <c r="F176" s="2" t="s">
        <v>71</v>
      </c>
      <c r="G176" s="2">
        <v>5.75</v>
      </c>
      <c r="H176" s="2">
        <v>15615</v>
      </c>
      <c r="I176" s="2" t="s">
        <v>14</v>
      </c>
      <c r="J176" s="3">
        <v>40668</v>
      </c>
      <c r="K176" s="2" t="s">
        <v>31</v>
      </c>
      <c r="L176">
        <f t="shared" si="5"/>
        <v>11.5</v>
      </c>
    </row>
    <row r="177" spans="1:12" ht="12.5" x14ac:dyDescent="0.25">
      <c r="A177" s="2">
        <v>562984</v>
      </c>
      <c r="B177" s="6">
        <v>21172</v>
      </c>
      <c r="C177" s="2" t="s">
        <v>156</v>
      </c>
      <c r="D177" s="2">
        <v>10</v>
      </c>
      <c r="E177" s="3">
        <v>40855</v>
      </c>
      <c r="F177" s="2" t="s">
        <v>71</v>
      </c>
      <c r="G177" s="2">
        <v>1.45</v>
      </c>
      <c r="H177" s="2">
        <v>17841</v>
      </c>
      <c r="I177" s="2" t="s">
        <v>14</v>
      </c>
      <c r="J177" s="3">
        <v>40668</v>
      </c>
      <c r="K177" s="2" t="s">
        <v>35</v>
      </c>
      <c r="L177">
        <f t="shared" si="5"/>
        <v>14.5</v>
      </c>
    </row>
    <row r="178" spans="1:12" ht="12.5" x14ac:dyDescent="0.25">
      <c r="A178" s="2">
        <v>563022</v>
      </c>
      <c r="B178" s="6">
        <v>23200</v>
      </c>
      <c r="C178" s="2" t="s">
        <v>200</v>
      </c>
      <c r="D178" s="2">
        <v>1</v>
      </c>
      <c r="E178" s="3">
        <v>40855</v>
      </c>
      <c r="F178" s="2" t="s">
        <v>71</v>
      </c>
      <c r="G178" s="2">
        <v>2.08</v>
      </c>
      <c r="H178" s="2">
        <v>17248</v>
      </c>
      <c r="I178" s="2" t="s">
        <v>14</v>
      </c>
      <c r="J178" s="3">
        <v>40668</v>
      </c>
      <c r="K178" s="2" t="s">
        <v>23</v>
      </c>
      <c r="L178">
        <f t="shared" si="5"/>
        <v>2.08</v>
      </c>
    </row>
    <row r="179" spans="1:12" ht="12.5" x14ac:dyDescent="0.25">
      <c r="A179" s="2">
        <v>566275</v>
      </c>
      <c r="B179" s="6">
        <v>21154</v>
      </c>
      <c r="C179" s="2" t="s">
        <v>70</v>
      </c>
      <c r="D179" s="2">
        <v>2</v>
      </c>
      <c r="E179" s="3">
        <v>40856</v>
      </c>
      <c r="F179" s="2" t="s">
        <v>71</v>
      </c>
      <c r="G179" s="2">
        <v>1.25</v>
      </c>
      <c r="H179" s="2">
        <v>16549</v>
      </c>
      <c r="I179" s="2" t="s">
        <v>14</v>
      </c>
      <c r="J179" s="3">
        <v>40668</v>
      </c>
      <c r="K179" s="2" t="s">
        <v>38</v>
      </c>
      <c r="L179">
        <f t="shared" si="5"/>
        <v>2.5</v>
      </c>
    </row>
    <row r="180" spans="1:12" ht="12.5" x14ac:dyDescent="0.25">
      <c r="A180" s="2">
        <v>566255</v>
      </c>
      <c r="B180" s="6">
        <v>21977</v>
      </c>
      <c r="C180" s="2" t="s">
        <v>144</v>
      </c>
      <c r="D180" s="2">
        <v>120</v>
      </c>
      <c r="E180" s="3">
        <v>40856</v>
      </c>
      <c r="F180" s="2" t="s">
        <v>71</v>
      </c>
      <c r="G180" s="2">
        <v>0.42</v>
      </c>
      <c r="H180" s="2">
        <v>13324</v>
      </c>
      <c r="I180" s="2" t="s">
        <v>14</v>
      </c>
      <c r="J180" s="3">
        <v>40668</v>
      </c>
      <c r="K180" s="2" t="s">
        <v>20</v>
      </c>
      <c r="L180">
        <f t="shared" si="5"/>
        <v>50.4</v>
      </c>
    </row>
    <row r="181" spans="1:12" ht="12.5" x14ac:dyDescent="0.25">
      <c r="A181" s="2">
        <v>566287</v>
      </c>
      <c r="B181" s="6">
        <v>22991</v>
      </c>
      <c r="C181" s="2" t="s">
        <v>275</v>
      </c>
      <c r="D181" s="2">
        <v>2</v>
      </c>
      <c r="E181" s="3">
        <v>40856</v>
      </c>
      <c r="F181" s="2" t="s">
        <v>71</v>
      </c>
      <c r="G181" s="2">
        <v>1.95</v>
      </c>
      <c r="H181" s="2">
        <v>17218</v>
      </c>
      <c r="I181" s="2" t="s">
        <v>14</v>
      </c>
      <c r="J181" s="3">
        <v>40668</v>
      </c>
      <c r="K181" s="2" t="s">
        <v>15</v>
      </c>
      <c r="L181">
        <f t="shared" si="5"/>
        <v>3.9</v>
      </c>
    </row>
    <row r="182" spans="1:12" ht="12.5" x14ac:dyDescent="0.25">
      <c r="A182" s="2">
        <v>566275</v>
      </c>
      <c r="B182" s="6">
        <v>23208</v>
      </c>
      <c r="C182" s="2" t="s">
        <v>124</v>
      </c>
      <c r="D182" s="2">
        <v>1</v>
      </c>
      <c r="E182" s="3">
        <v>40856</v>
      </c>
      <c r="F182" s="2" t="s">
        <v>71</v>
      </c>
      <c r="G182" s="2">
        <v>1.65</v>
      </c>
      <c r="H182" s="2">
        <v>16549</v>
      </c>
      <c r="I182" s="2" t="s">
        <v>14</v>
      </c>
      <c r="J182" s="3">
        <v>40668</v>
      </c>
      <c r="K182" s="2" t="s">
        <v>28</v>
      </c>
      <c r="L182">
        <f t="shared" si="5"/>
        <v>1.65</v>
      </c>
    </row>
    <row r="183" spans="1:12" ht="12.5" x14ac:dyDescent="0.25">
      <c r="A183" s="2">
        <v>570675</v>
      </c>
      <c r="B183" s="6">
        <v>21086</v>
      </c>
      <c r="C183" s="2" t="s">
        <v>135</v>
      </c>
      <c r="D183" s="2">
        <v>12</v>
      </c>
      <c r="E183" s="4">
        <v>40857</v>
      </c>
      <c r="F183" s="2" t="s">
        <v>71</v>
      </c>
      <c r="G183" s="2">
        <v>0.65</v>
      </c>
      <c r="H183" s="2">
        <v>13690</v>
      </c>
      <c r="I183" s="2" t="s">
        <v>14</v>
      </c>
      <c r="J183" s="3">
        <v>40668</v>
      </c>
      <c r="K183" s="2" t="s">
        <v>35</v>
      </c>
      <c r="L183">
        <f t="shared" si="5"/>
        <v>7.8000000000000007</v>
      </c>
    </row>
    <row r="184" spans="1:12" ht="12.5" x14ac:dyDescent="0.25">
      <c r="A184" s="2">
        <v>570507</v>
      </c>
      <c r="B184" s="6">
        <v>23266</v>
      </c>
      <c r="C184" s="2" t="s">
        <v>139</v>
      </c>
      <c r="D184" s="2">
        <v>12</v>
      </c>
      <c r="E184" s="4">
        <v>40857</v>
      </c>
      <c r="F184" s="2" t="s">
        <v>71</v>
      </c>
      <c r="G184" s="2">
        <v>1.25</v>
      </c>
      <c r="H184" s="2">
        <v>16561</v>
      </c>
      <c r="I184" s="2" t="s">
        <v>14</v>
      </c>
      <c r="J184" s="3">
        <v>40668</v>
      </c>
      <c r="K184" s="2" t="s">
        <v>28</v>
      </c>
      <c r="L184">
        <f t="shared" si="5"/>
        <v>15</v>
      </c>
    </row>
    <row r="185" spans="1:12" ht="12.5" x14ac:dyDescent="0.25">
      <c r="A185" s="2">
        <v>575760</v>
      </c>
      <c r="B185" s="6">
        <v>22733</v>
      </c>
      <c r="C185" s="2" t="s">
        <v>169</v>
      </c>
      <c r="D185" s="2">
        <v>6</v>
      </c>
      <c r="E185" s="4">
        <v>40858</v>
      </c>
      <c r="F185" s="2" t="s">
        <v>71</v>
      </c>
      <c r="G185" s="2">
        <v>1.25</v>
      </c>
      <c r="H185" s="2">
        <v>15965</v>
      </c>
      <c r="I185" s="2" t="s">
        <v>14</v>
      </c>
      <c r="J185" s="3">
        <v>40668</v>
      </c>
      <c r="K185" s="2" t="s">
        <v>28</v>
      </c>
      <c r="L185">
        <f t="shared" si="5"/>
        <v>7.5</v>
      </c>
    </row>
    <row r="186" spans="1:12" ht="12.5" x14ac:dyDescent="0.25">
      <c r="A186" s="2">
        <v>575851</v>
      </c>
      <c r="B186" s="6">
        <v>23318</v>
      </c>
      <c r="C186" s="2" t="s">
        <v>187</v>
      </c>
      <c r="D186" s="2">
        <v>1</v>
      </c>
      <c r="E186" s="4">
        <v>40858</v>
      </c>
      <c r="F186" s="2" t="s">
        <v>71</v>
      </c>
      <c r="G186" s="2">
        <v>2.4900000000000002</v>
      </c>
      <c r="H186" s="2">
        <v>14662</v>
      </c>
      <c r="I186" s="2" t="s">
        <v>14</v>
      </c>
      <c r="J186" s="3">
        <v>40668</v>
      </c>
      <c r="K186" s="2" t="s">
        <v>35</v>
      </c>
      <c r="L186">
        <f t="shared" si="5"/>
        <v>2.4900000000000002</v>
      </c>
    </row>
    <row r="187" spans="1:12" ht="12.5" x14ac:dyDescent="0.25">
      <c r="A187" s="2">
        <v>552978</v>
      </c>
      <c r="B187" s="6">
        <v>22746</v>
      </c>
      <c r="C187" s="2" t="s">
        <v>24</v>
      </c>
      <c r="D187" s="2">
        <v>60</v>
      </c>
      <c r="E187" s="3">
        <v>40882</v>
      </c>
      <c r="F187" s="2" t="s">
        <v>25</v>
      </c>
      <c r="G187" s="2">
        <v>1.85</v>
      </c>
      <c r="H187" s="2">
        <v>12590</v>
      </c>
      <c r="I187" s="2" t="s">
        <v>27</v>
      </c>
      <c r="J187" s="3">
        <v>40668</v>
      </c>
      <c r="K187" s="2" t="s">
        <v>28</v>
      </c>
      <c r="L187">
        <f t="shared" si="5"/>
        <v>111</v>
      </c>
    </row>
    <row r="188" spans="1:12" ht="12.5" x14ac:dyDescent="0.25">
      <c r="A188" s="2">
        <v>552963</v>
      </c>
      <c r="B188" s="6">
        <v>22807</v>
      </c>
      <c r="C188" s="2" t="s">
        <v>213</v>
      </c>
      <c r="D188" s="2">
        <v>1</v>
      </c>
      <c r="E188" s="3">
        <v>40882</v>
      </c>
      <c r="F188" s="2" t="s">
        <v>25</v>
      </c>
      <c r="G188" s="2">
        <v>2.95</v>
      </c>
      <c r="H188" s="2">
        <v>16743</v>
      </c>
      <c r="I188" s="2" t="s">
        <v>14</v>
      </c>
      <c r="J188" s="3">
        <v>40668</v>
      </c>
      <c r="K188" s="2" t="s">
        <v>20</v>
      </c>
      <c r="L188">
        <f t="shared" si="5"/>
        <v>2.95</v>
      </c>
    </row>
    <row r="189" spans="1:12" ht="12.5" x14ac:dyDescent="0.25">
      <c r="A189" s="2">
        <v>553012</v>
      </c>
      <c r="B189" s="6">
        <v>22925</v>
      </c>
      <c r="C189" s="2" t="s">
        <v>145</v>
      </c>
      <c r="D189" s="2">
        <v>4</v>
      </c>
      <c r="E189" s="3">
        <v>40882</v>
      </c>
      <c r="F189" s="2" t="s">
        <v>25</v>
      </c>
      <c r="G189" s="2">
        <v>5.95</v>
      </c>
      <c r="H189" s="2">
        <v>17671</v>
      </c>
      <c r="I189" s="2" t="s">
        <v>14</v>
      </c>
      <c r="J189" s="3">
        <v>40668</v>
      </c>
      <c r="K189" s="2" t="s">
        <v>23</v>
      </c>
      <c r="L189">
        <f t="shared" si="5"/>
        <v>23.8</v>
      </c>
    </row>
    <row r="190" spans="1:12" ht="12.5" x14ac:dyDescent="0.25">
      <c r="A190" s="2">
        <v>552905</v>
      </c>
      <c r="B190" s="6">
        <v>85066</v>
      </c>
      <c r="C190" s="2" t="s">
        <v>262</v>
      </c>
      <c r="D190" s="2">
        <v>2</v>
      </c>
      <c r="E190" s="3">
        <v>40882</v>
      </c>
      <c r="F190" s="2" t="s">
        <v>25</v>
      </c>
      <c r="G190" s="2">
        <v>12.75</v>
      </c>
      <c r="H190" s="2">
        <v>15974</v>
      </c>
      <c r="I190" s="2" t="s">
        <v>14</v>
      </c>
      <c r="J190" s="3">
        <v>40668</v>
      </c>
      <c r="K190" s="2" t="s">
        <v>20</v>
      </c>
      <c r="L190">
        <f t="shared" si="5"/>
        <v>25.5</v>
      </c>
    </row>
    <row r="191" spans="1:12" ht="12.5" x14ac:dyDescent="0.25">
      <c r="A191" s="2">
        <v>556484</v>
      </c>
      <c r="B191" s="6">
        <v>20972</v>
      </c>
      <c r="C191" s="2" t="s">
        <v>146</v>
      </c>
      <c r="D191" s="2">
        <v>2</v>
      </c>
      <c r="E191" s="3">
        <v>40883</v>
      </c>
      <c r="F191" s="2" t="s">
        <v>25</v>
      </c>
      <c r="G191" s="2">
        <v>1.25</v>
      </c>
      <c r="H191" s="2">
        <v>16938</v>
      </c>
      <c r="I191" s="2" t="s">
        <v>14</v>
      </c>
      <c r="J191" s="3">
        <v>40668</v>
      </c>
      <c r="K191" s="2" t="s">
        <v>28</v>
      </c>
      <c r="L191">
        <f t="shared" si="5"/>
        <v>2.5</v>
      </c>
    </row>
    <row r="192" spans="1:12" ht="12.5" x14ac:dyDescent="0.25">
      <c r="A192" s="2">
        <v>556497</v>
      </c>
      <c r="B192" s="6">
        <v>23308</v>
      </c>
      <c r="C192" s="2" t="s">
        <v>106</v>
      </c>
      <c r="D192" s="2">
        <v>24</v>
      </c>
      <c r="E192" s="3">
        <v>40883</v>
      </c>
      <c r="F192" s="2" t="s">
        <v>25</v>
      </c>
      <c r="G192" s="2">
        <v>0.55000000000000004</v>
      </c>
      <c r="H192" s="2">
        <v>15271</v>
      </c>
      <c r="I192" s="2" t="s">
        <v>14</v>
      </c>
      <c r="J192" s="3">
        <v>40668</v>
      </c>
      <c r="K192" s="2" t="s">
        <v>23</v>
      </c>
      <c r="L192">
        <f t="shared" si="5"/>
        <v>13.200000000000001</v>
      </c>
    </row>
    <row r="193" spans="1:12" ht="12.5" x14ac:dyDescent="0.25">
      <c r="A193" s="2">
        <v>559824</v>
      </c>
      <c r="B193" s="6">
        <v>21188</v>
      </c>
      <c r="C193" s="2" t="s">
        <v>91</v>
      </c>
      <c r="D193" s="2">
        <v>1</v>
      </c>
      <c r="E193" s="3">
        <v>40884</v>
      </c>
      <c r="F193" s="2" t="s">
        <v>25</v>
      </c>
      <c r="G193" s="2">
        <v>2.95</v>
      </c>
      <c r="H193" s="2">
        <v>17576</v>
      </c>
      <c r="I193" s="2" t="s">
        <v>14</v>
      </c>
      <c r="J193" s="3">
        <v>40668</v>
      </c>
      <c r="K193" s="2" t="s">
        <v>23</v>
      </c>
      <c r="L193">
        <f t="shared" si="5"/>
        <v>2.95</v>
      </c>
    </row>
    <row r="194" spans="1:12" ht="12.5" x14ac:dyDescent="0.25">
      <c r="A194" s="2">
        <v>559824</v>
      </c>
      <c r="B194" s="6">
        <v>22624</v>
      </c>
      <c r="C194" s="2" t="s">
        <v>174</v>
      </c>
      <c r="D194" s="2">
        <v>1</v>
      </c>
      <c r="E194" s="3">
        <v>40884</v>
      </c>
      <c r="F194" s="2" t="s">
        <v>25</v>
      </c>
      <c r="G194" s="2">
        <v>8.5</v>
      </c>
      <c r="H194" s="2">
        <v>17576</v>
      </c>
      <c r="I194" s="2" t="s">
        <v>14</v>
      </c>
      <c r="J194" s="3">
        <v>40668</v>
      </c>
      <c r="K194" s="2" t="s">
        <v>31</v>
      </c>
      <c r="L194">
        <f t="shared" ref="L194:L199" si="6">D194*G194</f>
        <v>8.5</v>
      </c>
    </row>
    <row r="195" spans="1:12" ht="12.5" x14ac:dyDescent="0.25">
      <c r="A195" s="2">
        <v>559807</v>
      </c>
      <c r="B195" s="6">
        <v>22961</v>
      </c>
      <c r="C195" s="2" t="s">
        <v>134</v>
      </c>
      <c r="D195" s="2">
        <v>5</v>
      </c>
      <c r="E195" s="3">
        <v>40884</v>
      </c>
      <c r="F195" s="2" t="s">
        <v>25</v>
      </c>
      <c r="G195" s="2">
        <v>1.45</v>
      </c>
      <c r="H195" s="2">
        <v>17841</v>
      </c>
      <c r="I195" s="2" t="s">
        <v>14</v>
      </c>
      <c r="J195" s="3">
        <v>40668</v>
      </c>
      <c r="K195" s="2" t="s">
        <v>31</v>
      </c>
      <c r="L195">
        <f t="shared" si="6"/>
        <v>7.25</v>
      </c>
    </row>
    <row r="196" spans="1:12" ht="12.5" x14ac:dyDescent="0.25">
      <c r="A196" s="2">
        <v>570861</v>
      </c>
      <c r="B196" s="6">
        <v>21642</v>
      </c>
      <c r="C196" s="2" t="s">
        <v>274</v>
      </c>
      <c r="D196" s="2">
        <v>24</v>
      </c>
      <c r="E196" s="4">
        <v>40887</v>
      </c>
      <c r="F196" s="2" t="s">
        <v>25</v>
      </c>
      <c r="G196" s="2">
        <v>0.28999999999999998</v>
      </c>
      <c r="H196" s="2">
        <v>14775</v>
      </c>
      <c r="I196" s="2" t="s">
        <v>14</v>
      </c>
      <c r="J196" s="3">
        <v>40668</v>
      </c>
      <c r="K196" s="2" t="s">
        <v>38</v>
      </c>
      <c r="L196">
        <f t="shared" si="6"/>
        <v>6.9599999999999991</v>
      </c>
    </row>
    <row r="197" spans="1:12" ht="12.5" x14ac:dyDescent="0.25">
      <c r="A197" s="2">
        <v>570839</v>
      </c>
      <c r="B197" s="6">
        <v>22374</v>
      </c>
      <c r="C197" s="2" t="s">
        <v>186</v>
      </c>
      <c r="D197" s="2">
        <v>8</v>
      </c>
      <c r="E197" s="4">
        <v>40887</v>
      </c>
      <c r="F197" s="2" t="s">
        <v>25</v>
      </c>
      <c r="G197" s="2">
        <v>4.25</v>
      </c>
      <c r="H197" s="2">
        <v>14911</v>
      </c>
      <c r="I197" s="2" t="s">
        <v>177</v>
      </c>
      <c r="J197" s="3">
        <v>40668</v>
      </c>
      <c r="K197" s="2" t="s">
        <v>31</v>
      </c>
      <c r="L197">
        <f t="shared" si="6"/>
        <v>34</v>
      </c>
    </row>
    <row r="198" spans="1:12" ht="12.5" x14ac:dyDescent="0.25">
      <c r="A198" s="2" t="s">
        <v>154</v>
      </c>
      <c r="B198" s="6">
        <v>23256</v>
      </c>
      <c r="C198" s="2" t="s">
        <v>214</v>
      </c>
      <c r="D198" s="2">
        <v>4</v>
      </c>
      <c r="E198" s="4">
        <v>40887</v>
      </c>
      <c r="F198" s="2" t="s">
        <v>25</v>
      </c>
      <c r="G198" s="2">
        <v>4.1500000000000004</v>
      </c>
      <c r="H198" s="2">
        <v>12607</v>
      </c>
      <c r="I198" s="2" t="s">
        <v>155</v>
      </c>
      <c r="J198" s="3">
        <v>40668</v>
      </c>
      <c r="K198" s="2" t="s">
        <v>35</v>
      </c>
      <c r="L198">
        <f t="shared" si="6"/>
        <v>16.600000000000001</v>
      </c>
    </row>
    <row r="199" spans="1:12" ht="12.5" x14ac:dyDescent="0.25">
      <c r="A199" s="2" t="s">
        <v>154</v>
      </c>
      <c r="B199" s="6">
        <v>84991</v>
      </c>
      <c r="C199" s="2" t="s">
        <v>115</v>
      </c>
      <c r="D199" s="2">
        <v>24</v>
      </c>
      <c r="E199" s="4">
        <v>40887</v>
      </c>
      <c r="F199" s="2" t="s">
        <v>25</v>
      </c>
      <c r="G199" s="2">
        <v>0.55000000000000004</v>
      </c>
      <c r="H199" s="2">
        <v>12607</v>
      </c>
      <c r="I199" s="2" t="s">
        <v>155</v>
      </c>
      <c r="J199" s="3">
        <v>40668</v>
      </c>
      <c r="K199" s="2" t="s">
        <v>31</v>
      </c>
      <c r="L199">
        <f t="shared" si="6"/>
        <v>13.200000000000001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DC021-38FA-4F93-ACF3-8BE7E7761979}">
  <dimension ref="A1:M27"/>
  <sheetViews>
    <sheetView workbookViewId="0">
      <selection sqref="A1:M27"/>
    </sheetView>
  </sheetViews>
  <sheetFormatPr defaultRowHeight="12.5" x14ac:dyDescent="0.25"/>
  <cols>
    <col min="1" max="1" width="9.08984375" customWidth="1"/>
    <col min="2" max="2" width="11.26953125" customWidth="1"/>
    <col min="3" max="3" width="12.1796875" customWidth="1"/>
    <col min="4" max="4" width="12.6328125" customWidth="1"/>
    <col min="5" max="5" width="10.1796875" customWidth="1"/>
    <col min="6" max="6" width="12.81640625" customWidth="1"/>
    <col min="7" max="7" width="14.36328125" customWidth="1"/>
    <col min="8" max="8" width="10.6328125" customWidth="1"/>
    <col min="9" max="9" width="12.90625" customWidth="1"/>
    <col min="10" max="10" width="9.7265625" customWidth="1"/>
    <col min="11" max="11" width="15.08984375" customWidth="1"/>
    <col min="12" max="12" width="8.90625" customWidth="1"/>
    <col min="13" max="13" width="9" customWidth="1"/>
  </cols>
  <sheetData>
    <row r="1" spans="1:13" x14ac:dyDescent="0.25">
      <c r="A1" t="s">
        <v>308</v>
      </c>
      <c r="B1" t="s">
        <v>0</v>
      </c>
      <c r="C1" t="s">
        <v>1</v>
      </c>
      <c r="D1" t="s">
        <v>2</v>
      </c>
      <c r="E1" t="s">
        <v>3</v>
      </c>
      <c r="F1" t="s">
        <v>4</v>
      </c>
      <c r="G1" t="s">
        <v>5</v>
      </c>
      <c r="H1" t="s">
        <v>6</v>
      </c>
      <c r="I1" t="s">
        <v>7</v>
      </c>
      <c r="J1" t="s">
        <v>8</v>
      </c>
      <c r="K1" t="s">
        <v>9</v>
      </c>
      <c r="L1" t="s">
        <v>10</v>
      </c>
      <c r="M1" t="s">
        <v>277</v>
      </c>
    </row>
    <row r="2" spans="1:13" x14ac:dyDescent="0.25">
      <c r="A2" t="s">
        <v>309</v>
      </c>
      <c r="B2">
        <v>545988</v>
      </c>
      <c r="C2" t="s">
        <v>98</v>
      </c>
      <c r="D2" t="s">
        <v>99</v>
      </c>
      <c r="E2">
        <v>1</v>
      </c>
      <c r="F2" s="24">
        <v>40758</v>
      </c>
      <c r="G2" t="s">
        <v>81</v>
      </c>
      <c r="H2">
        <v>18</v>
      </c>
      <c r="I2">
        <v>12662</v>
      </c>
      <c r="J2" t="s">
        <v>27</v>
      </c>
      <c r="K2" s="24">
        <v>40668</v>
      </c>
      <c r="L2" t="s">
        <v>38</v>
      </c>
      <c r="M2">
        <v>18</v>
      </c>
    </row>
    <row r="3" spans="1:13" x14ac:dyDescent="0.25">
      <c r="A3" t="s">
        <v>310</v>
      </c>
      <c r="B3">
        <v>559174</v>
      </c>
      <c r="C3" t="s">
        <v>45</v>
      </c>
      <c r="D3" t="s">
        <v>46</v>
      </c>
      <c r="E3">
        <v>12</v>
      </c>
      <c r="F3" s="24">
        <v>40731</v>
      </c>
      <c r="G3" t="s">
        <v>33</v>
      </c>
      <c r="H3">
        <v>1.25</v>
      </c>
      <c r="I3">
        <v>18263</v>
      </c>
      <c r="J3" t="s">
        <v>14</v>
      </c>
      <c r="K3" s="24">
        <v>40668</v>
      </c>
      <c r="L3" t="s">
        <v>38</v>
      </c>
      <c r="M3">
        <v>15</v>
      </c>
    </row>
    <row r="4" spans="1:13" x14ac:dyDescent="0.25">
      <c r="A4" t="s">
        <v>311</v>
      </c>
      <c r="B4">
        <v>570420</v>
      </c>
      <c r="C4" t="s">
        <v>85</v>
      </c>
      <c r="D4" t="s">
        <v>86</v>
      </c>
      <c r="E4">
        <v>1</v>
      </c>
      <c r="F4" s="24">
        <v>40826</v>
      </c>
      <c r="G4" t="s">
        <v>43</v>
      </c>
      <c r="H4">
        <v>2.95</v>
      </c>
      <c r="I4">
        <v>17841</v>
      </c>
      <c r="J4" t="s">
        <v>14</v>
      </c>
      <c r="K4" s="24">
        <v>40668</v>
      </c>
      <c r="L4" t="s">
        <v>38</v>
      </c>
      <c r="M4">
        <v>2.95</v>
      </c>
    </row>
    <row r="5" spans="1:13" x14ac:dyDescent="0.25">
      <c r="A5" t="s">
        <v>312</v>
      </c>
      <c r="B5">
        <v>575046</v>
      </c>
      <c r="C5" t="s">
        <v>237</v>
      </c>
      <c r="D5" t="s">
        <v>238</v>
      </c>
      <c r="E5">
        <v>2</v>
      </c>
      <c r="F5" s="24">
        <v>40766</v>
      </c>
      <c r="G5" t="s">
        <v>81</v>
      </c>
      <c r="H5">
        <v>5.95</v>
      </c>
      <c r="I5">
        <v>15039</v>
      </c>
      <c r="J5" t="s">
        <v>14</v>
      </c>
      <c r="K5" s="24">
        <v>40668</v>
      </c>
      <c r="L5" t="s">
        <v>38</v>
      </c>
      <c r="M5">
        <v>11.9</v>
      </c>
    </row>
    <row r="6" spans="1:13" x14ac:dyDescent="0.25">
      <c r="A6" t="s">
        <v>313</v>
      </c>
      <c r="B6">
        <v>543342</v>
      </c>
      <c r="C6">
        <v>48187</v>
      </c>
      <c r="D6" t="s">
        <v>73</v>
      </c>
      <c r="E6">
        <v>2</v>
      </c>
      <c r="F6" s="24">
        <v>40726</v>
      </c>
      <c r="G6" t="s">
        <v>33</v>
      </c>
      <c r="H6">
        <v>7.95</v>
      </c>
      <c r="I6">
        <v>17162</v>
      </c>
      <c r="J6" t="s">
        <v>14</v>
      </c>
      <c r="K6" s="24">
        <v>40668</v>
      </c>
      <c r="L6" t="s">
        <v>38</v>
      </c>
      <c r="M6">
        <v>15.9</v>
      </c>
    </row>
    <row r="7" spans="1:13" x14ac:dyDescent="0.25">
      <c r="A7" t="s">
        <v>314</v>
      </c>
      <c r="B7">
        <v>562045</v>
      </c>
      <c r="C7">
        <v>23240</v>
      </c>
      <c r="D7" t="s">
        <v>197</v>
      </c>
      <c r="E7">
        <v>6</v>
      </c>
      <c r="F7" s="24">
        <v>40582</v>
      </c>
      <c r="G7" t="s">
        <v>76</v>
      </c>
      <c r="H7">
        <v>4.1500000000000004</v>
      </c>
      <c r="I7">
        <v>12644</v>
      </c>
      <c r="J7" t="s">
        <v>27</v>
      </c>
      <c r="K7" s="24">
        <v>40668</v>
      </c>
      <c r="L7" t="s">
        <v>38</v>
      </c>
      <c r="M7">
        <v>24.900000000000002</v>
      </c>
    </row>
    <row r="8" spans="1:13" x14ac:dyDescent="0.25">
      <c r="A8" t="s">
        <v>315</v>
      </c>
      <c r="B8">
        <v>562432</v>
      </c>
      <c r="C8">
        <v>23207</v>
      </c>
      <c r="D8" t="s">
        <v>189</v>
      </c>
      <c r="E8">
        <v>30</v>
      </c>
      <c r="F8" s="24">
        <v>40641</v>
      </c>
      <c r="G8" t="s">
        <v>74</v>
      </c>
      <c r="H8">
        <v>1.65</v>
      </c>
      <c r="I8">
        <v>14004</v>
      </c>
      <c r="J8" t="s">
        <v>14</v>
      </c>
      <c r="K8" s="24">
        <v>40668</v>
      </c>
      <c r="L8" t="s">
        <v>38</v>
      </c>
      <c r="M8">
        <v>49.5</v>
      </c>
    </row>
    <row r="9" spans="1:13" x14ac:dyDescent="0.25">
      <c r="A9" t="s">
        <v>316</v>
      </c>
      <c r="B9">
        <v>570129</v>
      </c>
      <c r="C9">
        <v>22979</v>
      </c>
      <c r="D9" t="s">
        <v>143</v>
      </c>
      <c r="E9">
        <v>12</v>
      </c>
      <c r="F9" s="24">
        <v>40734</v>
      </c>
      <c r="G9" t="s">
        <v>33</v>
      </c>
      <c r="H9">
        <v>1.45</v>
      </c>
      <c r="I9">
        <v>12885</v>
      </c>
      <c r="J9" t="s">
        <v>14</v>
      </c>
      <c r="K9" s="24">
        <v>40668</v>
      </c>
      <c r="L9" t="s">
        <v>38</v>
      </c>
      <c r="M9">
        <v>17.399999999999999</v>
      </c>
    </row>
    <row r="10" spans="1:13" x14ac:dyDescent="0.25">
      <c r="A10" t="s">
        <v>317</v>
      </c>
      <c r="B10">
        <v>559510</v>
      </c>
      <c r="C10">
        <v>22911</v>
      </c>
      <c r="D10" t="s">
        <v>157</v>
      </c>
      <c r="E10">
        <v>12</v>
      </c>
      <c r="F10" s="24">
        <v>40762</v>
      </c>
      <c r="G10" t="s">
        <v>81</v>
      </c>
      <c r="H10">
        <v>2.95</v>
      </c>
      <c r="I10">
        <v>14961</v>
      </c>
      <c r="J10" t="s">
        <v>14</v>
      </c>
      <c r="K10" s="24">
        <v>40668</v>
      </c>
      <c r="L10" t="s">
        <v>38</v>
      </c>
      <c r="M10">
        <v>35.400000000000006</v>
      </c>
    </row>
    <row r="11" spans="1:13" x14ac:dyDescent="0.25">
      <c r="A11" t="s">
        <v>318</v>
      </c>
      <c r="B11">
        <v>580640</v>
      </c>
      <c r="C11">
        <v>22867</v>
      </c>
      <c r="D11" t="s">
        <v>149</v>
      </c>
      <c r="E11">
        <v>1</v>
      </c>
      <c r="F11" s="24">
        <v>40675</v>
      </c>
      <c r="G11" t="s">
        <v>12</v>
      </c>
      <c r="H11">
        <v>2.1</v>
      </c>
      <c r="I11">
        <v>16910</v>
      </c>
      <c r="J11" t="s">
        <v>14</v>
      </c>
      <c r="K11" s="24">
        <v>40668</v>
      </c>
      <c r="L11" t="s">
        <v>38</v>
      </c>
      <c r="M11">
        <v>2.1</v>
      </c>
    </row>
    <row r="12" spans="1:13" x14ac:dyDescent="0.25">
      <c r="A12" t="s">
        <v>319</v>
      </c>
      <c r="B12">
        <v>555353</v>
      </c>
      <c r="C12">
        <v>22776</v>
      </c>
      <c r="D12" t="s">
        <v>228</v>
      </c>
      <c r="E12">
        <v>1</v>
      </c>
      <c r="F12" s="24">
        <v>40580</v>
      </c>
      <c r="G12" t="s">
        <v>76</v>
      </c>
      <c r="H12">
        <v>9.9499999999999993</v>
      </c>
      <c r="I12">
        <v>16928</v>
      </c>
      <c r="J12" t="s">
        <v>14</v>
      </c>
      <c r="K12" s="24">
        <v>40668</v>
      </c>
      <c r="L12" t="s">
        <v>38</v>
      </c>
      <c r="M12">
        <v>9.9499999999999993</v>
      </c>
    </row>
    <row r="13" spans="1:13" x14ac:dyDescent="0.25">
      <c r="A13" t="s">
        <v>320</v>
      </c>
      <c r="B13">
        <v>566275</v>
      </c>
      <c r="C13">
        <v>21154</v>
      </c>
      <c r="D13" t="s">
        <v>70</v>
      </c>
      <c r="E13">
        <v>2</v>
      </c>
      <c r="F13" s="24">
        <v>40856</v>
      </c>
      <c r="G13" t="s">
        <v>71</v>
      </c>
      <c r="H13">
        <v>1.25</v>
      </c>
      <c r="I13">
        <v>16549</v>
      </c>
      <c r="J13" t="s">
        <v>14</v>
      </c>
      <c r="K13" s="24">
        <v>40668</v>
      </c>
      <c r="L13" t="s">
        <v>38</v>
      </c>
      <c r="M13">
        <v>2.5</v>
      </c>
    </row>
    <row r="14" spans="1:13" x14ac:dyDescent="0.25">
      <c r="A14" t="s">
        <v>321</v>
      </c>
      <c r="B14">
        <v>545719</v>
      </c>
      <c r="C14">
        <v>22759</v>
      </c>
      <c r="D14" t="s">
        <v>57</v>
      </c>
      <c r="E14">
        <v>12</v>
      </c>
      <c r="F14" s="24">
        <v>40727</v>
      </c>
      <c r="G14" t="s">
        <v>33</v>
      </c>
      <c r="H14">
        <v>1.65</v>
      </c>
      <c r="I14">
        <v>13344</v>
      </c>
      <c r="J14" t="s">
        <v>14</v>
      </c>
      <c r="K14" s="24">
        <v>40668</v>
      </c>
      <c r="L14" t="s">
        <v>38</v>
      </c>
      <c r="M14">
        <v>19.799999999999997</v>
      </c>
    </row>
    <row r="15" spans="1:13" x14ac:dyDescent="0.25">
      <c r="A15" t="s">
        <v>322</v>
      </c>
      <c r="B15">
        <v>581376</v>
      </c>
      <c r="C15">
        <v>22645</v>
      </c>
      <c r="D15" t="s">
        <v>118</v>
      </c>
      <c r="E15">
        <v>4</v>
      </c>
      <c r="F15" s="24">
        <v>40668</v>
      </c>
      <c r="G15" t="s">
        <v>12</v>
      </c>
      <c r="H15">
        <v>0.39</v>
      </c>
      <c r="I15">
        <v>14719</v>
      </c>
      <c r="J15" t="s">
        <v>14</v>
      </c>
      <c r="K15" s="24">
        <v>40668</v>
      </c>
      <c r="L15" t="s">
        <v>38</v>
      </c>
      <c r="M15">
        <v>1.56</v>
      </c>
    </row>
    <row r="16" spans="1:13" x14ac:dyDescent="0.25">
      <c r="A16" t="s">
        <v>323</v>
      </c>
      <c r="B16">
        <v>536569</v>
      </c>
      <c r="C16">
        <v>22581</v>
      </c>
      <c r="D16" t="s">
        <v>196</v>
      </c>
      <c r="E16">
        <v>3</v>
      </c>
      <c r="F16" s="24">
        <v>40668</v>
      </c>
      <c r="G16" t="s">
        <v>12</v>
      </c>
      <c r="H16">
        <v>0.85</v>
      </c>
      <c r="I16">
        <v>16274</v>
      </c>
      <c r="J16" t="s">
        <v>14</v>
      </c>
      <c r="K16" s="24">
        <v>40668</v>
      </c>
      <c r="L16" t="s">
        <v>38</v>
      </c>
      <c r="M16">
        <v>2.5499999999999998</v>
      </c>
    </row>
    <row r="17" spans="1:13" x14ac:dyDescent="0.25">
      <c r="A17" t="s">
        <v>324</v>
      </c>
      <c r="B17">
        <v>543371</v>
      </c>
      <c r="C17">
        <v>22413</v>
      </c>
      <c r="D17" t="s">
        <v>127</v>
      </c>
      <c r="E17">
        <v>1</v>
      </c>
      <c r="F17" s="24">
        <v>40726</v>
      </c>
      <c r="G17" t="s">
        <v>33</v>
      </c>
      <c r="H17">
        <v>2.95</v>
      </c>
      <c r="I17">
        <v>14048</v>
      </c>
      <c r="J17" t="s">
        <v>14</v>
      </c>
      <c r="K17" s="24">
        <v>40668</v>
      </c>
      <c r="L17" t="s">
        <v>38</v>
      </c>
      <c r="M17">
        <v>2.95</v>
      </c>
    </row>
    <row r="18" spans="1:13" x14ac:dyDescent="0.25">
      <c r="A18" t="s">
        <v>325</v>
      </c>
      <c r="B18">
        <v>574722</v>
      </c>
      <c r="C18">
        <v>22402</v>
      </c>
      <c r="D18" t="s">
        <v>254</v>
      </c>
      <c r="E18">
        <v>14</v>
      </c>
      <c r="F18" s="24">
        <v>40705</v>
      </c>
      <c r="G18" t="s">
        <v>88</v>
      </c>
      <c r="H18">
        <v>0.39</v>
      </c>
      <c r="I18">
        <v>14502</v>
      </c>
      <c r="J18" t="s">
        <v>14</v>
      </c>
      <c r="K18" s="24">
        <v>40668</v>
      </c>
      <c r="L18" t="s">
        <v>38</v>
      </c>
      <c r="M18">
        <v>5.46</v>
      </c>
    </row>
    <row r="19" spans="1:13" x14ac:dyDescent="0.25">
      <c r="A19" t="s">
        <v>326</v>
      </c>
      <c r="B19">
        <v>565565</v>
      </c>
      <c r="C19">
        <v>22193</v>
      </c>
      <c r="D19" t="s">
        <v>68</v>
      </c>
      <c r="E19">
        <v>2</v>
      </c>
      <c r="F19" s="24">
        <v>40672</v>
      </c>
      <c r="G19" t="s">
        <v>12</v>
      </c>
      <c r="H19">
        <v>8.5</v>
      </c>
      <c r="I19">
        <v>14534</v>
      </c>
      <c r="J19" t="s">
        <v>14</v>
      </c>
      <c r="K19" s="24">
        <v>40668</v>
      </c>
      <c r="L19" t="s">
        <v>38</v>
      </c>
      <c r="M19">
        <v>17</v>
      </c>
    </row>
    <row r="20" spans="1:13" x14ac:dyDescent="0.25">
      <c r="A20" t="s">
        <v>327</v>
      </c>
      <c r="B20">
        <v>569469</v>
      </c>
      <c r="C20">
        <v>22114</v>
      </c>
      <c r="D20" t="s">
        <v>261</v>
      </c>
      <c r="E20">
        <v>2</v>
      </c>
      <c r="F20" s="24">
        <v>40643</v>
      </c>
      <c r="G20" t="s">
        <v>74</v>
      </c>
      <c r="H20">
        <v>4.25</v>
      </c>
      <c r="I20">
        <v>16360</v>
      </c>
      <c r="J20" t="s">
        <v>14</v>
      </c>
      <c r="K20" s="24">
        <v>40668</v>
      </c>
      <c r="L20" t="s">
        <v>38</v>
      </c>
      <c r="M20">
        <v>8.5</v>
      </c>
    </row>
    <row r="21" spans="1:13" x14ac:dyDescent="0.25">
      <c r="A21" t="s">
        <v>328</v>
      </c>
      <c r="B21">
        <v>537772</v>
      </c>
      <c r="C21">
        <v>22091</v>
      </c>
      <c r="D21" t="s">
        <v>167</v>
      </c>
      <c r="E21">
        <v>1</v>
      </c>
      <c r="F21" s="24">
        <v>40668</v>
      </c>
      <c r="G21" t="s">
        <v>12</v>
      </c>
      <c r="H21">
        <v>1.25</v>
      </c>
      <c r="I21">
        <v>18043</v>
      </c>
      <c r="J21" t="s">
        <v>14</v>
      </c>
      <c r="K21" s="24">
        <v>40668</v>
      </c>
      <c r="L21" t="s">
        <v>38</v>
      </c>
      <c r="M21">
        <v>1.25</v>
      </c>
    </row>
    <row r="22" spans="1:13" x14ac:dyDescent="0.25">
      <c r="A22" t="s">
        <v>329</v>
      </c>
      <c r="B22">
        <v>537126</v>
      </c>
      <c r="C22">
        <v>21242</v>
      </c>
      <c r="D22" t="s">
        <v>97</v>
      </c>
      <c r="E22">
        <v>1</v>
      </c>
      <c r="F22" s="24">
        <v>40668</v>
      </c>
      <c r="G22" t="s">
        <v>12</v>
      </c>
      <c r="H22">
        <v>1.69</v>
      </c>
      <c r="I22">
        <v>18118</v>
      </c>
      <c r="J22" t="s">
        <v>14</v>
      </c>
      <c r="K22" s="24">
        <v>40668</v>
      </c>
      <c r="L22" t="s">
        <v>38</v>
      </c>
      <c r="M22">
        <v>1.69</v>
      </c>
    </row>
    <row r="23" spans="1:13" x14ac:dyDescent="0.25">
      <c r="A23" t="s">
        <v>330</v>
      </c>
      <c r="B23">
        <v>549573</v>
      </c>
      <c r="C23">
        <v>21906</v>
      </c>
      <c r="D23" t="s">
        <v>267</v>
      </c>
      <c r="E23">
        <v>2</v>
      </c>
      <c r="F23" s="24">
        <v>40820</v>
      </c>
      <c r="G23" t="s">
        <v>43</v>
      </c>
      <c r="H23">
        <v>6.75</v>
      </c>
      <c r="I23">
        <v>14504</v>
      </c>
      <c r="J23" t="s">
        <v>14</v>
      </c>
      <c r="K23" s="24">
        <v>40668</v>
      </c>
      <c r="L23" t="s">
        <v>38</v>
      </c>
      <c r="M23">
        <v>13.5</v>
      </c>
    </row>
    <row r="24" spans="1:13" x14ac:dyDescent="0.25">
      <c r="A24" t="s">
        <v>331</v>
      </c>
      <c r="B24">
        <v>545545</v>
      </c>
      <c r="C24">
        <v>21668</v>
      </c>
      <c r="D24" t="s">
        <v>215</v>
      </c>
      <c r="E24">
        <v>2</v>
      </c>
      <c r="F24" s="24">
        <v>40605</v>
      </c>
      <c r="G24" t="s">
        <v>66</v>
      </c>
      <c r="H24">
        <v>1.25</v>
      </c>
      <c r="I24">
        <v>17841</v>
      </c>
      <c r="J24" t="s">
        <v>14</v>
      </c>
      <c r="K24" s="24">
        <v>40668</v>
      </c>
      <c r="L24" t="s">
        <v>38</v>
      </c>
      <c r="M24">
        <v>2.5</v>
      </c>
    </row>
    <row r="25" spans="1:13" x14ac:dyDescent="0.25">
      <c r="A25" t="s">
        <v>332</v>
      </c>
      <c r="B25">
        <v>570861</v>
      </c>
      <c r="C25">
        <v>21642</v>
      </c>
      <c r="D25" t="s">
        <v>274</v>
      </c>
      <c r="E25">
        <v>24</v>
      </c>
      <c r="F25" s="24">
        <v>40887</v>
      </c>
      <c r="G25" t="s">
        <v>25</v>
      </c>
      <c r="H25">
        <v>0.28999999999999998</v>
      </c>
      <c r="I25">
        <v>14775</v>
      </c>
      <c r="J25" t="s">
        <v>14</v>
      </c>
      <c r="K25" s="24">
        <v>40668</v>
      </c>
      <c r="L25" t="s">
        <v>38</v>
      </c>
      <c r="M25">
        <v>6.9599999999999991</v>
      </c>
    </row>
    <row r="26" spans="1:13" x14ac:dyDescent="0.25">
      <c r="A26" t="s">
        <v>333</v>
      </c>
      <c r="B26">
        <v>540547</v>
      </c>
      <c r="C26">
        <v>21617</v>
      </c>
      <c r="D26" t="s">
        <v>246</v>
      </c>
      <c r="E26">
        <v>6</v>
      </c>
      <c r="F26" s="24">
        <v>40787</v>
      </c>
      <c r="G26" t="s">
        <v>40</v>
      </c>
      <c r="H26">
        <v>3.75</v>
      </c>
      <c r="I26">
        <v>14911</v>
      </c>
      <c r="J26" t="s">
        <v>177</v>
      </c>
      <c r="K26" s="24">
        <v>40668</v>
      </c>
      <c r="L26" t="s">
        <v>38</v>
      </c>
      <c r="M26">
        <v>22.5</v>
      </c>
    </row>
    <row r="27" spans="1:13" x14ac:dyDescent="0.25">
      <c r="A27" t="s">
        <v>334</v>
      </c>
      <c r="B27">
        <v>547357</v>
      </c>
      <c r="C27">
        <v>21402</v>
      </c>
      <c r="D27" t="s">
        <v>36</v>
      </c>
      <c r="E27">
        <v>24</v>
      </c>
      <c r="F27" s="24">
        <v>40668</v>
      </c>
      <c r="G27" t="s">
        <v>12</v>
      </c>
      <c r="H27">
        <v>0.12</v>
      </c>
      <c r="I27">
        <v>17613</v>
      </c>
      <c r="J27" t="s">
        <v>14</v>
      </c>
      <c r="K27" s="24">
        <v>40668</v>
      </c>
      <c r="L27" t="s">
        <v>38</v>
      </c>
      <c r="M27">
        <v>2.88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807E4-F24B-445F-B411-A1DDBB81609D}">
  <sheetPr>
    <tabColor rgb="FF92D050"/>
  </sheetPr>
  <dimension ref="A1:BS237"/>
  <sheetViews>
    <sheetView showGridLines="0" tabSelected="1" topLeftCell="AJ4" zoomScale="80" zoomScaleNormal="85" workbookViewId="0">
      <selection activeCell="B237" sqref="B237"/>
    </sheetView>
  </sheetViews>
  <sheetFormatPr defaultRowHeight="12.5" x14ac:dyDescent="0.25"/>
  <cols>
    <col min="1" max="1" width="13.54296875" bestFit="1" customWidth="1"/>
    <col min="2" max="2" width="14.90625" bestFit="1" customWidth="1"/>
    <col min="3" max="3" width="7.7265625" bestFit="1" customWidth="1"/>
    <col min="4" max="4" width="19.08984375" bestFit="1" customWidth="1"/>
    <col min="5" max="5" width="24.453125" bestFit="1" customWidth="1"/>
    <col min="6" max="6" width="8.90625" bestFit="1" customWidth="1"/>
    <col min="7" max="7" width="7.7265625" bestFit="1" customWidth="1"/>
    <col min="8" max="8" width="8.90625" bestFit="1" customWidth="1"/>
    <col min="9" max="9" width="7" bestFit="1" customWidth="1"/>
    <col min="10" max="10" width="8" bestFit="1" customWidth="1"/>
    <col min="11" max="11" width="7.7265625" bestFit="1" customWidth="1"/>
    <col min="12" max="12" width="8.6328125" bestFit="1" customWidth="1"/>
    <col min="13" max="13" width="10.08984375" bestFit="1" customWidth="1"/>
    <col min="14" max="14" width="7.7265625" bestFit="1" customWidth="1"/>
    <col min="15" max="15" width="11.08984375" bestFit="1" customWidth="1"/>
    <col min="16" max="18" width="8.26953125" customWidth="1"/>
    <col min="19" max="19" width="15" bestFit="1" customWidth="1"/>
    <col min="20" max="20" width="2.6328125" style="22" customWidth="1"/>
    <col min="21" max="21" width="7.36328125" style="22" bestFit="1" customWidth="1"/>
    <col min="22" max="22" width="7" style="22" bestFit="1" customWidth="1"/>
    <col min="23" max="23" width="9.08984375" style="22" bestFit="1" customWidth="1"/>
    <col min="24" max="24" width="7.36328125" style="22" bestFit="1" customWidth="1"/>
    <col min="25" max="25" width="11.6328125" style="22" bestFit="1" customWidth="1"/>
    <col min="26" max="26" width="5.90625" style="22" bestFit="1" customWidth="1"/>
    <col min="27" max="27" width="19.90625" style="22" bestFit="1" customWidth="1"/>
    <col min="28" max="28" width="15.26953125" style="22" bestFit="1" customWidth="1"/>
    <col min="29" max="29" width="5.90625" style="22" bestFit="1" customWidth="1"/>
    <col min="30" max="30" width="11.08984375" style="22" bestFit="1" customWidth="1"/>
    <col min="31" max="31" width="8.7265625" style="22" customWidth="1"/>
    <col min="32" max="32" width="4.1796875" style="22" customWidth="1"/>
    <col min="33" max="33" width="14.6328125" style="22" customWidth="1"/>
    <col min="34" max="34" width="14.81640625" style="22" customWidth="1"/>
    <col min="35" max="36" width="8.7265625" style="22"/>
    <col min="37" max="59" width="2.1796875" style="22" customWidth="1"/>
  </cols>
  <sheetData>
    <row r="1" spans="1:71" ht="7.5" customHeight="1" x14ac:dyDescent="0.25">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row>
    <row r="2" spans="1:71" ht="12.5" customHeight="1" x14ac:dyDescent="0.25">
      <c r="T2" s="12"/>
      <c r="U2" s="42" t="s">
        <v>282</v>
      </c>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12"/>
      <c r="BI2" s="28" t="s">
        <v>304</v>
      </c>
      <c r="BJ2" s="29"/>
      <c r="BK2" s="29"/>
      <c r="BL2" s="29"/>
      <c r="BM2" s="29"/>
      <c r="BN2" s="29"/>
      <c r="BO2" s="29"/>
      <c r="BP2" s="29"/>
      <c r="BQ2" s="29"/>
      <c r="BR2" s="29"/>
      <c r="BS2" s="30"/>
    </row>
    <row r="3" spans="1:71" ht="12.5" customHeight="1" x14ac:dyDescent="0.25">
      <c r="A3" t="s">
        <v>296</v>
      </c>
      <c r="D3" s="11" t="s">
        <v>306</v>
      </c>
      <c r="T3" s="1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12"/>
      <c r="BI3" s="31"/>
      <c r="BJ3" s="32"/>
      <c r="BK3" s="32"/>
      <c r="BL3" s="32"/>
      <c r="BM3" s="32"/>
      <c r="BN3" s="32"/>
      <c r="BO3" s="32"/>
      <c r="BP3" s="32"/>
      <c r="BQ3" s="32"/>
      <c r="BR3" s="32"/>
      <c r="BS3" s="33"/>
    </row>
    <row r="4" spans="1:71" ht="12.5" customHeight="1" x14ac:dyDescent="0.25">
      <c r="A4" s="8" t="s">
        <v>297</v>
      </c>
      <c r="B4" t="s">
        <v>298</v>
      </c>
      <c r="D4" t="s">
        <v>305</v>
      </c>
      <c r="T4" s="1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12"/>
      <c r="BI4" s="34"/>
      <c r="BJ4" s="35"/>
      <c r="BK4" s="35"/>
      <c r="BL4" s="35"/>
      <c r="BM4" s="35"/>
      <c r="BN4" s="35"/>
      <c r="BO4" s="35"/>
      <c r="BP4" s="35"/>
      <c r="BQ4" s="35"/>
      <c r="BR4" s="35"/>
      <c r="BS4" s="36"/>
    </row>
    <row r="5" spans="1:71" ht="12.5" customHeight="1" x14ac:dyDescent="0.25">
      <c r="A5" s="9" t="s">
        <v>285</v>
      </c>
      <c r="B5">
        <v>213.87000000000003</v>
      </c>
      <c r="D5" s="62">
        <v>198</v>
      </c>
      <c r="T5" s="1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12"/>
      <c r="BI5" s="46" t="s">
        <v>335</v>
      </c>
      <c r="BJ5" s="47"/>
      <c r="BK5" s="47"/>
      <c r="BL5" s="47"/>
      <c r="BM5" s="47"/>
      <c r="BN5" s="47"/>
      <c r="BO5" s="47"/>
      <c r="BP5" s="47"/>
      <c r="BQ5" s="47"/>
      <c r="BR5" s="47"/>
      <c r="BS5" s="48"/>
    </row>
    <row r="6" spans="1:71" ht="25.5" customHeight="1" x14ac:dyDescent="0.25">
      <c r="A6" s="9" t="s">
        <v>286</v>
      </c>
      <c r="B6">
        <v>147.1</v>
      </c>
      <c r="T6" s="12"/>
      <c r="U6" s="40" t="s">
        <v>303</v>
      </c>
      <c r="V6" s="40"/>
      <c r="W6" s="40"/>
      <c r="X6" s="40"/>
      <c r="Y6" s="17"/>
      <c r="Z6"/>
      <c r="AA6"/>
      <c r="AB6"/>
      <c r="AC6"/>
      <c r="AD6"/>
      <c r="AE6"/>
      <c r="AF6" s="45"/>
      <c r="AG6" s="45"/>
      <c r="AH6" s="45"/>
      <c r="AI6" s="45"/>
      <c r="AJ6" s="45"/>
      <c r="AK6" s="12"/>
      <c r="AL6" s="12"/>
      <c r="AM6" s="12"/>
      <c r="AN6" s="12"/>
      <c r="AO6" s="12"/>
      <c r="AP6" s="12"/>
      <c r="AQ6" s="12"/>
      <c r="AR6" s="12"/>
      <c r="AS6" s="12"/>
      <c r="AT6" s="12"/>
      <c r="AU6" s="12"/>
      <c r="AV6" s="12"/>
      <c r="AW6" s="12"/>
      <c r="AX6" s="12"/>
      <c r="AY6" s="12"/>
      <c r="AZ6" s="12"/>
      <c r="BA6" s="12"/>
      <c r="BB6" s="12"/>
      <c r="BC6" s="12"/>
      <c r="BD6" s="12"/>
      <c r="BE6" s="12"/>
      <c r="BF6" s="12"/>
      <c r="BG6" s="12"/>
      <c r="BI6" s="49"/>
      <c r="BJ6" s="50"/>
      <c r="BK6" s="50"/>
      <c r="BL6" s="50"/>
      <c r="BM6" s="50"/>
      <c r="BN6" s="50"/>
      <c r="BO6" s="50"/>
      <c r="BP6" s="50"/>
      <c r="BQ6" s="50"/>
      <c r="BR6" s="50"/>
      <c r="BS6" s="51"/>
    </row>
    <row r="7" spans="1:71" ht="12.5" customHeight="1" x14ac:dyDescent="0.25">
      <c r="A7" s="9" t="s">
        <v>287</v>
      </c>
      <c r="B7">
        <v>250.56</v>
      </c>
      <c r="T7" s="12"/>
      <c r="U7" s="40"/>
      <c r="V7" s="40"/>
      <c r="W7" s="40"/>
      <c r="X7" s="40"/>
      <c r="Y7" s="17"/>
      <c r="Z7"/>
      <c r="AA7"/>
      <c r="AB7"/>
      <c r="AC7"/>
      <c r="AD7"/>
      <c r="AE7"/>
      <c r="AF7" s="25"/>
      <c r="AG7" s="25"/>
      <c r="AH7" s="43"/>
      <c r="AI7" s="44"/>
      <c r="AJ7" s="25"/>
      <c r="AK7" s="12"/>
      <c r="AL7" s="12"/>
      <c r="AM7" s="12"/>
      <c r="AN7" s="12"/>
      <c r="AO7" s="12"/>
      <c r="AP7" s="12"/>
      <c r="AQ7" s="12"/>
      <c r="AR7" s="12"/>
      <c r="AS7" s="12"/>
      <c r="AT7" s="12"/>
      <c r="AU7" s="12"/>
      <c r="AV7" s="12"/>
      <c r="AW7" s="12"/>
      <c r="AX7" s="12"/>
      <c r="AY7" s="12"/>
      <c r="AZ7" s="12"/>
      <c r="BA7" s="12"/>
      <c r="BB7" s="12"/>
      <c r="BC7" s="12"/>
      <c r="BD7" s="12"/>
      <c r="BE7" s="12"/>
      <c r="BF7" s="12"/>
      <c r="BG7" s="12"/>
      <c r="BI7" s="49"/>
      <c r="BJ7" s="50"/>
      <c r="BK7" s="50"/>
      <c r="BL7" s="50"/>
      <c r="BM7" s="50"/>
      <c r="BN7" s="50"/>
      <c r="BO7" s="50"/>
      <c r="BP7" s="50"/>
      <c r="BQ7" s="50"/>
      <c r="BR7" s="50"/>
      <c r="BS7" s="51"/>
    </row>
    <row r="8" spans="1:71" ht="12.5" customHeight="1" x14ac:dyDescent="0.25">
      <c r="A8" s="9" t="s">
        <v>288</v>
      </c>
      <c r="B8">
        <v>370.12999999999988</v>
      </c>
      <c r="T8" s="12"/>
      <c r="U8" s="40"/>
      <c r="V8" s="40"/>
      <c r="W8" s="40"/>
      <c r="X8" s="40"/>
      <c r="Y8" s="17"/>
      <c r="Z8"/>
      <c r="AA8"/>
      <c r="AB8"/>
      <c r="AC8"/>
      <c r="AD8"/>
      <c r="AE8"/>
      <c r="AF8" s="26"/>
      <c r="AG8" s="26"/>
      <c r="AH8" s="37"/>
      <c r="AI8" s="38"/>
      <c r="AJ8" s="26"/>
      <c r="AK8" s="12"/>
      <c r="AL8" s="12"/>
      <c r="AM8" s="12"/>
      <c r="AN8" s="12"/>
      <c r="AO8" s="12"/>
      <c r="AP8" s="12"/>
      <c r="AQ8" s="12"/>
      <c r="AR8" s="12"/>
      <c r="AS8" s="12"/>
      <c r="AT8" s="12"/>
      <c r="AU8" s="12"/>
      <c r="AV8" s="12"/>
      <c r="AW8" s="12"/>
      <c r="AX8" s="12"/>
      <c r="AY8" s="12"/>
      <c r="AZ8" s="12"/>
      <c r="BA8" s="12"/>
      <c r="BB8" s="12"/>
      <c r="BC8" s="12"/>
      <c r="BD8" s="12"/>
      <c r="BE8" s="12"/>
      <c r="BF8" s="12"/>
      <c r="BG8" s="12"/>
      <c r="BI8" s="49"/>
      <c r="BJ8" s="50"/>
      <c r="BK8" s="50"/>
      <c r="BL8" s="50"/>
      <c r="BM8" s="50"/>
      <c r="BN8" s="50"/>
      <c r="BO8" s="50"/>
      <c r="BP8" s="50"/>
      <c r="BQ8" s="50"/>
      <c r="BR8" s="50"/>
      <c r="BS8" s="51"/>
    </row>
    <row r="9" spans="1:71" ht="12.5" customHeight="1" x14ac:dyDescent="0.25">
      <c r="A9" s="9" t="s">
        <v>12</v>
      </c>
      <c r="B9">
        <v>565.09</v>
      </c>
      <c r="T9" s="12"/>
      <c r="U9" s="41">
        <f>SUM(B5:B16)/COUNT(B5:B16)</f>
        <v>302.39749999999998</v>
      </c>
      <c r="V9" s="41"/>
      <c r="W9" s="41"/>
      <c r="X9" s="41"/>
      <c r="Y9" s="18"/>
      <c r="Z9"/>
      <c r="AA9"/>
      <c r="AB9"/>
      <c r="AC9"/>
      <c r="AD9"/>
      <c r="AE9"/>
      <c r="AF9" s="39"/>
      <c r="AG9" s="45"/>
      <c r="AH9" s="45"/>
      <c r="AI9" s="45"/>
      <c r="AJ9" s="45"/>
      <c r="AK9" s="12"/>
      <c r="AL9" s="12"/>
      <c r="AM9" s="12"/>
      <c r="AN9" s="12"/>
      <c r="AO9" s="12"/>
      <c r="AP9" s="12"/>
      <c r="AQ9" s="12"/>
      <c r="AR9" s="12"/>
      <c r="AS9" s="12"/>
      <c r="AT9" s="12"/>
      <c r="AU9" s="12"/>
      <c r="AV9" s="12"/>
      <c r="AW9" s="12"/>
      <c r="AX9" s="12"/>
      <c r="AY9" s="12"/>
      <c r="AZ9" s="12"/>
      <c r="BA9" s="12"/>
      <c r="BB9" s="12"/>
      <c r="BC9" s="12"/>
      <c r="BD9" s="12"/>
      <c r="BE9" s="12"/>
      <c r="BF9" s="12"/>
      <c r="BG9" s="12"/>
      <c r="BI9" s="49"/>
      <c r="BJ9" s="50"/>
      <c r="BK9" s="50"/>
      <c r="BL9" s="50"/>
      <c r="BM9" s="50"/>
      <c r="BN9" s="50"/>
      <c r="BO9" s="50"/>
      <c r="BP9" s="50"/>
      <c r="BQ9" s="50"/>
      <c r="BR9" s="50"/>
      <c r="BS9" s="51"/>
    </row>
    <row r="10" spans="1:71" ht="12.5" customHeight="1" x14ac:dyDescent="0.25">
      <c r="A10" s="9" t="s">
        <v>289</v>
      </c>
      <c r="B10">
        <v>559.45000000000005</v>
      </c>
      <c r="T10" s="12"/>
      <c r="U10" s="41"/>
      <c r="V10" s="41"/>
      <c r="W10" s="41"/>
      <c r="X10" s="41"/>
      <c r="Y10" s="18"/>
      <c r="Z10"/>
      <c r="AA10"/>
      <c r="AB10"/>
      <c r="AC10"/>
      <c r="AD10"/>
      <c r="AE10"/>
      <c r="AF10" s="39"/>
      <c r="AG10" s="45"/>
      <c r="AH10" s="45"/>
      <c r="AI10" s="45"/>
      <c r="AJ10" s="45"/>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I10" s="49"/>
      <c r="BJ10" s="50"/>
      <c r="BK10" s="50"/>
      <c r="BL10" s="50"/>
      <c r="BM10" s="50"/>
      <c r="BN10" s="50"/>
      <c r="BO10" s="50"/>
      <c r="BP10" s="50"/>
      <c r="BQ10" s="50"/>
      <c r="BR10" s="50"/>
      <c r="BS10" s="51"/>
    </row>
    <row r="11" spans="1:71" ht="12.5" customHeight="1" x14ac:dyDescent="0.25">
      <c r="A11" s="9" t="s">
        <v>290</v>
      </c>
      <c r="B11">
        <v>312.8</v>
      </c>
      <c r="T11" s="12"/>
      <c r="U11" s="41"/>
      <c r="V11" s="41"/>
      <c r="W11" s="41"/>
      <c r="X11" s="41"/>
      <c r="Y11" s="18"/>
      <c r="Z11"/>
      <c r="AA11"/>
      <c r="AB11"/>
      <c r="AC11"/>
      <c r="AD11"/>
      <c r="AE11"/>
      <c r="AF11" s="39"/>
      <c r="AG11" s="45"/>
      <c r="AH11" s="45"/>
      <c r="AI11" s="45"/>
      <c r="AJ11" s="45"/>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I11" s="49"/>
      <c r="BJ11" s="50"/>
      <c r="BK11" s="50"/>
      <c r="BL11" s="50"/>
      <c r="BM11" s="50"/>
      <c r="BN11" s="50"/>
      <c r="BO11" s="50"/>
      <c r="BP11" s="50"/>
      <c r="BQ11" s="50"/>
      <c r="BR11" s="50"/>
      <c r="BS11" s="51"/>
    </row>
    <row r="12" spans="1:71" ht="23" customHeight="1" x14ac:dyDescent="0.25">
      <c r="A12" s="9" t="s">
        <v>291</v>
      </c>
      <c r="B12">
        <v>353.77</v>
      </c>
      <c r="T12" s="12"/>
      <c r="U12" s="21"/>
      <c r="V12" s="21"/>
      <c r="W12" s="21"/>
      <c r="X12" s="21"/>
      <c r="Y12" s="12"/>
      <c r="Z12"/>
      <c r="AA12"/>
      <c r="AB12"/>
      <c r="AC12"/>
      <c r="AD12"/>
      <c r="AE12"/>
      <c r="AF12" s="39"/>
      <c r="AG12" s="45"/>
      <c r="AH12" s="45"/>
      <c r="AI12" s="45"/>
      <c r="AJ12" s="45"/>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I12" s="52"/>
      <c r="BJ12" s="53"/>
      <c r="BK12" s="53"/>
      <c r="BL12" s="53"/>
      <c r="BM12" s="53"/>
      <c r="BN12" s="53"/>
      <c r="BO12" s="53"/>
      <c r="BP12" s="53"/>
      <c r="BQ12" s="53"/>
      <c r="BR12" s="53"/>
      <c r="BS12" s="54"/>
    </row>
    <row r="13" spans="1:71" ht="22.5" customHeight="1" x14ac:dyDescent="0.25">
      <c r="A13" s="9" t="s">
        <v>292</v>
      </c>
      <c r="B13">
        <v>241.57</v>
      </c>
      <c r="T13" s="12"/>
      <c r="U13" s="60" t="s">
        <v>307</v>
      </c>
      <c r="V13" s="60"/>
      <c r="W13" s="60"/>
      <c r="X13" s="60"/>
      <c r="Y13" s="19"/>
      <c r="Z13"/>
      <c r="AA13"/>
      <c r="AB13"/>
      <c r="AC13"/>
      <c r="AD13"/>
      <c r="AE13"/>
      <c r="AF13" s="39"/>
      <c r="AG13" s="45"/>
      <c r="AH13" s="45"/>
      <c r="AI13" s="45"/>
      <c r="AJ13" s="45"/>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I13" s="55" t="s">
        <v>336</v>
      </c>
      <c r="BJ13" s="56"/>
      <c r="BK13" s="56"/>
      <c r="BL13" s="56"/>
      <c r="BM13" s="56"/>
      <c r="BN13" s="56"/>
      <c r="BO13" s="56"/>
      <c r="BP13" s="56"/>
      <c r="BQ13" s="56"/>
      <c r="BR13" s="56"/>
      <c r="BS13" s="57"/>
    </row>
    <row r="14" spans="1:71" ht="12.5" customHeight="1" x14ac:dyDescent="0.25">
      <c r="A14" s="9" t="s">
        <v>293</v>
      </c>
      <c r="B14">
        <v>163.19</v>
      </c>
      <c r="T14" s="12"/>
      <c r="U14" s="60"/>
      <c r="V14" s="60"/>
      <c r="W14" s="60"/>
      <c r="X14" s="60"/>
      <c r="Y14" s="19"/>
      <c r="Z14"/>
      <c r="AA14"/>
      <c r="AB14"/>
      <c r="AC14"/>
      <c r="AD14"/>
      <c r="AE14"/>
      <c r="AF14" s="39"/>
      <c r="AG14" s="61"/>
      <c r="AH14" s="61"/>
      <c r="AI14" s="61"/>
      <c r="AJ14" s="61"/>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I14" s="49"/>
      <c r="BJ14" s="50"/>
      <c r="BK14" s="50"/>
      <c r="BL14" s="50"/>
      <c r="BM14" s="50"/>
      <c r="BN14" s="50"/>
      <c r="BO14" s="50"/>
      <c r="BP14" s="50"/>
      <c r="BQ14" s="50"/>
      <c r="BR14" s="50"/>
      <c r="BS14" s="51"/>
    </row>
    <row r="15" spans="1:71" ht="12.5" customHeight="1" x14ac:dyDescent="0.25">
      <c r="A15" s="9" t="s">
        <v>294</v>
      </c>
      <c r="B15">
        <v>182.83</v>
      </c>
      <c r="T15" s="12"/>
      <c r="U15" s="59" t="e">
        <f>SUM(B5:B17)/SUM(E5:E17)</f>
        <v>#DIV/0!</v>
      </c>
      <c r="V15" s="59"/>
      <c r="W15" s="59"/>
      <c r="X15" s="59"/>
      <c r="Y15" s="20"/>
      <c r="Z15"/>
      <c r="AA15"/>
      <c r="AB15"/>
      <c r="AC15"/>
      <c r="AD15"/>
      <c r="AE15"/>
      <c r="AF15" s="39"/>
      <c r="AG15" s="61"/>
      <c r="AH15" s="61"/>
      <c r="AI15" s="61"/>
      <c r="AJ15" s="61"/>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I15" s="49"/>
      <c r="BJ15" s="50"/>
      <c r="BK15" s="50"/>
      <c r="BL15" s="50"/>
      <c r="BM15" s="50"/>
      <c r="BN15" s="50"/>
      <c r="BO15" s="50"/>
      <c r="BP15" s="50"/>
      <c r="BQ15" s="50"/>
      <c r="BR15" s="50"/>
      <c r="BS15" s="51"/>
    </row>
    <row r="16" spans="1:71" ht="12.5" customHeight="1" x14ac:dyDescent="0.25">
      <c r="A16" s="9" t="s">
        <v>295</v>
      </c>
      <c r="B16">
        <v>268.40999999999997</v>
      </c>
      <c r="T16" s="12"/>
      <c r="U16" s="59"/>
      <c r="V16" s="59"/>
      <c r="W16" s="59"/>
      <c r="X16" s="59"/>
      <c r="Y16" s="20"/>
      <c r="Z16"/>
      <c r="AA16"/>
      <c r="AB16"/>
      <c r="AC16"/>
      <c r="AD16"/>
      <c r="AE16"/>
      <c r="AF16" s="39"/>
      <c r="AG16" s="61"/>
      <c r="AH16" s="61"/>
      <c r="AI16" s="61"/>
      <c r="AJ16" s="61"/>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I16" s="49"/>
      <c r="BJ16" s="50"/>
      <c r="BK16" s="50"/>
      <c r="BL16" s="50"/>
      <c r="BM16" s="50"/>
      <c r="BN16" s="50"/>
      <c r="BO16" s="50"/>
      <c r="BP16" s="50"/>
      <c r="BQ16" s="50"/>
      <c r="BR16" s="50"/>
      <c r="BS16" s="51"/>
    </row>
    <row r="17" spans="1:71" ht="12.5" customHeight="1" x14ac:dyDescent="0.25">
      <c r="T17" s="12"/>
      <c r="U17" s="59"/>
      <c r="V17" s="59"/>
      <c r="W17" s="59"/>
      <c r="X17" s="59"/>
      <c r="Y17" s="20"/>
      <c r="Z17"/>
      <c r="AA17"/>
      <c r="AB17"/>
      <c r="AC17"/>
      <c r="AD17"/>
      <c r="AE17"/>
      <c r="AF17" s="39"/>
      <c r="AG17" s="61"/>
      <c r="AH17" s="61"/>
      <c r="AI17" s="61"/>
      <c r="AJ17" s="61"/>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I17" s="49"/>
      <c r="BJ17" s="50"/>
      <c r="BK17" s="50"/>
      <c r="BL17" s="50"/>
      <c r="BM17" s="50"/>
      <c r="BN17" s="50"/>
      <c r="BO17" s="50"/>
      <c r="BP17" s="50"/>
      <c r="BQ17" s="50"/>
      <c r="BR17" s="50"/>
      <c r="BS17" s="51"/>
    </row>
    <row r="18" spans="1:71" ht="13.5" customHeight="1" x14ac:dyDescent="0.25">
      <c r="T18" s="12"/>
      <c r="U18"/>
      <c r="V18"/>
      <c r="W18"/>
      <c r="X18"/>
      <c r="Y18"/>
      <c r="Z18"/>
      <c r="AA18"/>
      <c r="AB18"/>
      <c r="AC18"/>
      <c r="AD18"/>
      <c r="AE18"/>
      <c r="AF18" s="39"/>
      <c r="AG18" s="61"/>
      <c r="AH18" s="61"/>
      <c r="AI18" s="61"/>
      <c r="AJ18" s="61"/>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I18" s="49"/>
      <c r="BJ18" s="50"/>
      <c r="BK18" s="50"/>
      <c r="BL18" s="50"/>
      <c r="BM18" s="50"/>
      <c r="BN18" s="50"/>
      <c r="BO18" s="50"/>
      <c r="BP18" s="50"/>
      <c r="BQ18" s="50"/>
      <c r="BR18" s="50"/>
      <c r="BS18" s="51"/>
    </row>
    <row r="19" spans="1:71" ht="13.5" customHeight="1" x14ac:dyDescent="0.25">
      <c r="A19" s="11" t="s">
        <v>299</v>
      </c>
      <c r="D19" s="11" t="s">
        <v>299</v>
      </c>
      <c r="T19" s="12"/>
      <c r="U19"/>
      <c r="V19"/>
      <c r="W19"/>
      <c r="X19"/>
      <c r="Y19"/>
      <c r="Z19"/>
      <c r="AA19"/>
      <c r="AB19"/>
      <c r="AC19"/>
      <c r="AD19"/>
      <c r="AE19"/>
      <c r="AF19" s="39"/>
      <c r="AG19" s="61"/>
      <c r="AH19" s="61"/>
      <c r="AI19" s="61"/>
      <c r="AJ19" s="61"/>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I19" s="58" t="s">
        <v>337</v>
      </c>
      <c r="BJ19" s="58"/>
      <c r="BK19" s="58"/>
      <c r="BL19" s="58"/>
      <c r="BM19" s="58"/>
      <c r="BN19" s="58"/>
      <c r="BO19" s="58"/>
      <c r="BP19" s="58"/>
      <c r="BQ19" s="58"/>
      <c r="BR19" s="58"/>
      <c r="BS19" s="58"/>
    </row>
    <row r="20" spans="1:71" ht="13.5" customHeight="1" x14ac:dyDescent="0.25">
      <c r="A20" s="8" t="s">
        <v>301</v>
      </c>
      <c r="B20" s="10" t="s">
        <v>300</v>
      </c>
      <c r="D20" s="8" t="s">
        <v>301</v>
      </c>
      <c r="E20" s="10" t="s">
        <v>305</v>
      </c>
      <c r="T20" s="12"/>
      <c r="U20"/>
      <c r="V20"/>
      <c r="W20"/>
      <c r="X20"/>
      <c r="Y20"/>
      <c r="Z20"/>
      <c r="AA20"/>
      <c r="AB20"/>
      <c r="AC20"/>
      <c r="AD20"/>
      <c r="AE20"/>
      <c r="AF20" s="39"/>
      <c r="AG20" s="61"/>
      <c r="AH20" s="61"/>
      <c r="AI20" s="61"/>
      <c r="AJ20" s="61"/>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I20" s="58"/>
      <c r="BJ20" s="58"/>
      <c r="BK20" s="58"/>
      <c r="BL20" s="58"/>
      <c r="BM20" s="58"/>
      <c r="BN20" s="58"/>
      <c r="BO20" s="58"/>
      <c r="BP20" s="58"/>
      <c r="BQ20" s="58"/>
      <c r="BR20" s="58"/>
      <c r="BS20" s="58"/>
    </row>
    <row r="21" spans="1:71" ht="13.5" customHeight="1" x14ac:dyDescent="0.25">
      <c r="A21" s="9" t="s">
        <v>35</v>
      </c>
      <c r="B21">
        <v>500.7299999999999</v>
      </c>
      <c r="D21" s="9" t="s">
        <v>35</v>
      </c>
      <c r="E21">
        <v>26</v>
      </c>
      <c r="T21" s="12"/>
      <c r="U21" s="12"/>
      <c r="V21"/>
      <c r="W21"/>
      <c r="X21"/>
      <c r="Y21"/>
      <c r="Z21"/>
      <c r="AA21"/>
      <c r="AB21"/>
      <c r="AC21"/>
      <c r="AD21"/>
      <c r="AE21"/>
      <c r="AF21" s="39"/>
      <c r="AG21" s="61"/>
      <c r="AH21" s="61"/>
      <c r="AI21" s="61"/>
      <c r="AJ21" s="61"/>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I21" s="58"/>
      <c r="BJ21" s="58"/>
      <c r="BK21" s="58"/>
      <c r="BL21" s="58"/>
      <c r="BM21" s="58"/>
      <c r="BN21" s="58"/>
      <c r="BO21" s="58"/>
      <c r="BP21" s="58"/>
      <c r="BQ21" s="58"/>
      <c r="BR21" s="58"/>
      <c r="BS21" s="58"/>
    </row>
    <row r="22" spans="1:71" ht="13.5" customHeight="1" x14ac:dyDescent="0.25">
      <c r="A22" s="9" t="s">
        <v>38</v>
      </c>
      <c r="B22">
        <v>314.59999999999997</v>
      </c>
      <c r="D22" s="9" t="s">
        <v>38</v>
      </c>
      <c r="E22">
        <v>26</v>
      </c>
      <c r="T22" s="12"/>
      <c r="U22"/>
      <c r="V22"/>
      <c r="W22"/>
      <c r="X22"/>
      <c r="Y22"/>
      <c r="Z22"/>
      <c r="AA22"/>
      <c r="AB22"/>
      <c r="AC22"/>
      <c r="AD22"/>
      <c r="AE22"/>
      <c r="AF22" s="39"/>
      <c r="AG22" s="61"/>
      <c r="AH22" s="61"/>
      <c r="AI22" s="61"/>
      <c r="AJ22" s="61"/>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I22" s="58"/>
      <c r="BJ22" s="58"/>
      <c r="BK22" s="58"/>
      <c r="BL22" s="58"/>
      <c r="BM22" s="58"/>
      <c r="BN22" s="58"/>
      <c r="BO22" s="58"/>
      <c r="BP22" s="58"/>
      <c r="BQ22" s="58"/>
      <c r="BR22" s="58"/>
      <c r="BS22" s="58"/>
    </row>
    <row r="23" spans="1:71" ht="13.5" customHeight="1" x14ac:dyDescent="0.25">
      <c r="A23" s="9" t="s">
        <v>20</v>
      </c>
      <c r="B23">
        <v>506.84999999999997</v>
      </c>
      <c r="D23" s="9" t="s">
        <v>20</v>
      </c>
      <c r="E23">
        <v>28</v>
      </c>
      <c r="T23" s="12"/>
      <c r="U23"/>
      <c r="V23"/>
      <c r="W23"/>
      <c r="X23"/>
      <c r="Y23"/>
      <c r="Z23"/>
      <c r="AA23"/>
      <c r="AB23"/>
      <c r="AC23"/>
      <c r="AD23"/>
      <c r="AE23"/>
      <c r="AF23" s="39"/>
      <c r="AG23" s="61"/>
      <c r="AH23" s="61"/>
      <c r="AI23" s="61"/>
      <c r="AJ23" s="61"/>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I23" s="58"/>
      <c r="BJ23" s="58"/>
      <c r="BK23" s="58"/>
      <c r="BL23" s="58"/>
      <c r="BM23" s="58"/>
      <c r="BN23" s="58"/>
      <c r="BO23" s="58"/>
      <c r="BP23" s="58"/>
      <c r="BQ23" s="58"/>
      <c r="BR23" s="58"/>
      <c r="BS23" s="58"/>
    </row>
    <row r="24" spans="1:71" ht="13.5" customHeight="1" x14ac:dyDescent="0.25">
      <c r="A24" s="9" t="s">
        <v>23</v>
      </c>
      <c r="B24">
        <v>747.3399999999998</v>
      </c>
      <c r="D24" s="9" t="s">
        <v>23</v>
      </c>
      <c r="E24">
        <v>39</v>
      </c>
      <c r="T24" s="12"/>
      <c r="U24"/>
      <c r="V24"/>
      <c r="W24"/>
      <c r="X24"/>
      <c r="Y24"/>
      <c r="Z24"/>
      <c r="AA24"/>
      <c r="AB24"/>
      <c r="AC24"/>
      <c r="AD24"/>
      <c r="AE24"/>
      <c r="AF24" s="39"/>
      <c r="AG24" s="61"/>
      <c r="AH24" s="61"/>
      <c r="AI24" s="61"/>
      <c r="AJ24" s="61"/>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I24" s="58"/>
      <c r="BJ24" s="58"/>
      <c r="BK24" s="58"/>
      <c r="BL24" s="58"/>
      <c r="BM24" s="58"/>
      <c r="BN24" s="58"/>
      <c r="BO24" s="58"/>
      <c r="BP24" s="58"/>
      <c r="BQ24" s="58"/>
      <c r="BR24" s="58"/>
      <c r="BS24" s="58"/>
    </row>
    <row r="25" spans="1:71" ht="13.5" customHeight="1" x14ac:dyDescent="0.25">
      <c r="A25" s="9" t="s">
        <v>15</v>
      </c>
      <c r="B25">
        <v>589.74</v>
      </c>
      <c r="D25" s="9" t="s">
        <v>15</v>
      </c>
      <c r="E25">
        <v>27</v>
      </c>
      <c r="T25" s="12"/>
      <c r="U25" s="12"/>
      <c r="V25" s="12"/>
      <c r="W25" s="12"/>
      <c r="X25" s="12"/>
      <c r="Y25" s="12"/>
      <c r="Z25" s="12"/>
      <c r="AA25" s="12"/>
      <c r="AB25" s="12"/>
      <c r="AC25" s="12"/>
      <c r="AD25" s="12"/>
      <c r="AE25" s="12"/>
      <c r="AF25" s="39"/>
      <c r="AG25" s="61"/>
      <c r="AH25" s="61"/>
      <c r="AI25" s="61"/>
      <c r="AJ25" s="61"/>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I25" s="58"/>
      <c r="BJ25" s="58"/>
      <c r="BK25" s="58"/>
      <c r="BL25" s="58"/>
      <c r="BM25" s="58"/>
      <c r="BN25" s="58"/>
      <c r="BO25" s="58"/>
      <c r="BP25" s="58"/>
      <c r="BQ25" s="58"/>
      <c r="BR25" s="58"/>
      <c r="BS25" s="58"/>
    </row>
    <row r="26" spans="1:71" x14ac:dyDescent="0.25">
      <c r="A26" s="9" t="s">
        <v>31</v>
      </c>
      <c r="B26">
        <v>449.16999999999996</v>
      </c>
      <c r="D26" s="9" t="s">
        <v>31</v>
      </c>
      <c r="E26">
        <v>26</v>
      </c>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I26" s="58"/>
      <c r="BJ26" s="58"/>
      <c r="BK26" s="58"/>
      <c r="BL26" s="58"/>
      <c r="BM26" s="58"/>
      <c r="BN26" s="58"/>
      <c r="BO26" s="58"/>
      <c r="BP26" s="58"/>
      <c r="BQ26" s="58"/>
      <c r="BR26" s="58"/>
      <c r="BS26" s="58"/>
    </row>
    <row r="27" spans="1:71" x14ac:dyDescent="0.25">
      <c r="A27" s="9" t="s">
        <v>28</v>
      </c>
      <c r="B27">
        <v>520.34</v>
      </c>
      <c r="D27" s="9" t="s">
        <v>28</v>
      </c>
      <c r="E27">
        <v>26</v>
      </c>
      <c r="T27" s="12"/>
      <c r="U27" s="13"/>
      <c r="V27" s="13"/>
      <c r="W27" s="13"/>
      <c r="X27" s="13"/>
      <c r="Y27" s="13"/>
      <c r="Z27" s="13"/>
      <c r="AA27" s="13"/>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I27" s="58"/>
      <c r="BJ27" s="58"/>
      <c r="BK27" s="58"/>
      <c r="BL27" s="58"/>
      <c r="BM27" s="58"/>
      <c r="BN27" s="58"/>
      <c r="BO27" s="58"/>
      <c r="BP27" s="58"/>
      <c r="BQ27" s="58"/>
      <c r="BR27" s="58"/>
      <c r="BS27" s="58"/>
    </row>
    <row r="28" spans="1:71" x14ac:dyDescent="0.25">
      <c r="A28" s="9" t="s">
        <v>279</v>
      </c>
      <c r="B28">
        <v>3628.7699999999995</v>
      </c>
      <c r="D28" s="9" t="s">
        <v>279</v>
      </c>
      <c r="E28">
        <v>198</v>
      </c>
      <c r="T28" s="12"/>
      <c r="U28" s="13"/>
      <c r="V28" s="13"/>
      <c r="W28" s="13"/>
      <c r="X28" s="13"/>
      <c r="Y28" s="13"/>
      <c r="Z28" s="13"/>
      <c r="AA28" s="13"/>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I28" s="58"/>
      <c r="BJ28" s="58"/>
      <c r="BK28" s="58"/>
      <c r="BL28" s="58"/>
      <c r="BM28" s="58"/>
      <c r="BN28" s="58"/>
      <c r="BO28" s="58"/>
      <c r="BP28" s="58"/>
      <c r="BQ28" s="58"/>
      <c r="BR28" s="58"/>
      <c r="BS28" s="58"/>
    </row>
    <row r="29" spans="1:71" x14ac:dyDescent="0.25">
      <c r="T29" s="12"/>
      <c r="U29" s="13"/>
      <c r="V29" s="13"/>
      <c r="W29" s="13"/>
      <c r="X29" s="13"/>
      <c r="Y29" s="13"/>
      <c r="Z29" s="13"/>
      <c r="AA29" s="13"/>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I29" s="58"/>
      <c r="BJ29" s="58"/>
      <c r="BK29" s="58"/>
      <c r="BL29" s="58"/>
      <c r="BM29" s="58"/>
      <c r="BN29" s="58"/>
      <c r="BO29" s="58"/>
      <c r="BP29" s="58"/>
      <c r="BQ29" s="58"/>
      <c r="BR29" s="58"/>
      <c r="BS29" s="58"/>
    </row>
    <row r="30" spans="1:71" x14ac:dyDescent="0.25">
      <c r="A30" s="11" t="s">
        <v>302</v>
      </c>
      <c r="T30" s="12"/>
      <c r="U30" s="13"/>
      <c r="V30" s="13"/>
      <c r="W30" s="13"/>
      <c r="X30" s="13"/>
      <c r="Y30" s="13"/>
      <c r="Z30" s="13"/>
      <c r="AA30" s="13"/>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I30" s="58"/>
      <c r="BJ30" s="58"/>
      <c r="BK30" s="58"/>
      <c r="BL30" s="58"/>
      <c r="BM30" s="58"/>
      <c r="BN30" s="58"/>
      <c r="BO30" s="58"/>
      <c r="BP30" s="58"/>
      <c r="BQ30" s="58"/>
      <c r="BR30" s="58"/>
      <c r="BS30" s="58"/>
    </row>
    <row r="31" spans="1:71" x14ac:dyDescent="0.25">
      <c r="A31" s="8" t="s">
        <v>301</v>
      </c>
      <c r="B31" s="10" t="s">
        <v>281</v>
      </c>
      <c r="T31" s="12"/>
      <c r="U31" s="13"/>
      <c r="V31" s="13"/>
      <c r="W31" s="13"/>
      <c r="X31" s="13"/>
      <c r="Y31" s="13"/>
      <c r="Z31" s="13"/>
      <c r="AA31" s="13"/>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I31" s="58"/>
      <c r="BJ31" s="58"/>
      <c r="BK31" s="58"/>
      <c r="BL31" s="58"/>
      <c r="BM31" s="58"/>
      <c r="BN31" s="58"/>
      <c r="BO31" s="58"/>
      <c r="BP31" s="58"/>
      <c r="BQ31" s="58"/>
      <c r="BR31" s="58"/>
      <c r="BS31" s="58"/>
    </row>
    <row r="32" spans="1:71" x14ac:dyDescent="0.25">
      <c r="A32" s="9" t="s">
        <v>113</v>
      </c>
      <c r="B32">
        <v>102</v>
      </c>
      <c r="T32" s="12"/>
      <c r="U32" s="12"/>
      <c r="V32" s="12"/>
      <c r="W32" s="12"/>
      <c r="X32" s="12"/>
      <c r="Y32" s="13"/>
      <c r="Z32" s="13"/>
      <c r="AA32" s="13"/>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I32" s="58"/>
      <c r="BJ32" s="58"/>
      <c r="BK32" s="58"/>
      <c r="BL32" s="58"/>
      <c r="BM32" s="58"/>
      <c r="BN32" s="58"/>
      <c r="BO32" s="58"/>
      <c r="BP32" s="58"/>
      <c r="BQ32" s="58"/>
      <c r="BR32" s="58"/>
      <c r="BS32" s="58"/>
    </row>
    <row r="33" spans="1:71" x14ac:dyDescent="0.25">
      <c r="A33" s="9" t="s">
        <v>19</v>
      </c>
      <c r="B33">
        <v>26.519999999999996</v>
      </c>
      <c r="T33" s="12"/>
      <c r="U33" s="13"/>
      <c r="V33" s="13"/>
      <c r="W33" s="13"/>
      <c r="X33" s="13"/>
      <c r="Y33" s="13"/>
      <c r="Z33" s="13"/>
      <c r="AA33" s="13"/>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I33" s="58"/>
      <c r="BJ33" s="58"/>
      <c r="BK33" s="58"/>
      <c r="BL33" s="58"/>
      <c r="BM33" s="58"/>
      <c r="BN33" s="58"/>
      <c r="BO33" s="58"/>
      <c r="BP33" s="58"/>
      <c r="BQ33" s="58"/>
      <c r="BR33" s="58"/>
      <c r="BS33" s="58"/>
    </row>
    <row r="34" spans="1:71" x14ac:dyDescent="0.25">
      <c r="A34" s="9" t="s">
        <v>185</v>
      </c>
      <c r="B34">
        <v>19.799999999999997</v>
      </c>
      <c r="T34" s="12"/>
      <c r="U34" s="13"/>
      <c r="V34" s="13"/>
      <c r="W34" s="13"/>
      <c r="X34" s="13"/>
      <c r="Y34" s="13"/>
      <c r="Z34" s="13"/>
      <c r="AA34" s="13"/>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I34" s="58"/>
      <c r="BJ34" s="58"/>
      <c r="BK34" s="58"/>
      <c r="BL34" s="58"/>
      <c r="BM34" s="58"/>
      <c r="BN34" s="58"/>
      <c r="BO34" s="58"/>
      <c r="BP34" s="58"/>
      <c r="BQ34" s="58"/>
      <c r="BR34" s="58"/>
      <c r="BS34" s="58"/>
    </row>
    <row r="35" spans="1:71" x14ac:dyDescent="0.25">
      <c r="A35" s="9" t="s">
        <v>177</v>
      </c>
      <c r="B35">
        <v>90.4</v>
      </c>
      <c r="T35" s="12"/>
      <c r="U35" s="13"/>
      <c r="V35" s="13"/>
      <c r="W35" s="13"/>
      <c r="X35" s="13"/>
      <c r="Y35" s="13"/>
      <c r="Z35" s="13"/>
      <c r="AA35" s="13"/>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I35" s="58"/>
      <c r="BJ35" s="58"/>
      <c r="BK35" s="58"/>
      <c r="BL35" s="58"/>
      <c r="BM35" s="58"/>
      <c r="BN35" s="58"/>
      <c r="BO35" s="58"/>
      <c r="BP35" s="58"/>
      <c r="BQ35" s="58"/>
      <c r="BR35" s="58"/>
      <c r="BS35" s="58"/>
    </row>
    <row r="36" spans="1:71" x14ac:dyDescent="0.25">
      <c r="A36" s="9" t="s">
        <v>131</v>
      </c>
      <c r="B36">
        <v>141.63</v>
      </c>
      <c r="T36" s="12"/>
      <c r="U36" s="13"/>
      <c r="V36" s="13"/>
      <c r="W36" s="13"/>
      <c r="X36" s="13"/>
      <c r="Y36" s="13"/>
      <c r="Z36" s="13"/>
      <c r="AA36" s="13"/>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I36" s="58"/>
      <c r="BJ36" s="58"/>
      <c r="BK36" s="58"/>
      <c r="BL36" s="58"/>
      <c r="BM36" s="58"/>
      <c r="BN36" s="58"/>
      <c r="BO36" s="58"/>
      <c r="BP36" s="58"/>
      <c r="BQ36" s="58"/>
      <c r="BR36" s="58"/>
      <c r="BS36" s="58"/>
    </row>
    <row r="37" spans="1:71" x14ac:dyDescent="0.25">
      <c r="A37" s="9" t="s">
        <v>232</v>
      </c>
      <c r="B37">
        <v>15.299999999999999</v>
      </c>
      <c r="T37" s="12"/>
      <c r="U37" s="13"/>
      <c r="V37" s="13"/>
      <c r="W37" s="13"/>
      <c r="X37" s="13"/>
      <c r="Y37" s="13"/>
      <c r="Z37" s="13"/>
      <c r="AA37" s="13"/>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I37" s="27"/>
      <c r="BJ37" s="27"/>
      <c r="BK37" s="27"/>
      <c r="BL37" s="27"/>
      <c r="BM37" s="27"/>
      <c r="BN37" s="27"/>
      <c r="BO37" s="27"/>
      <c r="BP37" s="27"/>
      <c r="BQ37" s="27"/>
      <c r="BR37" s="27"/>
      <c r="BS37" s="27"/>
    </row>
    <row r="38" spans="1:71" x14ac:dyDescent="0.25">
      <c r="A38" s="9" t="s">
        <v>27</v>
      </c>
      <c r="B38">
        <v>197.38</v>
      </c>
      <c r="T38" s="12"/>
      <c r="U38" s="13"/>
      <c r="V38" s="13"/>
      <c r="W38" s="13"/>
      <c r="X38" s="13"/>
      <c r="Y38" s="13"/>
      <c r="Z38" s="13"/>
      <c r="AA38" s="13"/>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I38" s="27"/>
      <c r="BJ38" s="27"/>
      <c r="BK38" s="27"/>
      <c r="BL38" s="27"/>
      <c r="BM38" s="27"/>
      <c r="BN38" s="27"/>
      <c r="BO38" s="27"/>
      <c r="BP38" s="27"/>
      <c r="BQ38" s="27"/>
      <c r="BR38" s="27"/>
      <c r="BS38" s="27"/>
    </row>
    <row r="39" spans="1:71" x14ac:dyDescent="0.25">
      <c r="A39" s="9" t="s">
        <v>84</v>
      </c>
      <c r="B39">
        <v>15</v>
      </c>
      <c r="T39" s="12"/>
      <c r="U39" s="13"/>
      <c r="V39" s="13"/>
      <c r="W39" s="13"/>
      <c r="X39" s="13"/>
      <c r="Y39" s="13"/>
      <c r="Z39" s="13"/>
      <c r="AA39" s="13"/>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I39" s="27"/>
      <c r="BJ39" s="27"/>
      <c r="BK39" s="27"/>
      <c r="BL39" s="27"/>
      <c r="BM39" s="27"/>
      <c r="BN39" s="27"/>
      <c r="BO39" s="27"/>
      <c r="BP39" s="27"/>
      <c r="BQ39" s="27"/>
      <c r="BR39" s="27"/>
      <c r="BS39" s="27"/>
    </row>
    <row r="40" spans="1:71" x14ac:dyDescent="0.25">
      <c r="A40" s="9" t="s">
        <v>100</v>
      </c>
      <c r="B40">
        <v>15</v>
      </c>
      <c r="T40" s="12"/>
      <c r="U40" s="13"/>
      <c r="V40" s="13"/>
      <c r="W40" s="13"/>
      <c r="X40" s="13"/>
      <c r="Y40" s="13"/>
      <c r="Z40" s="13"/>
      <c r="AA40" s="13"/>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I40" s="27"/>
      <c r="BJ40" s="27"/>
      <c r="BK40" s="27"/>
      <c r="BL40" s="27"/>
      <c r="BM40" s="27"/>
      <c r="BN40" s="27"/>
      <c r="BO40" s="27"/>
      <c r="BP40" s="27"/>
      <c r="BQ40" s="27"/>
      <c r="BR40" s="27"/>
      <c r="BS40" s="27"/>
    </row>
    <row r="41" spans="1:71" x14ac:dyDescent="0.25">
      <c r="A41" s="9" t="s">
        <v>62</v>
      </c>
      <c r="B41">
        <v>15.73</v>
      </c>
      <c r="T41" s="12"/>
      <c r="U41" s="13"/>
      <c r="V41" s="13"/>
      <c r="W41" s="13"/>
      <c r="X41" s="13"/>
      <c r="Y41" s="13"/>
      <c r="Z41" s="13"/>
      <c r="AA41" s="13"/>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I41" s="27"/>
      <c r="BJ41" s="27"/>
      <c r="BK41" s="27"/>
      <c r="BL41" s="27"/>
      <c r="BM41" s="27"/>
      <c r="BN41" s="27"/>
      <c r="BO41" s="27"/>
      <c r="BP41" s="27"/>
      <c r="BQ41" s="27"/>
      <c r="BR41" s="27"/>
      <c r="BS41" s="27"/>
    </row>
    <row r="42" spans="1:71" x14ac:dyDescent="0.25">
      <c r="A42" s="9" t="s">
        <v>250</v>
      </c>
      <c r="B42">
        <v>3.4799999999999995</v>
      </c>
      <c r="T42" s="12"/>
      <c r="U42" s="13"/>
      <c r="V42" s="13"/>
      <c r="W42" s="13"/>
      <c r="X42" s="13"/>
      <c r="Y42" s="13"/>
      <c r="Z42" s="13"/>
      <c r="AA42" s="13"/>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I42" s="27"/>
      <c r="BJ42" s="27"/>
      <c r="BK42" s="27"/>
      <c r="BL42" s="27"/>
      <c r="BM42" s="27"/>
      <c r="BN42" s="27"/>
      <c r="BO42" s="27"/>
      <c r="BP42" s="27"/>
      <c r="BQ42" s="27"/>
      <c r="BR42" s="27"/>
      <c r="BS42" s="27"/>
    </row>
    <row r="43" spans="1:71" x14ac:dyDescent="0.25">
      <c r="A43" s="9" t="s">
        <v>14</v>
      </c>
      <c r="B43">
        <v>2906.8100000000009</v>
      </c>
      <c r="T43" s="12"/>
      <c r="U43" s="13"/>
      <c r="V43" s="13"/>
      <c r="W43" s="13"/>
      <c r="X43" s="13"/>
      <c r="Y43" s="13"/>
      <c r="Z43" s="13"/>
      <c r="AA43" s="13"/>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I43" s="27"/>
      <c r="BJ43" s="27"/>
      <c r="BK43" s="27"/>
      <c r="BL43" s="27"/>
      <c r="BM43" s="27"/>
      <c r="BN43" s="27"/>
      <c r="BO43" s="27"/>
      <c r="BP43" s="27"/>
      <c r="BQ43" s="27"/>
      <c r="BR43" s="27"/>
      <c r="BS43" s="27"/>
    </row>
    <row r="44" spans="1:71" x14ac:dyDescent="0.25">
      <c r="A44" s="9" t="s">
        <v>155</v>
      </c>
      <c r="B44">
        <v>79.720000000000013</v>
      </c>
      <c r="T44" s="12"/>
      <c r="U44" s="13"/>
      <c r="V44" s="13"/>
      <c r="W44" s="13"/>
      <c r="X44" s="13"/>
      <c r="Y44" s="13"/>
      <c r="Z44" s="13"/>
      <c r="AA44" s="13"/>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I44" s="27"/>
      <c r="BJ44" s="27"/>
      <c r="BK44" s="27"/>
      <c r="BL44" s="27"/>
      <c r="BM44" s="27"/>
      <c r="BN44" s="27"/>
      <c r="BO44" s="27"/>
      <c r="BP44" s="27"/>
      <c r="BQ44" s="27"/>
      <c r="BR44" s="27"/>
      <c r="BS44" s="27"/>
    </row>
    <row r="45" spans="1:71" x14ac:dyDescent="0.25">
      <c r="A45" s="9" t="s">
        <v>279</v>
      </c>
      <c r="B45">
        <v>3628.7700000000009</v>
      </c>
      <c r="T45" s="12"/>
      <c r="U45" s="13"/>
      <c r="V45" s="13"/>
      <c r="W45" s="13"/>
      <c r="X45" s="13"/>
      <c r="Y45" s="13"/>
      <c r="Z45" s="13"/>
      <c r="AA45" s="13"/>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I45" s="27"/>
      <c r="BJ45" s="27"/>
      <c r="BK45" s="27"/>
      <c r="BL45" s="27"/>
      <c r="BM45" s="27"/>
      <c r="BN45" s="27"/>
      <c r="BO45" s="27"/>
      <c r="BP45" s="27"/>
      <c r="BQ45" s="27"/>
      <c r="BR45" s="27"/>
      <c r="BS45" s="27"/>
    </row>
    <row r="46" spans="1:71" x14ac:dyDescent="0.25">
      <c r="T46" s="12"/>
      <c r="U46" s="13"/>
      <c r="V46" s="13"/>
      <c r="W46" s="13"/>
      <c r="X46" s="13"/>
      <c r="Y46" s="13"/>
      <c r="Z46" s="13"/>
      <c r="AA46" s="13"/>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I46" s="27"/>
      <c r="BJ46" s="27"/>
      <c r="BK46" s="27"/>
      <c r="BL46" s="27"/>
      <c r="BM46" s="27"/>
      <c r="BN46" s="27"/>
      <c r="BO46" s="27"/>
      <c r="BP46" s="27"/>
      <c r="BQ46" s="27"/>
      <c r="BR46" s="27"/>
      <c r="BS46" s="27"/>
    </row>
    <row r="47" spans="1:71" x14ac:dyDescent="0.25">
      <c r="A47" t="s">
        <v>296</v>
      </c>
      <c r="T47" s="12"/>
      <c r="U47" s="13"/>
      <c r="V47" s="13"/>
      <c r="W47" s="13"/>
      <c r="X47" s="13"/>
      <c r="Y47" s="13"/>
      <c r="Z47" s="13"/>
      <c r="AA47" s="13"/>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I47" s="27"/>
      <c r="BJ47" s="27"/>
      <c r="BK47" s="27"/>
      <c r="BL47" s="27"/>
      <c r="BM47" s="27"/>
      <c r="BN47" s="27"/>
      <c r="BO47" s="27"/>
      <c r="BP47" s="27"/>
      <c r="BQ47" s="27"/>
      <c r="BR47" s="27"/>
      <c r="BS47" s="27"/>
    </row>
    <row r="48" spans="1:71" x14ac:dyDescent="0.25">
      <c r="A48" s="8" t="s">
        <v>298</v>
      </c>
      <c r="B48" s="8" t="s">
        <v>280</v>
      </c>
      <c r="T48" s="12"/>
      <c r="U48" s="13"/>
      <c r="V48" s="13"/>
      <c r="W48" s="13"/>
      <c r="X48" s="13"/>
      <c r="Y48" s="13"/>
      <c r="Z48" s="13"/>
      <c r="AA48" s="13"/>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I48" s="27"/>
      <c r="BJ48" s="27"/>
      <c r="BK48" s="27"/>
      <c r="BL48" s="27"/>
      <c r="BM48" s="27"/>
      <c r="BN48" s="27"/>
      <c r="BO48" s="27"/>
      <c r="BP48" s="27"/>
      <c r="BQ48" s="27"/>
      <c r="BR48" s="27"/>
      <c r="BS48" s="27"/>
    </row>
    <row r="49" spans="1:71" s="15" customFormat="1" ht="37.5" x14ac:dyDescent="0.25">
      <c r="A49" s="14" t="s">
        <v>297</v>
      </c>
      <c r="B49" s="15" t="s">
        <v>113</v>
      </c>
      <c r="C49" s="15" t="s">
        <v>19</v>
      </c>
      <c r="D49" s="15" t="s">
        <v>185</v>
      </c>
      <c r="E49" s="15" t="s">
        <v>177</v>
      </c>
      <c r="F49" s="15" t="s">
        <v>131</v>
      </c>
      <c r="G49" s="15" t="s">
        <v>232</v>
      </c>
      <c r="H49" s="15" t="s">
        <v>27</v>
      </c>
      <c r="I49" s="15" t="s">
        <v>84</v>
      </c>
      <c r="J49" s="15" t="s">
        <v>100</v>
      </c>
      <c r="K49" s="15" t="s">
        <v>62</v>
      </c>
      <c r="L49" s="15" t="s">
        <v>250</v>
      </c>
      <c r="M49" s="15" t="s">
        <v>14</v>
      </c>
      <c r="N49" s="15" t="s">
        <v>155</v>
      </c>
      <c r="O49" s="15" t="s">
        <v>279</v>
      </c>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I49"/>
      <c r="BJ49"/>
      <c r="BK49"/>
      <c r="BL49"/>
      <c r="BM49"/>
      <c r="BN49"/>
      <c r="BO49"/>
      <c r="BP49"/>
      <c r="BQ49"/>
      <c r="BR49"/>
      <c r="BS49"/>
    </row>
    <row r="50" spans="1:71" x14ac:dyDescent="0.25">
      <c r="A50" s="9" t="s">
        <v>285</v>
      </c>
      <c r="F50">
        <v>12.75</v>
      </c>
      <c r="H50">
        <v>15</v>
      </c>
      <c r="L50">
        <v>3.4799999999999995</v>
      </c>
      <c r="M50">
        <v>182.64000000000001</v>
      </c>
      <c r="O50">
        <v>213.87</v>
      </c>
    </row>
    <row r="51" spans="1:71" x14ac:dyDescent="0.25">
      <c r="A51" s="9" t="s">
        <v>286</v>
      </c>
      <c r="H51">
        <v>26.580000000000002</v>
      </c>
      <c r="M51">
        <v>120.51999999999998</v>
      </c>
      <c r="O51">
        <v>147.1</v>
      </c>
    </row>
    <row r="52" spans="1:71" x14ac:dyDescent="0.25">
      <c r="A52" s="9" t="s">
        <v>287</v>
      </c>
      <c r="B52">
        <v>102</v>
      </c>
      <c r="M52">
        <v>148.56</v>
      </c>
      <c r="O52">
        <v>250.56</v>
      </c>
    </row>
    <row r="53" spans="1:71" x14ac:dyDescent="0.25">
      <c r="A53" s="9" t="s">
        <v>288</v>
      </c>
      <c r="F53">
        <v>128.88</v>
      </c>
      <c r="M53">
        <v>241.25</v>
      </c>
      <c r="O53">
        <v>370.13</v>
      </c>
    </row>
    <row r="54" spans="1:71" x14ac:dyDescent="0.25">
      <c r="A54" s="9" t="s">
        <v>12</v>
      </c>
      <c r="C54">
        <v>6.72</v>
      </c>
      <c r="D54">
        <v>19.799999999999997</v>
      </c>
      <c r="E54">
        <v>33.9</v>
      </c>
      <c r="G54">
        <v>15.299999999999999</v>
      </c>
      <c r="M54">
        <v>489.37</v>
      </c>
      <c r="O54">
        <v>565.09</v>
      </c>
    </row>
    <row r="55" spans="1:71" x14ac:dyDescent="0.25">
      <c r="A55" s="9" t="s">
        <v>289</v>
      </c>
      <c r="K55">
        <v>12.75</v>
      </c>
      <c r="M55">
        <v>546.70000000000005</v>
      </c>
      <c r="O55">
        <v>559.45000000000005</v>
      </c>
    </row>
    <row r="56" spans="1:71" x14ac:dyDescent="0.25">
      <c r="A56" s="9" t="s">
        <v>290</v>
      </c>
      <c r="C56">
        <v>19.799999999999997</v>
      </c>
      <c r="H56">
        <v>26.8</v>
      </c>
      <c r="J56">
        <v>15</v>
      </c>
      <c r="K56">
        <v>2.98</v>
      </c>
      <c r="M56">
        <v>248.22000000000003</v>
      </c>
      <c r="O56">
        <v>312.8</v>
      </c>
    </row>
    <row r="57" spans="1:71" x14ac:dyDescent="0.25">
      <c r="A57" s="9" t="s">
        <v>291</v>
      </c>
      <c r="H57">
        <v>18</v>
      </c>
      <c r="I57">
        <v>15</v>
      </c>
      <c r="M57">
        <v>270.85000000000002</v>
      </c>
      <c r="N57">
        <v>49.92</v>
      </c>
      <c r="O57">
        <v>353.77000000000004</v>
      </c>
    </row>
    <row r="58" spans="1:71" x14ac:dyDescent="0.25">
      <c r="A58" s="9" t="s">
        <v>292</v>
      </c>
      <c r="E58">
        <v>22.5</v>
      </c>
      <c r="M58">
        <v>219.07</v>
      </c>
      <c r="O58">
        <v>241.57</v>
      </c>
    </row>
    <row r="59" spans="1:71" x14ac:dyDescent="0.25">
      <c r="A59" s="9" t="s">
        <v>293</v>
      </c>
      <c r="M59">
        <v>163.19</v>
      </c>
      <c r="O59">
        <v>163.19</v>
      </c>
    </row>
    <row r="60" spans="1:71" x14ac:dyDescent="0.25">
      <c r="A60" s="9" t="s">
        <v>294</v>
      </c>
      <c r="M60">
        <v>182.83</v>
      </c>
      <c r="O60">
        <v>182.83</v>
      </c>
    </row>
    <row r="61" spans="1:71" x14ac:dyDescent="0.25">
      <c r="A61" s="9" t="s">
        <v>295</v>
      </c>
      <c r="E61">
        <v>34</v>
      </c>
      <c r="H61">
        <v>111</v>
      </c>
      <c r="M61">
        <v>93.61</v>
      </c>
      <c r="N61">
        <v>29.800000000000004</v>
      </c>
      <c r="O61">
        <v>268.41000000000003</v>
      </c>
    </row>
    <row r="62" spans="1:71" x14ac:dyDescent="0.25">
      <c r="A62" s="9" t="s">
        <v>279</v>
      </c>
      <c r="B62">
        <v>102</v>
      </c>
      <c r="C62">
        <v>26.519999999999996</v>
      </c>
      <c r="D62">
        <v>19.799999999999997</v>
      </c>
      <c r="E62">
        <v>90.4</v>
      </c>
      <c r="F62">
        <v>141.63</v>
      </c>
      <c r="G62">
        <v>15.299999999999999</v>
      </c>
      <c r="H62">
        <v>197.38</v>
      </c>
      <c r="I62">
        <v>15</v>
      </c>
      <c r="J62">
        <v>15</v>
      </c>
      <c r="K62">
        <v>15.73</v>
      </c>
      <c r="L62">
        <v>3.4799999999999995</v>
      </c>
      <c r="M62">
        <v>2906.8100000000004</v>
      </c>
      <c r="N62">
        <v>79.72</v>
      </c>
      <c r="O62">
        <v>3628.77</v>
      </c>
    </row>
    <row r="66" spans="1:34" x14ac:dyDescent="0.25">
      <c r="A66" s="11" t="s">
        <v>302</v>
      </c>
    </row>
    <row r="67" spans="1:34" x14ac:dyDescent="0.25">
      <c r="A67" s="8" t="s">
        <v>7</v>
      </c>
      <c r="B67" s="10" t="s">
        <v>338</v>
      </c>
      <c r="AF67" s="23"/>
      <c r="AG67" s="23"/>
      <c r="AH67" s="23"/>
    </row>
    <row r="68" spans="1:34" x14ac:dyDescent="0.25">
      <c r="A68">
        <v>12362</v>
      </c>
      <c r="B68" s="62">
        <v>12</v>
      </c>
      <c r="AF68" s="23"/>
      <c r="AG68" s="23"/>
      <c r="AH68" s="23"/>
    </row>
    <row r="69" spans="1:34" x14ac:dyDescent="0.25">
      <c r="A69">
        <v>12415</v>
      </c>
      <c r="B69" s="62">
        <v>24</v>
      </c>
      <c r="AF69" s="23"/>
      <c r="AG69" s="23"/>
      <c r="AH69" s="23"/>
    </row>
    <row r="70" spans="1:34" x14ac:dyDescent="0.25">
      <c r="A70">
        <v>12428</v>
      </c>
      <c r="B70" s="62">
        <v>3</v>
      </c>
      <c r="AF70" s="23"/>
      <c r="AG70" s="23"/>
      <c r="AH70" s="23"/>
    </row>
    <row r="71" spans="1:34" x14ac:dyDescent="0.25">
      <c r="A71">
        <v>12462</v>
      </c>
      <c r="B71" s="62">
        <v>2</v>
      </c>
      <c r="AF71" s="23"/>
      <c r="AG71" s="23"/>
      <c r="AH71" s="23"/>
    </row>
    <row r="72" spans="1:34" x14ac:dyDescent="0.25">
      <c r="A72">
        <v>12463</v>
      </c>
      <c r="B72" s="62">
        <v>16</v>
      </c>
      <c r="AF72" s="23"/>
      <c r="AG72" s="23"/>
      <c r="AH72" s="23"/>
    </row>
    <row r="73" spans="1:34" x14ac:dyDescent="0.25">
      <c r="A73">
        <v>12471</v>
      </c>
      <c r="B73" s="62">
        <v>4</v>
      </c>
    </row>
    <row r="74" spans="1:34" x14ac:dyDescent="0.25">
      <c r="A74">
        <v>12480</v>
      </c>
      <c r="B74" s="62">
        <v>12</v>
      </c>
    </row>
    <row r="75" spans="1:34" x14ac:dyDescent="0.25">
      <c r="A75">
        <v>12517</v>
      </c>
      <c r="B75" s="62">
        <v>4</v>
      </c>
    </row>
    <row r="76" spans="1:34" x14ac:dyDescent="0.25">
      <c r="A76">
        <v>12540</v>
      </c>
      <c r="B76" s="62">
        <v>1</v>
      </c>
    </row>
    <row r="77" spans="1:34" x14ac:dyDescent="0.25">
      <c r="A77">
        <v>12558</v>
      </c>
      <c r="B77" s="62">
        <v>24</v>
      </c>
    </row>
    <row r="78" spans="1:34" x14ac:dyDescent="0.25">
      <c r="A78">
        <v>12572</v>
      </c>
      <c r="B78" s="62">
        <v>4</v>
      </c>
    </row>
    <row r="79" spans="1:34" x14ac:dyDescent="0.25">
      <c r="A79">
        <v>12590</v>
      </c>
      <c r="B79" s="62">
        <v>60</v>
      </c>
    </row>
    <row r="80" spans="1:34" x14ac:dyDescent="0.25">
      <c r="A80">
        <v>12607</v>
      </c>
      <c r="B80" s="62">
        <v>28</v>
      </c>
    </row>
    <row r="81" spans="1:2" x14ac:dyDescent="0.25">
      <c r="A81">
        <v>12644</v>
      </c>
      <c r="B81" s="62">
        <v>6</v>
      </c>
    </row>
    <row r="82" spans="1:2" x14ac:dyDescent="0.25">
      <c r="A82">
        <v>12662</v>
      </c>
      <c r="B82" s="62">
        <v>1</v>
      </c>
    </row>
    <row r="83" spans="1:2" x14ac:dyDescent="0.25">
      <c r="A83">
        <v>12682</v>
      </c>
      <c r="B83" s="62">
        <v>6</v>
      </c>
    </row>
    <row r="84" spans="1:2" x14ac:dyDescent="0.25">
      <c r="A84">
        <v>12704</v>
      </c>
      <c r="B84" s="62">
        <v>72</v>
      </c>
    </row>
    <row r="85" spans="1:2" x14ac:dyDescent="0.25">
      <c r="A85">
        <v>12717</v>
      </c>
      <c r="B85" s="62">
        <v>12</v>
      </c>
    </row>
    <row r="86" spans="1:2" x14ac:dyDescent="0.25">
      <c r="A86">
        <v>12739</v>
      </c>
      <c r="B86" s="62">
        <v>12</v>
      </c>
    </row>
    <row r="87" spans="1:2" x14ac:dyDescent="0.25">
      <c r="A87">
        <v>12748</v>
      </c>
      <c r="B87" s="62">
        <v>36</v>
      </c>
    </row>
    <row r="88" spans="1:2" x14ac:dyDescent="0.25">
      <c r="A88">
        <v>12778</v>
      </c>
      <c r="B88" s="62">
        <v>1</v>
      </c>
    </row>
    <row r="89" spans="1:2" x14ac:dyDescent="0.25">
      <c r="A89">
        <v>12841</v>
      </c>
      <c r="B89" s="62">
        <v>4</v>
      </c>
    </row>
    <row r="90" spans="1:2" x14ac:dyDescent="0.25">
      <c r="A90">
        <v>12885</v>
      </c>
      <c r="B90" s="62">
        <v>12</v>
      </c>
    </row>
    <row r="91" spans="1:2" x14ac:dyDescent="0.25">
      <c r="A91">
        <v>12955</v>
      </c>
      <c r="B91" s="62">
        <v>36</v>
      </c>
    </row>
    <row r="92" spans="1:2" x14ac:dyDescent="0.25">
      <c r="A92">
        <v>13015</v>
      </c>
      <c r="B92" s="62">
        <v>6</v>
      </c>
    </row>
    <row r="93" spans="1:2" x14ac:dyDescent="0.25">
      <c r="A93">
        <v>13030</v>
      </c>
      <c r="B93" s="62">
        <v>12</v>
      </c>
    </row>
    <row r="94" spans="1:2" x14ac:dyDescent="0.25">
      <c r="A94">
        <v>13069</v>
      </c>
      <c r="B94" s="62">
        <v>2</v>
      </c>
    </row>
    <row r="95" spans="1:2" x14ac:dyDescent="0.25">
      <c r="A95">
        <v>13078</v>
      </c>
      <c r="B95" s="62">
        <v>10</v>
      </c>
    </row>
    <row r="96" spans="1:2" x14ac:dyDescent="0.25">
      <c r="A96">
        <v>13089</v>
      </c>
      <c r="B96" s="62">
        <v>12</v>
      </c>
    </row>
    <row r="97" spans="1:2" x14ac:dyDescent="0.25">
      <c r="A97">
        <v>13126</v>
      </c>
      <c r="B97" s="62">
        <v>8</v>
      </c>
    </row>
    <row r="98" spans="1:2" x14ac:dyDescent="0.25">
      <c r="A98">
        <v>13137</v>
      </c>
      <c r="B98" s="62">
        <v>1</v>
      </c>
    </row>
    <row r="99" spans="1:2" x14ac:dyDescent="0.25">
      <c r="A99">
        <v>13187</v>
      </c>
      <c r="B99" s="62">
        <v>1</v>
      </c>
    </row>
    <row r="100" spans="1:2" x14ac:dyDescent="0.25">
      <c r="A100">
        <v>13198</v>
      </c>
      <c r="B100" s="62">
        <v>6</v>
      </c>
    </row>
    <row r="101" spans="1:2" x14ac:dyDescent="0.25">
      <c r="A101">
        <v>13267</v>
      </c>
      <c r="B101" s="62">
        <v>8</v>
      </c>
    </row>
    <row r="102" spans="1:2" x14ac:dyDescent="0.25">
      <c r="A102">
        <v>13313</v>
      </c>
      <c r="B102" s="62">
        <v>12</v>
      </c>
    </row>
    <row r="103" spans="1:2" x14ac:dyDescent="0.25">
      <c r="A103">
        <v>13324</v>
      </c>
      <c r="B103" s="62">
        <v>120</v>
      </c>
    </row>
    <row r="104" spans="1:2" x14ac:dyDescent="0.25">
      <c r="A104">
        <v>13344</v>
      </c>
      <c r="B104" s="62">
        <v>12</v>
      </c>
    </row>
    <row r="105" spans="1:2" x14ac:dyDescent="0.25">
      <c r="A105">
        <v>13373</v>
      </c>
      <c r="B105" s="62">
        <v>2</v>
      </c>
    </row>
    <row r="106" spans="1:2" x14ac:dyDescent="0.25">
      <c r="A106">
        <v>13422</v>
      </c>
      <c r="B106" s="62">
        <v>4</v>
      </c>
    </row>
    <row r="107" spans="1:2" x14ac:dyDescent="0.25">
      <c r="A107">
        <v>13431</v>
      </c>
      <c r="B107" s="62">
        <v>4</v>
      </c>
    </row>
    <row r="108" spans="1:2" x14ac:dyDescent="0.25">
      <c r="A108">
        <v>13468</v>
      </c>
      <c r="B108" s="62">
        <v>48</v>
      </c>
    </row>
    <row r="109" spans="1:2" x14ac:dyDescent="0.25">
      <c r="A109">
        <v>13522</v>
      </c>
      <c r="B109" s="62">
        <v>12</v>
      </c>
    </row>
    <row r="110" spans="1:2" x14ac:dyDescent="0.25">
      <c r="A110">
        <v>13527</v>
      </c>
      <c r="B110" s="62">
        <v>2</v>
      </c>
    </row>
    <row r="111" spans="1:2" x14ac:dyDescent="0.25">
      <c r="A111">
        <v>13548</v>
      </c>
      <c r="B111" s="62">
        <v>1</v>
      </c>
    </row>
    <row r="112" spans="1:2" x14ac:dyDescent="0.25">
      <c r="A112">
        <v>13552</v>
      </c>
      <c r="B112" s="62">
        <v>4</v>
      </c>
    </row>
    <row r="113" spans="1:2" x14ac:dyDescent="0.25">
      <c r="A113">
        <v>13680</v>
      </c>
      <c r="B113" s="62">
        <v>124</v>
      </c>
    </row>
    <row r="114" spans="1:2" x14ac:dyDescent="0.25">
      <c r="A114">
        <v>13690</v>
      </c>
      <c r="B114" s="62">
        <v>12</v>
      </c>
    </row>
    <row r="115" spans="1:2" x14ac:dyDescent="0.25">
      <c r="A115">
        <v>13755</v>
      </c>
      <c r="B115" s="62">
        <v>1</v>
      </c>
    </row>
    <row r="116" spans="1:2" x14ac:dyDescent="0.25">
      <c r="A116">
        <v>13808</v>
      </c>
      <c r="B116" s="62">
        <v>2</v>
      </c>
    </row>
    <row r="117" spans="1:2" x14ac:dyDescent="0.25">
      <c r="A117">
        <v>13850</v>
      </c>
      <c r="B117" s="62">
        <v>12</v>
      </c>
    </row>
    <row r="118" spans="1:2" x14ac:dyDescent="0.25">
      <c r="A118">
        <v>13885</v>
      </c>
      <c r="B118" s="62">
        <v>12</v>
      </c>
    </row>
    <row r="119" spans="1:2" x14ac:dyDescent="0.25">
      <c r="A119">
        <v>13928</v>
      </c>
      <c r="B119" s="62">
        <v>2</v>
      </c>
    </row>
    <row r="120" spans="1:2" x14ac:dyDescent="0.25">
      <c r="A120">
        <v>13975</v>
      </c>
      <c r="B120" s="62">
        <v>6</v>
      </c>
    </row>
    <row r="121" spans="1:2" x14ac:dyDescent="0.25">
      <c r="A121">
        <v>14004</v>
      </c>
      <c r="B121" s="62">
        <v>30</v>
      </c>
    </row>
    <row r="122" spans="1:2" x14ac:dyDescent="0.25">
      <c r="A122">
        <v>14048</v>
      </c>
      <c r="B122" s="62">
        <v>1</v>
      </c>
    </row>
    <row r="123" spans="1:2" x14ac:dyDescent="0.25">
      <c r="A123">
        <v>14178</v>
      </c>
      <c r="B123" s="62">
        <v>1</v>
      </c>
    </row>
    <row r="124" spans="1:2" x14ac:dyDescent="0.25">
      <c r="A124">
        <v>14221</v>
      </c>
      <c r="B124" s="62">
        <v>2</v>
      </c>
    </row>
    <row r="125" spans="1:2" x14ac:dyDescent="0.25">
      <c r="A125">
        <v>14282</v>
      </c>
      <c r="B125" s="62">
        <v>40</v>
      </c>
    </row>
    <row r="126" spans="1:2" x14ac:dyDescent="0.25">
      <c r="A126">
        <v>14360</v>
      </c>
      <c r="B126" s="62">
        <v>12</v>
      </c>
    </row>
    <row r="127" spans="1:2" x14ac:dyDescent="0.25">
      <c r="A127">
        <v>14395</v>
      </c>
      <c r="B127" s="62">
        <v>10</v>
      </c>
    </row>
    <row r="128" spans="1:2" x14ac:dyDescent="0.25">
      <c r="A128">
        <v>14499</v>
      </c>
      <c r="B128" s="62">
        <v>3</v>
      </c>
    </row>
    <row r="129" spans="1:2" x14ac:dyDescent="0.25">
      <c r="A129">
        <v>14502</v>
      </c>
      <c r="B129" s="62">
        <v>14</v>
      </c>
    </row>
    <row r="130" spans="1:2" x14ac:dyDescent="0.25">
      <c r="A130">
        <v>14504</v>
      </c>
      <c r="B130" s="62">
        <v>3</v>
      </c>
    </row>
    <row r="131" spans="1:2" x14ac:dyDescent="0.25">
      <c r="A131">
        <v>14534</v>
      </c>
      <c r="B131" s="62">
        <v>2</v>
      </c>
    </row>
    <row r="132" spans="1:2" x14ac:dyDescent="0.25">
      <c r="A132">
        <v>14587</v>
      </c>
      <c r="B132" s="62">
        <v>6</v>
      </c>
    </row>
    <row r="133" spans="1:2" x14ac:dyDescent="0.25">
      <c r="A133">
        <v>14662</v>
      </c>
      <c r="B133" s="62">
        <v>13</v>
      </c>
    </row>
    <row r="134" spans="1:2" x14ac:dyDescent="0.25">
      <c r="A134">
        <v>14669</v>
      </c>
      <c r="B134" s="62">
        <v>6</v>
      </c>
    </row>
    <row r="135" spans="1:2" x14ac:dyDescent="0.25">
      <c r="A135">
        <v>14680</v>
      </c>
      <c r="B135" s="62">
        <v>100</v>
      </c>
    </row>
    <row r="136" spans="1:2" x14ac:dyDescent="0.25">
      <c r="A136">
        <v>14719</v>
      </c>
      <c r="B136" s="62">
        <v>4</v>
      </c>
    </row>
    <row r="137" spans="1:2" x14ac:dyDescent="0.25">
      <c r="A137">
        <v>14732</v>
      </c>
      <c r="B137" s="62">
        <v>12</v>
      </c>
    </row>
    <row r="138" spans="1:2" x14ac:dyDescent="0.25">
      <c r="A138">
        <v>14739</v>
      </c>
      <c r="B138" s="62">
        <v>48</v>
      </c>
    </row>
    <row r="139" spans="1:2" x14ac:dyDescent="0.25">
      <c r="A139">
        <v>14775</v>
      </c>
      <c r="B139" s="62">
        <v>24</v>
      </c>
    </row>
    <row r="140" spans="1:2" x14ac:dyDescent="0.25">
      <c r="A140">
        <v>14896</v>
      </c>
      <c r="B140" s="62">
        <v>2</v>
      </c>
    </row>
    <row r="141" spans="1:2" x14ac:dyDescent="0.25">
      <c r="A141">
        <v>14901</v>
      </c>
      <c r="B141" s="62">
        <v>6</v>
      </c>
    </row>
    <row r="142" spans="1:2" x14ac:dyDescent="0.25">
      <c r="A142">
        <v>14903</v>
      </c>
      <c r="B142" s="62">
        <v>3</v>
      </c>
    </row>
    <row r="143" spans="1:2" x14ac:dyDescent="0.25">
      <c r="A143">
        <v>14911</v>
      </c>
      <c r="B143" s="62">
        <v>16</v>
      </c>
    </row>
    <row r="144" spans="1:2" x14ac:dyDescent="0.25">
      <c r="A144">
        <v>14936</v>
      </c>
      <c r="B144" s="62">
        <v>12</v>
      </c>
    </row>
    <row r="145" spans="1:2" x14ac:dyDescent="0.25">
      <c r="A145">
        <v>14961</v>
      </c>
      <c r="B145" s="62">
        <v>12</v>
      </c>
    </row>
    <row r="146" spans="1:2" x14ac:dyDescent="0.25">
      <c r="A146">
        <v>14963</v>
      </c>
      <c r="B146" s="62">
        <v>2</v>
      </c>
    </row>
    <row r="147" spans="1:2" x14ac:dyDescent="0.25">
      <c r="A147">
        <v>15012</v>
      </c>
      <c r="B147" s="62">
        <v>1</v>
      </c>
    </row>
    <row r="148" spans="1:2" x14ac:dyDescent="0.25">
      <c r="A148">
        <v>15023</v>
      </c>
      <c r="B148" s="62">
        <v>3</v>
      </c>
    </row>
    <row r="149" spans="1:2" x14ac:dyDescent="0.25">
      <c r="A149">
        <v>15039</v>
      </c>
      <c r="B149" s="62">
        <v>9</v>
      </c>
    </row>
    <row r="150" spans="1:2" x14ac:dyDescent="0.25">
      <c r="A150">
        <v>15152</v>
      </c>
      <c r="B150" s="62">
        <v>10</v>
      </c>
    </row>
    <row r="151" spans="1:2" x14ac:dyDescent="0.25">
      <c r="A151">
        <v>15215</v>
      </c>
      <c r="B151" s="62">
        <v>2</v>
      </c>
    </row>
    <row r="152" spans="1:2" x14ac:dyDescent="0.25">
      <c r="A152">
        <v>15228</v>
      </c>
      <c r="B152" s="62">
        <v>12</v>
      </c>
    </row>
    <row r="153" spans="1:2" x14ac:dyDescent="0.25">
      <c r="A153">
        <v>15260</v>
      </c>
      <c r="B153" s="62">
        <v>24</v>
      </c>
    </row>
    <row r="154" spans="1:2" x14ac:dyDescent="0.25">
      <c r="A154">
        <v>15271</v>
      </c>
      <c r="B154" s="62">
        <v>24</v>
      </c>
    </row>
    <row r="155" spans="1:2" x14ac:dyDescent="0.25">
      <c r="A155">
        <v>15288</v>
      </c>
      <c r="B155" s="62">
        <v>16</v>
      </c>
    </row>
    <row r="156" spans="1:2" x14ac:dyDescent="0.25">
      <c r="A156">
        <v>15311</v>
      </c>
      <c r="B156" s="62">
        <v>36</v>
      </c>
    </row>
    <row r="157" spans="1:2" x14ac:dyDescent="0.25">
      <c r="A157">
        <v>15364</v>
      </c>
      <c r="B157" s="62">
        <v>24</v>
      </c>
    </row>
    <row r="158" spans="1:2" x14ac:dyDescent="0.25">
      <c r="A158">
        <v>15365</v>
      </c>
      <c r="B158" s="62">
        <v>10</v>
      </c>
    </row>
    <row r="159" spans="1:2" x14ac:dyDescent="0.25">
      <c r="A159">
        <v>15502</v>
      </c>
      <c r="B159" s="62">
        <v>144</v>
      </c>
    </row>
    <row r="160" spans="1:2" x14ac:dyDescent="0.25">
      <c r="A160">
        <v>15530</v>
      </c>
      <c r="B160" s="62">
        <v>20</v>
      </c>
    </row>
    <row r="161" spans="1:2" x14ac:dyDescent="0.25">
      <c r="A161">
        <v>15531</v>
      </c>
      <c r="B161" s="62">
        <v>2</v>
      </c>
    </row>
    <row r="162" spans="1:2" x14ac:dyDescent="0.25">
      <c r="A162">
        <v>15570</v>
      </c>
      <c r="B162" s="62">
        <v>3</v>
      </c>
    </row>
    <row r="163" spans="1:2" x14ac:dyDescent="0.25">
      <c r="A163">
        <v>15615</v>
      </c>
      <c r="B163" s="62">
        <v>2</v>
      </c>
    </row>
    <row r="164" spans="1:2" x14ac:dyDescent="0.25">
      <c r="A164">
        <v>15719</v>
      </c>
      <c r="B164" s="62">
        <v>4</v>
      </c>
    </row>
    <row r="165" spans="1:2" x14ac:dyDescent="0.25">
      <c r="A165">
        <v>15723</v>
      </c>
      <c r="B165" s="62">
        <v>1</v>
      </c>
    </row>
    <row r="166" spans="1:2" x14ac:dyDescent="0.25">
      <c r="A166">
        <v>15727</v>
      </c>
      <c r="B166" s="62">
        <v>4</v>
      </c>
    </row>
    <row r="167" spans="1:2" x14ac:dyDescent="0.25">
      <c r="A167">
        <v>15738</v>
      </c>
      <c r="B167" s="62">
        <v>12</v>
      </c>
    </row>
    <row r="168" spans="1:2" x14ac:dyDescent="0.25">
      <c r="A168">
        <v>15750</v>
      </c>
      <c r="B168" s="62">
        <v>6</v>
      </c>
    </row>
    <row r="169" spans="1:2" x14ac:dyDescent="0.25">
      <c r="A169">
        <v>15856</v>
      </c>
      <c r="B169" s="62">
        <v>6</v>
      </c>
    </row>
    <row r="170" spans="1:2" x14ac:dyDescent="0.25">
      <c r="A170">
        <v>15965</v>
      </c>
      <c r="B170" s="62">
        <v>6</v>
      </c>
    </row>
    <row r="171" spans="1:2" x14ac:dyDescent="0.25">
      <c r="A171">
        <v>15974</v>
      </c>
      <c r="B171" s="62">
        <v>2</v>
      </c>
    </row>
    <row r="172" spans="1:2" x14ac:dyDescent="0.25">
      <c r="A172">
        <v>15998</v>
      </c>
      <c r="B172" s="62">
        <v>4</v>
      </c>
    </row>
    <row r="173" spans="1:2" x14ac:dyDescent="0.25">
      <c r="A173">
        <v>16011</v>
      </c>
      <c r="B173" s="62">
        <v>18</v>
      </c>
    </row>
    <row r="174" spans="1:2" x14ac:dyDescent="0.25">
      <c r="A174">
        <v>16033</v>
      </c>
      <c r="B174" s="62">
        <v>2</v>
      </c>
    </row>
    <row r="175" spans="1:2" x14ac:dyDescent="0.25">
      <c r="A175">
        <v>16037</v>
      </c>
      <c r="B175" s="62">
        <v>6</v>
      </c>
    </row>
    <row r="176" spans="1:2" x14ac:dyDescent="0.25">
      <c r="A176">
        <v>16110</v>
      </c>
      <c r="B176" s="62">
        <v>1</v>
      </c>
    </row>
    <row r="177" spans="1:2" x14ac:dyDescent="0.25">
      <c r="A177">
        <v>16117</v>
      </c>
      <c r="B177" s="62">
        <v>6</v>
      </c>
    </row>
    <row r="178" spans="1:2" x14ac:dyDescent="0.25">
      <c r="A178">
        <v>16126</v>
      </c>
      <c r="B178" s="62">
        <v>36</v>
      </c>
    </row>
    <row r="179" spans="1:2" x14ac:dyDescent="0.25">
      <c r="A179">
        <v>16200</v>
      </c>
      <c r="B179" s="62">
        <v>2</v>
      </c>
    </row>
    <row r="180" spans="1:2" x14ac:dyDescent="0.25">
      <c r="A180">
        <v>16261</v>
      </c>
      <c r="B180" s="62">
        <v>1</v>
      </c>
    </row>
    <row r="181" spans="1:2" x14ac:dyDescent="0.25">
      <c r="A181">
        <v>16274</v>
      </c>
      <c r="B181" s="62">
        <v>3</v>
      </c>
    </row>
    <row r="182" spans="1:2" x14ac:dyDescent="0.25">
      <c r="A182">
        <v>16360</v>
      </c>
      <c r="B182" s="62">
        <v>3</v>
      </c>
    </row>
    <row r="183" spans="1:2" x14ac:dyDescent="0.25">
      <c r="A183">
        <v>16370</v>
      </c>
      <c r="B183" s="62">
        <v>2</v>
      </c>
    </row>
    <row r="184" spans="1:2" x14ac:dyDescent="0.25">
      <c r="A184">
        <v>16380</v>
      </c>
      <c r="B184" s="62">
        <v>36</v>
      </c>
    </row>
    <row r="185" spans="1:2" x14ac:dyDescent="0.25">
      <c r="A185">
        <v>16442</v>
      </c>
      <c r="B185" s="62">
        <v>1</v>
      </c>
    </row>
    <row r="186" spans="1:2" x14ac:dyDescent="0.25">
      <c r="A186">
        <v>16500</v>
      </c>
      <c r="B186" s="62">
        <v>24</v>
      </c>
    </row>
    <row r="187" spans="1:2" x14ac:dyDescent="0.25">
      <c r="A187">
        <v>16549</v>
      </c>
      <c r="B187" s="62">
        <v>3</v>
      </c>
    </row>
    <row r="188" spans="1:2" x14ac:dyDescent="0.25">
      <c r="A188">
        <v>16561</v>
      </c>
      <c r="B188" s="62">
        <v>12</v>
      </c>
    </row>
    <row r="189" spans="1:2" x14ac:dyDescent="0.25">
      <c r="A189">
        <v>16572</v>
      </c>
      <c r="B189" s="62">
        <v>2</v>
      </c>
    </row>
    <row r="190" spans="1:2" x14ac:dyDescent="0.25">
      <c r="A190">
        <v>16602</v>
      </c>
      <c r="B190" s="62">
        <v>12</v>
      </c>
    </row>
    <row r="191" spans="1:2" x14ac:dyDescent="0.25">
      <c r="A191">
        <v>16729</v>
      </c>
      <c r="B191" s="62">
        <v>1</v>
      </c>
    </row>
    <row r="192" spans="1:2" x14ac:dyDescent="0.25">
      <c r="A192">
        <v>16743</v>
      </c>
      <c r="B192" s="62">
        <v>13</v>
      </c>
    </row>
    <row r="193" spans="1:2" x14ac:dyDescent="0.25">
      <c r="A193">
        <v>16746</v>
      </c>
      <c r="B193" s="62">
        <v>3</v>
      </c>
    </row>
    <row r="194" spans="1:2" x14ac:dyDescent="0.25">
      <c r="A194">
        <v>16910</v>
      </c>
      <c r="B194" s="62">
        <v>1</v>
      </c>
    </row>
    <row r="195" spans="1:2" x14ac:dyDescent="0.25">
      <c r="A195">
        <v>16921</v>
      </c>
      <c r="B195" s="62">
        <v>6</v>
      </c>
    </row>
    <row r="196" spans="1:2" x14ac:dyDescent="0.25">
      <c r="A196">
        <v>16923</v>
      </c>
      <c r="B196" s="62">
        <v>1</v>
      </c>
    </row>
    <row r="197" spans="1:2" x14ac:dyDescent="0.25">
      <c r="A197">
        <v>16928</v>
      </c>
      <c r="B197" s="62">
        <v>1</v>
      </c>
    </row>
    <row r="198" spans="1:2" x14ac:dyDescent="0.25">
      <c r="A198">
        <v>16938</v>
      </c>
      <c r="B198" s="62">
        <v>2</v>
      </c>
    </row>
    <row r="199" spans="1:2" x14ac:dyDescent="0.25">
      <c r="A199">
        <v>16951</v>
      </c>
      <c r="B199" s="62">
        <v>12</v>
      </c>
    </row>
    <row r="200" spans="1:2" x14ac:dyDescent="0.25">
      <c r="A200">
        <v>17050</v>
      </c>
      <c r="B200" s="62">
        <v>4</v>
      </c>
    </row>
    <row r="201" spans="1:2" x14ac:dyDescent="0.25">
      <c r="A201">
        <v>17131</v>
      </c>
      <c r="B201" s="62">
        <v>12</v>
      </c>
    </row>
    <row r="202" spans="1:2" x14ac:dyDescent="0.25">
      <c r="A202">
        <v>17162</v>
      </c>
      <c r="B202" s="62">
        <v>2</v>
      </c>
    </row>
    <row r="203" spans="1:2" x14ac:dyDescent="0.25">
      <c r="A203">
        <v>17218</v>
      </c>
      <c r="B203" s="62">
        <v>4</v>
      </c>
    </row>
    <row r="204" spans="1:2" x14ac:dyDescent="0.25">
      <c r="A204">
        <v>17228</v>
      </c>
      <c r="B204" s="62">
        <v>3</v>
      </c>
    </row>
    <row r="205" spans="1:2" x14ac:dyDescent="0.25">
      <c r="A205">
        <v>17248</v>
      </c>
      <c r="B205" s="62">
        <v>1</v>
      </c>
    </row>
    <row r="206" spans="1:2" x14ac:dyDescent="0.25">
      <c r="A206">
        <v>17315</v>
      </c>
      <c r="B206" s="62">
        <v>25</v>
      </c>
    </row>
    <row r="207" spans="1:2" x14ac:dyDescent="0.25">
      <c r="A207">
        <v>17323</v>
      </c>
      <c r="B207" s="62">
        <v>2</v>
      </c>
    </row>
    <row r="208" spans="1:2" x14ac:dyDescent="0.25">
      <c r="A208">
        <v>17337</v>
      </c>
      <c r="B208" s="62">
        <v>4</v>
      </c>
    </row>
    <row r="209" spans="1:2" x14ac:dyDescent="0.25">
      <c r="A209">
        <v>17364</v>
      </c>
      <c r="B209" s="62">
        <v>18</v>
      </c>
    </row>
    <row r="210" spans="1:2" x14ac:dyDescent="0.25">
      <c r="A210">
        <v>17374</v>
      </c>
      <c r="B210" s="62">
        <v>2</v>
      </c>
    </row>
    <row r="211" spans="1:2" x14ac:dyDescent="0.25">
      <c r="A211">
        <v>17377</v>
      </c>
      <c r="B211" s="62">
        <v>12</v>
      </c>
    </row>
    <row r="212" spans="1:2" x14ac:dyDescent="0.25">
      <c r="A212">
        <v>17429</v>
      </c>
      <c r="B212" s="62">
        <v>6</v>
      </c>
    </row>
    <row r="213" spans="1:2" x14ac:dyDescent="0.25">
      <c r="A213">
        <v>17507</v>
      </c>
      <c r="B213" s="62">
        <v>6</v>
      </c>
    </row>
    <row r="214" spans="1:2" x14ac:dyDescent="0.25">
      <c r="A214">
        <v>17511</v>
      </c>
      <c r="B214" s="62">
        <v>25</v>
      </c>
    </row>
    <row r="215" spans="1:2" x14ac:dyDescent="0.25">
      <c r="A215">
        <v>17552</v>
      </c>
      <c r="B215" s="62">
        <v>6</v>
      </c>
    </row>
    <row r="216" spans="1:2" x14ac:dyDescent="0.25">
      <c r="A216">
        <v>17576</v>
      </c>
      <c r="B216" s="62">
        <v>2</v>
      </c>
    </row>
    <row r="217" spans="1:2" x14ac:dyDescent="0.25">
      <c r="A217">
        <v>17581</v>
      </c>
      <c r="B217" s="62">
        <v>10</v>
      </c>
    </row>
    <row r="218" spans="1:2" x14ac:dyDescent="0.25">
      <c r="A218">
        <v>17613</v>
      </c>
      <c r="B218" s="62">
        <v>26</v>
      </c>
    </row>
    <row r="219" spans="1:2" x14ac:dyDescent="0.25">
      <c r="A219">
        <v>17652</v>
      </c>
      <c r="B219" s="62">
        <v>6</v>
      </c>
    </row>
    <row r="220" spans="1:2" x14ac:dyDescent="0.25">
      <c r="A220">
        <v>17671</v>
      </c>
      <c r="B220" s="62">
        <v>4</v>
      </c>
    </row>
    <row r="221" spans="1:2" x14ac:dyDescent="0.25">
      <c r="A221">
        <v>17757</v>
      </c>
      <c r="B221" s="62">
        <v>1</v>
      </c>
    </row>
    <row r="222" spans="1:2" x14ac:dyDescent="0.25">
      <c r="A222">
        <v>17774</v>
      </c>
      <c r="B222" s="62">
        <v>4</v>
      </c>
    </row>
    <row r="223" spans="1:2" x14ac:dyDescent="0.25">
      <c r="A223">
        <v>17841</v>
      </c>
      <c r="B223" s="62">
        <v>31</v>
      </c>
    </row>
    <row r="224" spans="1:2" x14ac:dyDescent="0.25">
      <c r="A224">
        <v>17850</v>
      </c>
      <c r="B224" s="62">
        <v>6</v>
      </c>
    </row>
    <row r="225" spans="1:2" x14ac:dyDescent="0.25">
      <c r="A225">
        <v>17858</v>
      </c>
      <c r="B225" s="62">
        <v>16</v>
      </c>
    </row>
    <row r="226" spans="1:2" x14ac:dyDescent="0.25">
      <c r="A226">
        <v>17920</v>
      </c>
      <c r="B226" s="62">
        <v>1</v>
      </c>
    </row>
    <row r="227" spans="1:2" x14ac:dyDescent="0.25">
      <c r="A227">
        <v>18041</v>
      </c>
      <c r="B227" s="62">
        <v>2</v>
      </c>
    </row>
    <row r="228" spans="1:2" x14ac:dyDescent="0.25">
      <c r="A228">
        <v>18043</v>
      </c>
      <c r="B228" s="62">
        <v>1</v>
      </c>
    </row>
    <row r="229" spans="1:2" x14ac:dyDescent="0.25">
      <c r="A229">
        <v>18065</v>
      </c>
      <c r="B229" s="62">
        <v>20</v>
      </c>
    </row>
    <row r="230" spans="1:2" x14ac:dyDescent="0.25">
      <c r="A230">
        <v>18078</v>
      </c>
      <c r="B230" s="62">
        <v>5</v>
      </c>
    </row>
    <row r="231" spans="1:2" x14ac:dyDescent="0.25">
      <c r="A231">
        <v>18118</v>
      </c>
      <c r="B231" s="62">
        <v>5</v>
      </c>
    </row>
    <row r="232" spans="1:2" x14ac:dyDescent="0.25">
      <c r="A232">
        <v>18156</v>
      </c>
      <c r="B232" s="62">
        <v>1</v>
      </c>
    </row>
    <row r="233" spans="1:2" x14ac:dyDescent="0.25">
      <c r="A233">
        <v>18168</v>
      </c>
      <c r="B233" s="62">
        <v>1</v>
      </c>
    </row>
    <row r="234" spans="1:2" x14ac:dyDescent="0.25">
      <c r="A234">
        <v>18245</v>
      </c>
      <c r="B234" s="62">
        <v>6</v>
      </c>
    </row>
    <row r="235" spans="1:2" x14ac:dyDescent="0.25">
      <c r="A235">
        <v>18263</v>
      </c>
      <c r="B235" s="62">
        <v>12</v>
      </c>
    </row>
    <row r="236" spans="1:2" x14ac:dyDescent="0.25">
      <c r="B236">
        <f>SUM(B68:B235)</f>
        <v>2123</v>
      </c>
    </row>
    <row r="237" spans="1:2" x14ac:dyDescent="0.25">
      <c r="B237">
        <f>B236/168</f>
        <v>12.636904761904763</v>
      </c>
    </row>
  </sheetData>
  <mergeCells count="24">
    <mergeCell ref="AF14:AF19"/>
    <mergeCell ref="BI5:BS12"/>
    <mergeCell ref="BI13:BS18"/>
    <mergeCell ref="BI19:BS36"/>
    <mergeCell ref="U15:X17"/>
    <mergeCell ref="U13:X14"/>
    <mergeCell ref="AG14:AG19"/>
    <mergeCell ref="AH14:AI19"/>
    <mergeCell ref="AJ14:AJ19"/>
    <mergeCell ref="AF20:AF25"/>
    <mergeCell ref="AG20:AG25"/>
    <mergeCell ref="AH20:AI25"/>
    <mergeCell ref="AJ20:AJ25"/>
    <mergeCell ref="BI2:BS4"/>
    <mergeCell ref="AH8:AI8"/>
    <mergeCell ref="AF9:AF13"/>
    <mergeCell ref="U6:X8"/>
    <mergeCell ref="U9:X11"/>
    <mergeCell ref="U2:BF5"/>
    <mergeCell ref="AH7:AI7"/>
    <mergeCell ref="AF6:AJ6"/>
    <mergeCell ref="AG9:AG13"/>
    <mergeCell ref="AH9:AI13"/>
    <mergeCell ref="AJ9:AJ13"/>
  </mergeCells>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dt_awal</vt:lpstr>
      <vt:lpstr>Sheet15</vt:lpstr>
      <vt:lpstr>dt_prep</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Marzuli Suhada M</cp:lastModifiedBy>
  <dcterms:modified xsi:type="dcterms:W3CDTF">2024-06-23T17:02:50Z</dcterms:modified>
</cp:coreProperties>
</file>