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M:\My Drive\UCA\QMTH 2330\Data sets\"/>
    </mc:Choice>
  </mc:AlternateContent>
  <xr:revisionPtr revIDLastSave="0" documentId="13_ncr:1_{6347BC08-0619-4884-8ECF-A7D849A6F913}" xr6:coauthVersionLast="34" xr6:coauthVersionMax="34" xr10:uidLastSave="{00000000-0000-0000-0000-000000000000}"/>
  <bookViews>
    <workbookView xWindow="0" yWindow="0" windowWidth="19200" windowHeight="11595" activeTab="3" xr2:uid="{00000000-000D-0000-FFFF-FFFF00000000}"/>
  </bookViews>
  <sheets>
    <sheet name="Original" sheetId="3" r:id="rId1"/>
    <sheet name="Modified" sheetId="1" r:id="rId2"/>
    <sheet name="Subset" sheetId="2" r:id="rId3"/>
    <sheet name="Singer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3" i="2" l="1"/>
  <c r="B41" i="2"/>
  <c r="B40" i="2"/>
  <c r="D30" i="2" s="1"/>
  <c r="E30" i="2" s="1"/>
  <c r="B37" i="2"/>
  <c r="D33" i="2" l="1"/>
  <c r="E33" i="2" s="1"/>
  <c r="D27" i="2"/>
  <c r="E27" i="2" s="1"/>
  <c r="D29" i="2"/>
  <c r="E29" i="2" s="1"/>
  <c r="D36" i="2"/>
  <c r="E36" i="2" s="1"/>
  <c r="D28" i="2"/>
  <c r="E28" i="2" s="1"/>
  <c r="D35" i="2"/>
  <c r="E35" i="2" s="1"/>
  <c r="D34" i="2"/>
  <c r="E34" i="2" s="1"/>
  <c r="D32" i="2"/>
  <c r="E32" i="2" s="1"/>
  <c r="D31" i="2"/>
  <c r="E31" i="2" s="1"/>
  <c r="H4" i="1"/>
  <c r="H3" i="1"/>
  <c r="H2" i="1"/>
  <c r="E37" i="2" l="1"/>
  <c r="F39" i="2" l="1"/>
  <c r="F41" i="2" s="1"/>
  <c r="F40" i="2"/>
  <c r="F42" i="2" s="1"/>
</calcChain>
</file>

<file path=xl/sharedStrings.xml><?xml version="1.0" encoding="utf-8"?>
<sst xmlns="http://schemas.openxmlformats.org/spreadsheetml/2006/main" count="108" uniqueCount="45">
  <si>
    <t>Oyster_ID</t>
  </si>
  <si>
    <t>Oyster_Weight_g</t>
  </si>
  <si>
    <t>Oyster_Volume_CC</t>
  </si>
  <si>
    <t>Pixels_3D</t>
  </si>
  <si>
    <t>Pixels_2D</t>
  </si>
  <si>
    <t>Mean</t>
  </si>
  <si>
    <t>Median</t>
  </si>
  <si>
    <t>Mode</t>
  </si>
  <si>
    <t>Oyster Weight</t>
  </si>
  <si>
    <t>Sorted weights</t>
  </si>
  <si>
    <t>Column1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</si>
  <si>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</si>
  <si>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</si>
  <si>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</si>
  <si>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</si>
  <si>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</si>
  <si>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</si>
  <si>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</si>
  <si>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</si>
  <si>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</si>
  <si>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</si>
  <si>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Original</t>
  </si>
  <si>
    <t>Sorted</t>
  </si>
  <si>
    <t>deviation</t>
  </si>
  <si>
    <r>
      <t>deviation</t>
    </r>
    <r>
      <rPr>
        <vertAlign val="superscript"/>
        <sz val="11"/>
        <color theme="1"/>
        <rFont val="Calibri"/>
        <family val="2"/>
        <scheme val="minor"/>
      </rPr>
      <t>2</t>
    </r>
  </si>
  <si>
    <t>Totals</t>
  </si>
  <si>
    <t>Population std dev</t>
  </si>
  <si>
    <t>Sample std dev</t>
  </si>
  <si>
    <t>Population variance</t>
  </si>
  <si>
    <t>Sample variance</t>
  </si>
  <si>
    <t>Completed table</t>
  </si>
  <si>
    <t>None</t>
  </si>
  <si>
    <t>Fav_Singer</t>
  </si>
  <si>
    <t>Justin Timberlake</t>
  </si>
  <si>
    <t>Beyonce</t>
  </si>
  <si>
    <t>Cardi B</t>
  </si>
  <si>
    <t>Sam Smith</t>
  </si>
  <si>
    <t>Tony Bennett</t>
  </si>
  <si>
    <t>Robert Plant</t>
  </si>
  <si>
    <t>Frank Sinatra</t>
  </si>
  <si>
    <t>Dave Grohl</t>
  </si>
  <si>
    <t>Lady Gaga</t>
  </si>
  <si>
    <t>Tiny Tim</t>
  </si>
  <si>
    <t>Jim Morrison</t>
  </si>
  <si>
    <t>Drake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</si>
</sst>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NumberFormat="1" applyBorder="1"/>
    <xf numFmtId="1" fontId="0" fillId="0" borderId="3" xfId="0" applyNumberFormat="1" applyBorder="1"/>
    <xf numFmtId="0" fontId="0" fillId="0" borderId="3" xfId="0" applyBorder="1"/>
    <xf numFmtId="1" fontId="0" fillId="2" borderId="0" xfId="0" applyNumberFormat="1" applyFill="1"/>
    <xf numFmtId="0" fontId="0" fillId="2" borderId="0" xfId="0" applyFill="1"/>
    <xf numFmtId="0" fontId="0" fillId="0" borderId="5" xfId="0" applyNumberFormat="1" applyBorder="1"/>
    <xf numFmtId="0" fontId="0" fillId="0" borderId="5" xfId="0" applyBorder="1"/>
    <xf numFmtId="0" fontId="0" fillId="0" borderId="4" xfId="0" applyNumberFormat="1" applyBorder="1"/>
    <xf numFmtId="1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2" fontId="0" fillId="0" borderId="3" xfId="0" applyNumberFormat="1" applyBorder="1"/>
    <xf numFmtId="2" fontId="0" fillId="0" borderId="5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FB6F-C4F7-472F-B8B5-33E0C37082D3}">
  <dimension ref="A1:E31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2" width="16.42578125" bestFit="1" customWidth="1"/>
    <col min="3" max="3" width="18.42578125" bestFit="1" customWidth="1"/>
    <col min="4" max="5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</v>
      </c>
      <c r="B2" s="1">
        <v>12.92</v>
      </c>
      <c r="C2" s="1">
        <v>13.04</v>
      </c>
      <c r="D2" s="1">
        <v>5136699</v>
      </c>
      <c r="E2" s="1">
        <v>47907</v>
      </c>
    </row>
    <row r="3" spans="1:5" x14ac:dyDescent="0.25">
      <c r="A3" s="1">
        <v>2</v>
      </c>
      <c r="B3" s="1">
        <v>11.4</v>
      </c>
      <c r="C3" s="1">
        <v>11.71</v>
      </c>
      <c r="D3" s="1">
        <v>4795151</v>
      </c>
      <c r="E3" s="1">
        <v>41458</v>
      </c>
    </row>
    <row r="4" spans="1:5" x14ac:dyDescent="0.25">
      <c r="A4" s="1">
        <v>3</v>
      </c>
      <c r="B4" s="1">
        <v>17.420000000000002</v>
      </c>
      <c r="C4" s="1">
        <v>17.420000000000002</v>
      </c>
      <c r="D4" s="1">
        <v>6453115</v>
      </c>
      <c r="E4" s="1">
        <v>60891</v>
      </c>
    </row>
    <row r="5" spans="1:5" x14ac:dyDescent="0.25">
      <c r="A5" s="1">
        <v>4</v>
      </c>
      <c r="B5" s="1">
        <v>6.79</v>
      </c>
      <c r="C5" s="1">
        <v>7.23</v>
      </c>
      <c r="D5" s="1">
        <v>2895239</v>
      </c>
      <c r="E5" s="1">
        <v>29949</v>
      </c>
    </row>
    <row r="6" spans="1:5" x14ac:dyDescent="0.25">
      <c r="A6" s="1">
        <v>5</v>
      </c>
      <c r="B6" s="1">
        <v>9.6199999999999992</v>
      </c>
      <c r="C6" s="1">
        <v>10.029999999999999</v>
      </c>
      <c r="D6" s="1">
        <v>3672746</v>
      </c>
      <c r="E6" s="1">
        <v>41616</v>
      </c>
    </row>
    <row r="7" spans="1:5" x14ac:dyDescent="0.25">
      <c r="A7" s="1">
        <v>6</v>
      </c>
      <c r="B7" s="1">
        <v>15.5</v>
      </c>
      <c r="C7" s="1">
        <v>15.59</v>
      </c>
      <c r="D7" s="1">
        <v>5728880</v>
      </c>
      <c r="E7" s="1">
        <v>48070</v>
      </c>
    </row>
    <row r="8" spans="1:5" x14ac:dyDescent="0.25">
      <c r="A8" s="1">
        <v>7</v>
      </c>
      <c r="B8" s="1">
        <v>9.66</v>
      </c>
      <c r="C8" s="1">
        <v>9.94</v>
      </c>
      <c r="D8" s="1">
        <v>3987582</v>
      </c>
      <c r="E8" s="1">
        <v>34717</v>
      </c>
    </row>
    <row r="9" spans="1:5" x14ac:dyDescent="0.25">
      <c r="A9" s="1">
        <v>8</v>
      </c>
      <c r="B9" s="1">
        <v>7.02</v>
      </c>
      <c r="C9" s="1">
        <v>7.53</v>
      </c>
      <c r="D9" s="1">
        <v>2678423</v>
      </c>
      <c r="E9" s="1">
        <v>27230</v>
      </c>
    </row>
    <row r="10" spans="1:5" x14ac:dyDescent="0.25">
      <c r="A10" s="1">
        <v>9</v>
      </c>
      <c r="B10" s="1">
        <v>12.56</v>
      </c>
      <c r="C10" s="1">
        <v>12.73</v>
      </c>
      <c r="D10" s="1">
        <v>5481545</v>
      </c>
      <c r="E10" s="1">
        <v>52712</v>
      </c>
    </row>
    <row r="11" spans="1:5" x14ac:dyDescent="0.25">
      <c r="A11" s="1">
        <v>10</v>
      </c>
      <c r="B11" s="1">
        <v>12.49</v>
      </c>
      <c r="C11" s="1">
        <v>12.66</v>
      </c>
      <c r="D11" s="1">
        <v>5016762</v>
      </c>
      <c r="E11" s="1">
        <v>41500</v>
      </c>
    </row>
    <row r="12" spans="1:5" x14ac:dyDescent="0.25">
      <c r="A12" s="1">
        <v>11</v>
      </c>
      <c r="B12" s="1">
        <v>10.119999999999999</v>
      </c>
      <c r="C12" s="1">
        <v>10.53</v>
      </c>
      <c r="D12" s="1">
        <v>3942783</v>
      </c>
      <c r="E12" s="1">
        <v>31216</v>
      </c>
    </row>
    <row r="13" spans="1:5" x14ac:dyDescent="0.25">
      <c r="A13" s="1">
        <v>12</v>
      </c>
      <c r="B13" s="1">
        <v>10.64</v>
      </c>
      <c r="C13" s="1">
        <v>10.84</v>
      </c>
      <c r="D13" s="1">
        <v>4052638</v>
      </c>
      <c r="E13" s="1">
        <v>41852</v>
      </c>
    </row>
    <row r="14" spans="1:5" x14ac:dyDescent="0.25">
      <c r="A14" s="1">
        <v>13</v>
      </c>
      <c r="B14" s="1">
        <v>12.99</v>
      </c>
      <c r="C14" s="1">
        <v>13.12</v>
      </c>
      <c r="D14" s="1">
        <v>5334558</v>
      </c>
      <c r="E14" s="1">
        <v>44608</v>
      </c>
    </row>
    <row r="15" spans="1:5" x14ac:dyDescent="0.25">
      <c r="A15" s="1">
        <v>14</v>
      </c>
      <c r="B15" s="1">
        <v>8.09</v>
      </c>
      <c r="C15" s="1">
        <v>8.48</v>
      </c>
      <c r="D15" s="1">
        <v>3527926</v>
      </c>
      <c r="E15" s="1">
        <v>35343</v>
      </c>
    </row>
    <row r="16" spans="1:5" x14ac:dyDescent="0.25">
      <c r="A16" s="1">
        <v>15</v>
      </c>
      <c r="B16" s="1">
        <v>14.09</v>
      </c>
      <c r="C16" s="1">
        <v>14.24</v>
      </c>
      <c r="D16" s="1">
        <v>5679636</v>
      </c>
      <c r="E16" s="1">
        <v>47481</v>
      </c>
    </row>
    <row r="17" spans="1:5" x14ac:dyDescent="0.25">
      <c r="A17" s="1">
        <v>16</v>
      </c>
      <c r="B17" s="1">
        <v>10.73</v>
      </c>
      <c r="C17" s="1">
        <v>11.11</v>
      </c>
      <c r="D17" s="1">
        <v>4013992</v>
      </c>
      <c r="E17" s="1">
        <v>40976</v>
      </c>
    </row>
    <row r="18" spans="1:5" x14ac:dyDescent="0.25">
      <c r="A18" s="1">
        <v>17</v>
      </c>
      <c r="B18" s="1">
        <v>15.17</v>
      </c>
      <c r="C18" s="1">
        <v>15.35</v>
      </c>
      <c r="D18" s="1">
        <v>5565995</v>
      </c>
      <c r="E18" s="1">
        <v>65361</v>
      </c>
    </row>
    <row r="19" spans="1:5" x14ac:dyDescent="0.25">
      <c r="A19" s="1">
        <v>18</v>
      </c>
      <c r="B19" s="1">
        <v>15.5</v>
      </c>
      <c r="C19" s="1">
        <v>15.44</v>
      </c>
      <c r="D19" s="1">
        <v>6303198</v>
      </c>
      <c r="E19" s="1">
        <v>50910</v>
      </c>
    </row>
    <row r="20" spans="1:5" x14ac:dyDescent="0.25">
      <c r="A20" s="1">
        <v>19</v>
      </c>
      <c r="B20" s="1">
        <v>5.22</v>
      </c>
      <c r="C20" s="1">
        <v>5.67</v>
      </c>
      <c r="D20" s="1">
        <v>1928109</v>
      </c>
      <c r="E20" s="1">
        <v>22895</v>
      </c>
    </row>
    <row r="21" spans="1:5" x14ac:dyDescent="0.25">
      <c r="A21" s="1">
        <v>20</v>
      </c>
      <c r="B21" s="1">
        <v>7.75</v>
      </c>
      <c r="C21" s="1">
        <v>8.26</v>
      </c>
      <c r="D21" s="1">
        <v>3450164</v>
      </c>
      <c r="E21" s="1">
        <v>34804</v>
      </c>
    </row>
    <row r="22" spans="1:5" x14ac:dyDescent="0.25">
      <c r="A22" s="1">
        <v>21</v>
      </c>
      <c r="B22" s="1">
        <v>10.71</v>
      </c>
      <c r="C22" s="1">
        <v>10.95</v>
      </c>
      <c r="D22" s="1">
        <v>4707532</v>
      </c>
      <c r="E22" s="1">
        <v>37156</v>
      </c>
    </row>
    <row r="23" spans="1:5" x14ac:dyDescent="0.25">
      <c r="A23" s="1">
        <v>22</v>
      </c>
      <c r="B23" s="1">
        <v>7.91</v>
      </c>
      <c r="C23" s="1">
        <v>7.97</v>
      </c>
      <c r="D23" s="1">
        <v>3019077</v>
      </c>
      <c r="E23" s="1">
        <v>29070</v>
      </c>
    </row>
    <row r="24" spans="1:5" x14ac:dyDescent="0.25">
      <c r="A24" s="1">
        <v>23</v>
      </c>
      <c r="B24" s="1">
        <v>6.93</v>
      </c>
      <c r="C24" s="1">
        <v>7.34</v>
      </c>
      <c r="D24" s="1">
        <v>2768160</v>
      </c>
      <c r="E24" s="1">
        <v>24590</v>
      </c>
    </row>
    <row r="25" spans="1:5" x14ac:dyDescent="0.25">
      <c r="A25" s="1">
        <v>24</v>
      </c>
      <c r="B25" s="1">
        <v>13.63</v>
      </c>
      <c r="C25" s="1">
        <v>13.21</v>
      </c>
      <c r="D25" s="1">
        <v>4945743</v>
      </c>
      <c r="E25" s="1">
        <v>48082</v>
      </c>
    </row>
    <row r="26" spans="1:5" x14ac:dyDescent="0.25">
      <c r="A26" s="1">
        <v>25</v>
      </c>
      <c r="B26" s="1">
        <v>7.67</v>
      </c>
      <c r="C26" s="1">
        <v>7.83</v>
      </c>
      <c r="D26" s="1">
        <v>3138463</v>
      </c>
      <c r="E26" s="1">
        <v>32118</v>
      </c>
    </row>
    <row r="27" spans="1:5" x14ac:dyDescent="0.25">
      <c r="A27" s="1">
        <v>26</v>
      </c>
      <c r="B27" s="1">
        <v>11.27</v>
      </c>
      <c r="C27" s="1">
        <v>11.38</v>
      </c>
      <c r="D27" s="1">
        <v>4410797</v>
      </c>
      <c r="E27" s="1">
        <v>45112</v>
      </c>
    </row>
    <row r="28" spans="1:5" x14ac:dyDescent="0.25">
      <c r="A28" s="1">
        <v>27</v>
      </c>
      <c r="B28" s="1">
        <v>10.98</v>
      </c>
      <c r="C28" s="1">
        <v>11.22</v>
      </c>
      <c r="D28" s="1">
        <v>4558251</v>
      </c>
      <c r="E28" s="1">
        <v>37020</v>
      </c>
    </row>
    <row r="29" spans="1:5" x14ac:dyDescent="0.25">
      <c r="A29" s="1">
        <v>28</v>
      </c>
      <c r="B29" s="1">
        <v>8.8699999999999992</v>
      </c>
      <c r="C29" s="1">
        <v>9.25</v>
      </c>
      <c r="D29" s="1">
        <v>3449867</v>
      </c>
      <c r="E29" s="1">
        <v>39333</v>
      </c>
    </row>
    <row r="30" spans="1:5" x14ac:dyDescent="0.25">
      <c r="A30" s="1">
        <v>29</v>
      </c>
      <c r="B30" s="1">
        <v>13.68</v>
      </c>
      <c r="C30" s="1">
        <v>13.75</v>
      </c>
      <c r="D30" s="1">
        <v>5609681</v>
      </c>
      <c r="E30" s="1">
        <v>51351</v>
      </c>
    </row>
    <row r="31" spans="1:5" x14ac:dyDescent="0.25">
      <c r="A31" s="1">
        <v>30</v>
      </c>
      <c r="B31" s="1">
        <v>14.27</v>
      </c>
      <c r="C31" s="1">
        <v>14.37</v>
      </c>
      <c r="D31" s="1">
        <v>5292105</v>
      </c>
      <c r="E31" s="1">
        <v>53281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G6" sqref="G6"/>
    </sheetView>
  </sheetViews>
  <sheetFormatPr defaultRowHeight="15" x14ac:dyDescent="0.25"/>
  <cols>
    <col min="1" max="1" width="9.7109375" bestFit="1" customWidth="1"/>
    <col min="2" max="2" width="16.42578125" bestFit="1" customWidth="1"/>
    <col min="3" max="3" width="18.42578125" bestFit="1" customWidth="1"/>
    <col min="4" max="5" width="9.5703125" bestFit="1" customWidth="1"/>
    <col min="7" max="7" width="1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8</v>
      </c>
      <c r="L1" s="22" t="s">
        <v>9</v>
      </c>
      <c r="M1" s="22"/>
      <c r="N1" s="22"/>
    </row>
    <row r="2" spans="1:14" x14ac:dyDescent="0.25">
      <c r="A2" s="1">
        <v>1</v>
      </c>
      <c r="B2" s="1">
        <v>12.92</v>
      </c>
      <c r="C2" s="1">
        <v>13.04</v>
      </c>
      <c r="D2" s="1">
        <v>5136699</v>
      </c>
      <c r="E2" s="1">
        <v>47907</v>
      </c>
      <c r="G2" t="s">
        <v>5</v>
      </c>
      <c r="H2" s="2">
        <f>AVERAGE(B2:B31)</f>
        <v>11.053333333333335</v>
      </c>
      <c r="L2" s="1">
        <v>5.22</v>
      </c>
      <c r="M2" s="1">
        <v>9.66</v>
      </c>
      <c r="N2" s="1">
        <v>12.92</v>
      </c>
    </row>
    <row r="3" spans="1:14" x14ac:dyDescent="0.25">
      <c r="A3" s="1">
        <v>2</v>
      </c>
      <c r="B3" s="1">
        <v>11.4</v>
      </c>
      <c r="C3" s="1">
        <v>11.71</v>
      </c>
      <c r="D3" s="1">
        <v>4795151</v>
      </c>
      <c r="E3" s="1">
        <v>41458</v>
      </c>
      <c r="G3" t="s">
        <v>6</v>
      </c>
      <c r="H3">
        <f>MEDIAN(B2:B31)</f>
        <v>10.855</v>
      </c>
      <c r="L3" s="1">
        <v>6.79</v>
      </c>
      <c r="M3" s="1">
        <v>10.119999999999999</v>
      </c>
      <c r="N3" s="1">
        <v>12.99</v>
      </c>
    </row>
    <row r="4" spans="1:14" x14ac:dyDescent="0.25">
      <c r="A4" s="1">
        <v>3</v>
      </c>
      <c r="B4" s="1">
        <v>17.420000000000002</v>
      </c>
      <c r="C4" s="1">
        <v>17.420000000000002</v>
      </c>
      <c r="D4" s="1">
        <v>6453115</v>
      </c>
      <c r="E4" s="1">
        <v>60891</v>
      </c>
      <c r="G4" t="s">
        <v>7</v>
      </c>
      <c r="H4">
        <f>_xlfn.MODE.SNGL(B2:B31)</f>
        <v>15.5</v>
      </c>
      <c r="L4" s="1">
        <v>6.93</v>
      </c>
      <c r="M4" s="1">
        <v>10.64</v>
      </c>
      <c r="N4" s="1">
        <v>13.63</v>
      </c>
    </row>
    <row r="5" spans="1:14" x14ac:dyDescent="0.25">
      <c r="A5" s="1">
        <v>4</v>
      </c>
      <c r="B5" s="1">
        <v>6.79</v>
      </c>
      <c r="C5" s="1">
        <v>7.23</v>
      </c>
      <c r="D5" s="1">
        <v>2895239</v>
      </c>
      <c r="E5" s="1">
        <v>29949</v>
      </c>
      <c r="L5" s="1">
        <v>7.02</v>
      </c>
      <c r="M5" s="1">
        <v>10.71</v>
      </c>
      <c r="N5" s="1">
        <v>13.68</v>
      </c>
    </row>
    <row r="6" spans="1:14" x14ac:dyDescent="0.25">
      <c r="A6" s="1">
        <v>5</v>
      </c>
      <c r="B6" s="1">
        <v>9.6199999999999992</v>
      </c>
      <c r="C6" s="1">
        <v>10.029999999999999</v>
      </c>
      <c r="D6" s="1">
        <v>3672746</v>
      </c>
      <c r="E6" s="1">
        <v>41616</v>
      </c>
      <c r="L6" s="1">
        <v>7.67</v>
      </c>
      <c r="M6" s="1">
        <v>10.73</v>
      </c>
      <c r="N6" s="1">
        <v>14.09</v>
      </c>
    </row>
    <row r="7" spans="1:14" ht="15.75" thickBot="1" x14ac:dyDescent="0.3">
      <c r="A7" s="1">
        <v>6</v>
      </c>
      <c r="B7" s="1">
        <v>15.5</v>
      </c>
      <c r="C7" s="1">
        <v>15.59</v>
      </c>
      <c r="D7" s="1">
        <v>5728880</v>
      </c>
      <c r="E7" s="1">
        <v>48070</v>
      </c>
      <c r="L7" s="1">
        <v>7.75</v>
      </c>
      <c r="M7" s="1">
        <v>10.98</v>
      </c>
      <c r="N7" s="1">
        <v>14.27</v>
      </c>
    </row>
    <row r="8" spans="1:14" x14ac:dyDescent="0.25">
      <c r="A8" s="1">
        <v>7</v>
      </c>
      <c r="B8" s="1">
        <v>9.66</v>
      </c>
      <c r="C8" s="1">
        <v>9.94</v>
      </c>
      <c r="D8" s="1">
        <v>3987582</v>
      </c>
      <c r="E8" s="1">
        <v>34717</v>
      </c>
      <c r="G8" s="6" t="s">
        <v>10</v>
      </c>
      <c r="H8" s="6"/>
      <c r="L8" s="1">
        <v>7.91</v>
      </c>
      <c r="M8" s="1">
        <v>11.27</v>
      </c>
      <c r="N8" s="1">
        <v>15.17</v>
      </c>
    </row>
    <row r="9" spans="1:14" x14ac:dyDescent="0.25">
      <c r="A9" s="1">
        <v>8</v>
      </c>
      <c r="B9" s="1">
        <v>7.02</v>
      </c>
      <c r="C9" s="1">
        <v>7.53</v>
      </c>
      <c r="D9" s="1">
        <v>2678423</v>
      </c>
      <c r="E9" s="1">
        <v>27230</v>
      </c>
      <c r="G9" s="4"/>
      <c r="H9" s="4"/>
      <c r="L9" s="1">
        <v>8.09</v>
      </c>
      <c r="M9" s="2">
        <v>11.4</v>
      </c>
      <c r="N9" s="2">
        <v>15.5</v>
      </c>
    </row>
    <row r="10" spans="1:14" x14ac:dyDescent="0.25">
      <c r="A10" s="1">
        <v>9</v>
      </c>
      <c r="B10" s="1">
        <v>12.56</v>
      </c>
      <c r="C10" s="1">
        <v>12.73</v>
      </c>
      <c r="D10" s="1">
        <v>5481545</v>
      </c>
      <c r="E10" s="1">
        <v>52712</v>
      </c>
      <c r="G10" s="4" t="s">
        <v>5</v>
      </c>
      <c r="H10" s="4">
        <v>11.053333333333335</v>
      </c>
      <c r="L10" s="1">
        <v>8.8699999999999992</v>
      </c>
      <c r="M10" s="1">
        <v>12.49</v>
      </c>
      <c r="N10" s="2">
        <v>15.5</v>
      </c>
    </row>
    <row r="11" spans="1:14" x14ac:dyDescent="0.25">
      <c r="A11" s="1">
        <v>10</v>
      </c>
      <c r="B11" s="1">
        <v>12.49</v>
      </c>
      <c r="C11" s="1">
        <v>12.66</v>
      </c>
      <c r="D11" s="1">
        <v>5016762</v>
      </c>
      <c r="E11" s="1">
        <v>41500</v>
      </c>
      <c r="G11" s="4" t="s">
        <v>11</v>
      </c>
      <c r="H11" s="4">
        <v>0.56568244479786556</v>
      </c>
      <c r="L11" s="1">
        <v>9.6199999999999992</v>
      </c>
      <c r="M11" s="1">
        <v>12.56</v>
      </c>
      <c r="N11" s="1">
        <v>17.420000000000002</v>
      </c>
    </row>
    <row r="12" spans="1:14" x14ac:dyDescent="0.25">
      <c r="A12" s="1">
        <v>11</v>
      </c>
      <c r="B12" s="1">
        <v>10.119999999999999</v>
      </c>
      <c r="C12" s="1">
        <v>10.53</v>
      </c>
      <c r="D12" s="1">
        <v>3942783</v>
      </c>
      <c r="E12" s="1">
        <v>31216</v>
      </c>
      <c r="G12" s="4" t="s">
        <v>6</v>
      </c>
      <c r="H12" s="4">
        <v>10.855</v>
      </c>
    </row>
    <row r="13" spans="1:14" x14ac:dyDescent="0.25">
      <c r="A13" s="1">
        <v>12</v>
      </c>
      <c r="B13" s="1">
        <v>10.64</v>
      </c>
      <c r="C13" s="1">
        <v>10.84</v>
      </c>
      <c r="D13" s="1">
        <v>4052638</v>
      </c>
      <c r="E13" s="1">
        <v>41852</v>
      </c>
      <c r="G13" s="4" t="s">
        <v>7</v>
      </c>
      <c r="H13" s="4">
        <v>15.5</v>
      </c>
    </row>
    <row r="14" spans="1:14" x14ac:dyDescent="0.25">
      <c r="A14" s="1">
        <v>13</v>
      </c>
      <c r="B14" s="1">
        <v>12.99</v>
      </c>
      <c r="C14" s="1">
        <v>13.12</v>
      </c>
      <c r="D14" s="1">
        <v>5334558</v>
      </c>
      <c r="E14" s="1">
        <v>44608</v>
      </c>
      <c r="G14" s="4" t="s">
        <v>12</v>
      </c>
      <c r="H14" s="4">
        <v>3.0983703540046186</v>
      </c>
    </row>
    <row r="15" spans="1:14" x14ac:dyDescent="0.25">
      <c r="A15" s="1">
        <v>14</v>
      </c>
      <c r="B15" s="1">
        <v>8.09</v>
      </c>
      <c r="C15" s="1">
        <v>8.48</v>
      </c>
      <c r="D15" s="1">
        <v>3527926</v>
      </c>
      <c r="E15" s="1">
        <v>35343</v>
      </c>
      <c r="G15" s="4" t="s">
        <v>13</v>
      </c>
      <c r="H15" s="4">
        <v>9.5998988505747054</v>
      </c>
    </row>
    <row r="16" spans="1:14" x14ac:dyDescent="0.25">
      <c r="A16" s="1">
        <v>15</v>
      </c>
      <c r="B16" s="1">
        <v>14.09</v>
      </c>
      <c r="C16" s="1">
        <v>14.24</v>
      </c>
      <c r="D16" s="1">
        <v>5679636</v>
      </c>
      <c r="E16" s="1">
        <v>47481</v>
      </c>
      <c r="G16" s="4" t="s">
        <v>14</v>
      </c>
      <c r="H16" s="4">
        <v>-0.7919482646426248</v>
      </c>
    </row>
    <row r="17" spans="1:8" x14ac:dyDescent="0.25">
      <c r="A17" s="1">
        <v>16</v>
      </c>
      <c r="B17" s="1">
        <v>10.73</v>
      </c>
      <c r="C17" s="1">
        <v>11.11</v>
      </c>
      <c r="D17" s="1">
        <v>4013992</v>
      </c>
      <c r="E17" s="1">
        <v>40976</v>
      </c>
      <c r="G17" s="4" t="s">
        <v>15</v>
      </c>
      <c r="H17" s="4">
        <v>7.4311675241925682E-2</v>
      </c>
    </row>
    <row r="18" spans="1:8" x14ac:dyDescent="0.25">
      <c r="A18" s="1">
        <v>17</v>
      </c>
      <c r="B18" s="1">
        <v>15.17</v>
      </c>
      <c r="C18" s="1">
        <v>15.35</v>
      </c>
      <c r="D18" s="1">
        <v>5565995</v>
      </c>
      <c r="E18" s="1">
        <v>65361</v>
      </c>
      <c r="G18" s="4" t="s">
        <v>16</v>
      </c>
      <c r="H18" s="4">
        <v>12.200000000000003</v>
      </c>
    </row>
    <row r="19" spans="1:8" x14ac:dyDescent="0.25">
      <c r="A19" s="1">
        <v>18</v>
      </c>
      <c r="B19" s="1">
        <v>15.5</v>
      </c>
      <c r="C19" s="1">
        <v>15.44</v>
      </c>
      <c r="D19" s="1">
        <v>6303198</v>
      </c>
      <c r="E19" s="1">
        <v>50910</v>
      </c>
      <c r="G19" s="4" t="s">
        <v>17</v>
      </c>
      <c r="H19" s="4">
        <v>5.22</v>
      </c>
    </row>
    <row r="20" spans="1:8" x14ac:dyDescent="0.25">
      <c r="A20" s="1">
        <v>19</v>
      </c>
      <c r="B20" s="1">
        <v>5.22</v>
      </c>
      <c r="C20" s="1">
        <v>5.67</v>
      </c>
      <c r="D20" s="1">
        <v>1928109</v>
      </c>
      <c r="E20" s="1">
        <v>22895</v>
      </c>
      <c r="G20" s="4" t="s">
        <v>18</v>
      </c>
      <c r="H20" s="4">
        <v>17.420000000000002</v>
      </c>
    </row>
    <row r="21" spans="1:8" x14ac:dyDescent="0.25">
      <c r="A21" s="1">
        <v>20</v>
      </c>
      <c r="B21" s="1">
        <v>7.75</v>
      </c>
      <c r="C21" s="1">
        <v>8.26</v>
      </c>
      <c r="D21" s="1">
        <v>3450164</v>
      </c>
      <c r="E21" s="1">
        <v>34804</v>
      </c>
      <c r="G21" s="4" t="s">
        <v>19</v>
      </c>
      <c r="H21" s="4">
        <v>331.6</v>
      </c>
    </row>
    <row r="22" spans="1:8" ht="15.75" thickBot="1" x14ac:dyDescent="0.3">
      <c r="A22" s="1">
        <v>21</v>
      </c>
      <c r="B22" s="1">
        <v>10.71</v>
      </c>
      <c r="C22" s="1">
        <v>10.95</v>
      </c>
      <c r="D22" s="1">
        <v>4707532</v>
      </c>
      <c r="E22" s="1">
        <v>37156</v>
      </c>
      <c r="G22" s="5" t="s">
        <v>20</v>
      </c>
      <c r="H22" s="5">
        <v>30</v>
      </c>
    </row>
    <row r="23" spans="1:8" x14ac:dyDescent="0.25">
      <c r="A23" s="1">
        <v>22</v>
      </c>
      <c r="B23" s="1">
        <v>7.91</v>
      </c>
      <c r="C23" s="1">
        <v>7.97</v>
      </c>
      <c r="D23" s="1">
        <v>3019077</v>
      </c>
      <c r="E23" s="1">
        <v>29070</v>
      </c>
    </row>
    <row r="24" spans="1:8" x14ac:dyDescent="0.25">
      <c r="A24" s="1">
        <v>23</v>
      </c>
      <c r="B24" s="1">
        <v>6.93</v>
      </c>
      <c r="C24" s="1">
        <v>7.34</v>
      </c>
      <c r="D24" s="1">
        <v>2768160</v>
      </c>
      <c r="E24" s="1">
        <v>24590</v>
      </c>
    </row>
    <row r="25" spans="1:8" x14ac:dyDescent="0.25">
      <c r="A25" s="1">
        <v>24</v>
      </c>
      <c r="B25" s="1">
        <v>13.63</v>
      </c>
      <c r="C25" s="1">
        <v>13.21</v>
      </c>
      <c r="D25" s="1">
        <v>4945743</v>
      </c>
      <c r="E25" s="1">
        <v>48082</v>
      </c>
    </row>
    <row r="26" spans="1:8" x14ac:dyDescent="0.25">
      <c r="A26" s="1">
        <v>25</v>
      </c>
      <c r="B26" s="1">
        <v>7.67</v>
      </c>
      <c r="C26" s="1">
        <v>7.83</v>
      </c>
      <c r="D26" s="1">
        <v>3138463</v>
      </c>
      <c r="E26" s="1">
        <v>32118</v>
      </c>
    </row>
    <row r="27" spans="1:8" x14ac:dyDescent="0.25">
      <c r="A27" s="1">
        <v>26</v>
      </c>
      <c r="B27" s="1">
        <v>11.27</v>
      </c>
      <c r="C27" s="1">
        <v>11.38</v>
      </c>
      <c r="D27" s="1">
        <v>4410797</v>
      </c>
      <c r="E27" s="1">
        <v>45112</v>
      </c>
    </row>
    <row r="28" spans="1:8" x14ac:dyDescent="0.25">
      <c r="A28" s="1">
        <v>27</v>
      </c>
      <c r="B28" s="1">
        <v>10.98</v>
      </c>
      <c r="C28" s="1">
        <v>11.22</v>
      </c>
      <c r="D28" s="1">
        <v>4558251</v>
      </c>
      <c r="E28" s="1">
        <v>37020</v>
      </c>
    </row>
    <row r="29" spans="1:8" x14ac:dyDescent="0.25">
      <c r="A29" s="1">
        <v>28</v>
      </c>
      <c r="B29" s="1">
        <v>8.8699999999999992</v>
      </c>
      <c r="C29" s="1">
        <v>9.25</v>
      </c>
      <c r="D29" s="1">
        <v>3449867</v>
      </c>
      <c r="E29" s="1">
        <v>39333</v>
      </c>
    </row>
    <row r="30" spans="1:8" x14ac:dyDescent="0.25">
      <c r="A30" s="1">
        <v>29</v>
      </c>
      <c r="B30" s="1">
        <v>13.68</v>
      </c>
      <c r="C30" s="1">
        <v>13.75</v>
      </c>
      <c r="D30" s="1">
        <v>5609681</v>
      </c>
      <c r="E30" s="1">
        <v>51351</v>
      </c>
    </row>
    <row r="31" spans="1:8" x14ac:dyDescent="0.25">
      <c r="A31" s="1">
        <v>30</v>
      </c>
      <c r="B31" s="1">
        <v>14.27</v>
      </c>
      <c r="C31" s="1">
        <v>14.37</v>
      </c>
      <c r="D31" s="1">
        <v>5292105</v>
      </c>
      <c r="E31" s="1">
        <v>53281</v>
      </c>
    </row>
  </sheetData>
  <sortState ref="L2:L31">
    <sortCondition ref="L2"/>
  </sortState>
  <mergeCells count="1">
    <mergeCell ref="L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workbookViewId="0">
      <selection activeCell="D22" sqref="D22"/>
    </sheetView>
  </sheetViews>
  <sheetFormatPr defaultRowHeight="15" x14ac:dyDescent="0.25"/>
  <cols>
    <col min="2" max="2" width="9.140625" customWidth="1"/>
    <col min="3" max="3" width="10.140625" customWidth="1"/>
    <col min="4" max="4" width="10.28515625" customWidth="1"/>
    <col min="5" max="5" width="11.42578125" customWidth="1"/>
    <col min="6" max="7" width="10.5703125" customWidth="1"/>
    <col min="13" max="13" width="18.140625" bestFit="1" customWidth="1"/>
  </cols>
  <sheetData>
    <row r="1" spans="1:6" x14ac:dyDescent="0.25">
      <c r="B1" t="s">
        <v>1</v>
      </c>
      <c r="C1" s="3"/>
    </row>
    <row r="2" spans="1:6" x14ac:dyDescent="0.25">
      <c r="B2" s="7" t="s">
        <v>21</v>
      </c>
      <c r="C2" s="8"/>
      <c r="D2" s="7"/>
      <c r="E2" s="7"/>
    </row>
    <row r="3" spans="1:6" x14ac:dyDescent="0.25">
      <c r="B3" s="9">
        <v>9.6199999999999992</v>
      </c>
      <c r="C3" s="10"/>
      <c r="D3" s="11"/>
      <c r="E3" s="11"/>
    </row>
    <row r="4" spans="1:6" x14ac:dyDescent="0.25">
      <c r="B4" s="9">
        <v>7.75</v>
      </c>
      <c r="C4" s="10"/>
      <c r="D4" s="11"/>
      <c r="E4" s="11"/>
    </row>
    <row r="5" spans="1:6" x14ac:dyDescent="0.25">
      <c r="B5" s="9">
        <v>8.09</v>
      </c>
      <c r="C5" s="10"/>
      <c r="D5" s="11"/>
      <c r="E5" s="11"/>
    </row>
    <row r="6" spans="1:6" x14ac:dyDescent="0.25">
      <c r="B6" s="9">
        <v>6.93</v>
      </c>
      <c r="C6" s="10"/>
      <c r="D6" s="11"/>
      <c r="E6" s="11"/>
    </row>
    <row r="7" spans="1:6" x14ac:dyDescent="0.25">
      <c r="B7" s="9">
        <v>13.63</v>
      </c>
      <c r="C7" s="10"/>
      <c r="D7" s="11"/>
      <c r="E7" s="11"/>
    </row>
    <row r="8" spans="1:6" x14ac:dyDescent="0.25">
      <c r="B8" s="9">
        <v>5.22</v>
      </c>
      <c r="C8" s="10"/>
      <c r="D8" s="11"/>
      <c r="E8" s="11"/>
    </row>
    <row r="9" spans="1:6" x14ac:dyDescent="0.25">
      <c r="B9" s="9">
        <v>10.64</v>
      </c>
      <c r="C9" s="10"/>
      <c r="D9" s="11"/>
      <c r="E9" s="11"/>
    </row>
    <row r="10" spans="1:6" x14ac:dyDescent="0.25">
      <c r="B10" s="9">
        <v>12.56</v>
      </c>
      <c r="C10" s="10"/>
      <c r="D10" s="11"/>
      <c r="E10" s="11"/>
    </row>
    <row r="11" spans="1:6" x14ac:dyDescent="0.25">
      <c r="B11" s="9">
        <v>15.17</v>
      </c>
      <c r="C11" s="10"/>
      <c r="D11" s="11"/>
      <c r="E11" s="11"/>
    </row>
    <row r="12" spans="1:6" ht="15.75" thickBot="1" x14ac:dyDescent="0.3">
      <c r="B12" s="16">
        <v>10.98</v>
      </c>
      <c r="C12" s="17"/>
      <c r="D12" s="18"/>
      <c r="E12" s="18"/>
    </row>
    <row r="13" spans="1:6" x14ac:dyDescent="0.25">
      <c r="A13" t="s">
        <v>25</v>
      </c>
      <c r="B13" s="14"/>
      <c r="C13" s="12"/>
      <c r="D13" s="13"/>
      <c r="E13" s="15"/>
    </row>
    <row r="14" spans="1:6" x14ac:dyDescent="0.25">
      <c r="B14" s="1"/>
      <c r="C14" s="3"/>
    </row>
    <row r="15" spans="1:6" x14ac:dyDescent="0.25">
      <c r="A15" s="1" t="s">
        <v>20</v>
      </c>
      <c r="B15" s="10"/>
      <c r="D15" s="19" t="s">
        <v>28</v>
      </c>
      <c r="F15" s="11"/>
    </row>
    <row r="16" spans="1:6" x14ac:dyDescent="0.25">
      <c r="A16" s="1" t="s">
        <v>5</v>
      </c>
      <c r="B16" s="10"/>
      <c r="D16" s="19" t="s">
        <v>29</v>
      </c>
      <c r="F16" s="11"/>
    </row>
    <row r="17" spans="1:14" x14ac:dyDescent="0.25">
      <c r="A17" s="1" t="s">
        <v>6</v>
      </c>
      <c r="B17" s="10"/>
      <c r="D17" s="19" t="s">
        <v>26</v>
      </c>
      <c r="E17" s="3"/>
      <c r="F17" s="11"/>
    </row>
    <row r="18" spans="1:14" x14ac:dyDescent="0.25">
      <c r="A18" s="1" t="s">
        <v>7</v>
      </c>
      <c r="B18" s="10"/>
      <c r="D18" s="19" t="s">
        <v>27</v>
      </c>
      <c r="E18" s="3"/>
      <c r="F18" s="11"/>
    </row>
    <row r="19" spans="1:14" x14ac:dyDescent="0.25">
      <c r="A19" s="19" t="s">
        <v>16</v>
      </c>
      <c r="B19" s="9"/>
      <c r="C19" s="3"/>
    </row>
    <row r="22" spans="1:14" ht="15.75" thickBot="1" x14ac:dyDescent="0.3"/>
    <row r="23" spans="1:14" x14ac:dyDescent="0.25">
      <c r="M23" s="6" t="s">
        <v>10</v>
      </c>
      <c r="N23" s="6"/>
    </row>
    <row r="24" spans="1:14" x14ac:dyDescent="0.25">
      <c r="A24" t="s">
        <v>30</v>
      </c>
      <c r="B24" s="1"/>
      <c r="C24" s="3"/>
      <c r="M24" s="4"/>
      <c r="N24" s="4"/>
    </row>
    <row r="25" spans="1:14" x14ac:dyDescent="0.25">
      <c r="B25" t="s">
        <v>1</v>
      </c>
      <c r="C25" s="3"/>
      <c r="M25" s="4" t="s">
        <v>5</v>
      </c>
      <c r="N25" s="4">
        <v>10.059000000000001</v>
      </c>
    </row>
    <row r="26" spans="1:14" ht="17.25" x14ac:dyDescent="0.25">
      <c r="B26" s="7" t="s">
        <v>21</v>
      </c>
      <c r="C26" s="8" t="s">
        <v>22</v>
      </c>
      <c r="D26" s="7" t="s">
        <v>23</v>
      </c>
      <c r="E26" s="7" t="s">
        <v>24</v>
      </c>
      <c r="M26" s="4" t="s">
        <v>11</v>
      </c>
      <c r="N26" s="4">
        <v>0.99399804381654167</v>
      </c>
    </row>
    <row r="27" spans="1:14" x14ac:dyDescent="0.25">
      <c r="B27" s="9">
        <v>9.6199999999999992</v>
      </c>
      <c r="C27" s="9">
        <v>5.22</v>
      </c>
      <c r="D27" s="20">
        <f>C27-$B$40</f>
        <v>-4.8390000000000013</v>
      </c>
      <c r="E27" s="20">
        <f>D27^2</f>
        <v>23.415921000000012</v>
      </c>
      <c r="M27" s="4" t="s">
        <v>6</v>
      </c>
      <c r="N27" s="4">
        <v>10.129999999999999</v>
      </c>
    </row>
    <row r="28" spans="1:14" x14ac:dyDescent="0.25">
      <c r="B28" s="9">
        <v>7.75</v>
      </c>
      <c r="C28" s="9">
        <v>6.93</v>
      </c>
      <c r="D28" s="20">
        <f t="shared" ref="D28:D36" si="0">C28-$B$40</f>
        <v>-3.1290000000000013</v>
      </c>
      <c r="E28" s="20">
        <f t="shared" ref="E28:E36" si="1">D28^2</f>
        <v>9.7906410000000079</v>
      </c>
      <c r="M28" s="4" t="s">
        <v>7</v>
      </c>
      <c r="N28" s="4" t="e">
        <v>#N/A</v>
      </c>
    </row>
    <row r="29" spans="1:14" x14ac:dyDescent="0.25">
      <c r="B29" s="9">
        <v>8.09</v>
      </c>
      <c r="C29" s="9">
        <v>7.75</v>
      </c>
      <c r="D29" s="20">
        <f t="shared" si="0"/>
        <v>-2.3090000000000011</v>
      </c>
      <c r="E29" s="20">
        <f t="shared" si="1"/>
        <v>5.3314810000000046</v>
      </c>
      <c r="M29" s="4" t="s">
        <v>12</v>
      </c>
      <c r="N29" s="4">
        <v>3.1432978082121199</v>
      </c>
    </row>
    <row r="30" spans="1:14" x14ac:dyDescent="0.25">
      <c r="B30" s="9">
        <v>6.93</v>
      </c>
      <c r="C30" s="9">
        <v>8.09</v>
      </c>
      <c r="D30" s="20">
        <f t="shared" si="0"/>
        <v>-1.9690000000000012</v>
      </c>
      <c r="E30" s="20">
        <f t="shared" si="1"/>
        <v>3.8769610000000045</v>
      </c>
      <c r="M30" s="4" t="s">
        <v>13</v>
      </c>
      <c r="N30" s="4">
        <v>9.8803211111111171</v>
      </c>
    </row>
    <row r="31" spans="1:14" x14ac:dyDescent="0.25">
      <c r="B31" s="9">
        <v>13.63</v>
      </c>
      <c r="C31" s="9">
        <v>9.6199999999999992</v>
      </c>
      <c r="D31" s="20">
        <f t="shared" si="0"/>
        <v>-0.43900000000000183</v>
      </c>
      <c r="E31" s="20">
        <f t="shared" si="1"/>
        <v>0.19272100000000161</v>
      </c>
      <c r="M31" s="4" t="s">
        <v>14</v>
      </c>
      <c r="N31" s="4">
        <v>-0.82336372032845206</v>
      </c>
    </row>
    <row r="32" spans="1:14" x14ac:dyDescent="0.25">
      <c r="B32" s="9">
        <v>5.22</v>
      </c>
      <c r="C32" s="9">
        <v>10.64</v>
      </c>
      <c r="D32" s="20">
        <f t="shared" si="0"/>
        <v>0.58099999999999952</v>
      </c>
      <c r="E32" s="20">
        <f t="shared" si="1"/>
        <v>0.33756099999999944</v>
      </c>
      <c r="M32" s="4" t="s">
        <v>15</v>
      </c>
      <c r="N32" s="4">
        <v>0.14174991985174423</v>
      </c>
    </row>
    <row r="33" spans="1:14" x14ac:dyDescent="0.25">
      <c r="B33" s="9">
        <v>10.64</v>
      </c>
      <c r="C33" s="9">
        <v>10.98</v>
      </c>
      <c r="D33" s="20">
        <f t="shared" si="0"/>
        <v>0.92099999999999937</v>
      </c>
      <c r="E33" s="20">
        <f t="shared" si="1"/>
        <v>0.8482409999999988</v>
      </c>
      <c r="M33" s="4" t="s">
        <v>16</v>
      </c>
      <c r="N33" s="4">
        <v>9.9499999999999993</v>
      </c>
    </row>
    <row r="34" spans="1:14" x14ac:dyDescent="0.25">
      <c r="B34" s="9">
        <v>12.56</v>
      </c>
      <c r="C34" s="9">
        <v>12.56</v>
      </c>
      <c r="D34" s="20">
        <f t="shared" si="0"/>
        <v>2.5009999999999994</v>
      </c>
      <c r="E34" s="20">
        <f t="shared" si="1"/>
        <v>6.2550009999999974</v>
      </c>
      <c r="M34" s="4" t="s">
        <v>17</v>
      </c>
      <c r="N34" s="4">
        <v>5.22</v>
      </c>
    </row>
    <row r="35" spans="1:14" x14ac:dyDescent="0.25">
      <c r="B35" s="9">
        <v>15.17</v>
      </c>
      <c r="C35" s="9">
        <v>13.63</v>
      </c>
      <c r="D35" s="20">
        <f t="shared" si="0"/>
        <v>3.5709999999999997</v>
      </c>
      <c r="E35" s="20">
        <f t="shared" si="1"/>
        <v>12.752040999999998</v>
      </c>
      <c r="M35" s="4" t="s">
        <v>18</v>
      </c>
      <c r="N35" s="4">
        <v>15.17</v>
      </c>
    </row>
    <row r="36" spans="1:14" ht="15.75" thickBot="1" x14ac:dyDescent="0.3">
      <c r="B36" s="16">
        <v>10.98</v>
      </c>
      <c r="C36" s="16">
        <v>15.17</v>
      </c>
      <c r="D36" s="20">
        <f t="shared" si="0"/>
        <v>5.1109999999999989</v>
      </c>
      <c r="E36" s="20">
        <f t="shared" si="1"/>
        <v>26.122320999999989</v>
      </c>
      <c r="M36" s="4" t="s">
        <v>19</v>
      </c>
      <c r="N36" s="4">
        <v>100.59</v>
      </c>
    </row>
    <row r="37" spans="1:14" ht="15.75" thickBot="1" x14ac:dyDescent="0.3">
      <c r="A37" t="s">
        <v>25</v>
      </c>
      <c r="B37" s="14">
        <f>SUM(B27:B36)</f>
        <v>100.59</v>
      </c>
      <c r="C37" s="12"/>
      <c r="D37" s="13"/>
      <c r="E37" s="21">
        <f>SUM(E27:E36)</f>
        <v>88.92289000000001</v>
      </c>
      <c r="M37" s="5" t="s">
        <v>20</v>
      </c>
      <c r="N37" s="5">
        <v>10</v>
      </c>
    </row>
    <row r="38" spans="1:14" x14ac:dyDescent="0.25">
      <c r="B38" s="1"/>
      <c r="C38" s="3"/>
    </row>
    <row r="39" spans="1:14" x14ac:dyDescent="0.25">
      <c r="A39" s="1" t="s">
        <v>20</v>
      </c>
      <c r="B39" s="10">
        <v>10</v>
      </c>
      <c r="D39" s="19" t="s">
        <v>28</v>
      </c>
      <c r="F39" s="20">
        <f>E37/B39</f>
        <v>8.8922890000000017</v>
      </c>
    </row>
    <row r="40" spans="1:14" x14ac:dyDescent="0.25">
      <c r="A40" s="1" t="s">
        <v>5</v>
      </c>
      <c r="B40" s="20">
        <f>AVERAGE(B27:B36)</f>
        <v>10.059000000000001</v>
      </c>
      <c r="D40" s="19" t="s">
        <v>29</v>
      </c>
      <c r="F40" s="20">
        <f>E37/(B39-1)</f>
        <v>9.8803211111111118</v>
      </c>
    </row>
    <row r="41" spans="1:14" x14ac:dyDescent="0.25">
      <c r="A41" s="1" t="s">
        <v>6</v>
      </c>
      <c r="B41" s="20">
        <f>AVERAGE(C31,C32)</f>
        <v>10.129999999999999</v>
      </c>
      <c r="D41" s="19" t="s">
        <v>26</v>
      </c>
      <c r="E41" s="3"/>
      <c r="F41" s="20">
        <f>SQRT(F39)</f>
        <v>2.9819941314496248</v>
      </c>
    </row>
    <row r="42" spans="1:14" x14ac:dyDescent="0.25">
      <c r="A42" s="1" t="s">
        <v>7</v>
      </c>
      <c r="B42" s="10" t="s">
        <v>31</v>
      </c>
      <c r="D42" s="19" t="s">
        <v>27</v>
      </c>
      <c r="E42" s="3"/>
      <c r="F42" s="20">
        <f>SQRT(F40)</f>
        <v>3.143297808212119</v>
      </c>
    </row>
    <row r="43" spans="1:14" x14ac:dyDescent="0.25">
      <c r="A43" s="19" t="s">
        <v>16</v>
      </c>
      <c r="B43" s="9">
        <f>C36-C27</f>
        <v>9.9499999999999993</v>
      </c>
      <c r="C43" s="3"/>
    </row>
  </sheetData>
  <sortState ref="C27:C36">
    <sortCondition ref="C2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CAE8-0EE9-413C-BA14-8777CE7DE6E3}">
  <dimension ref="A1:F31"/>
  <sheetViews>
    <sheetView tabSelected="1" workbookViewId="0">
      <selection activeCell="D8" sqref="D8"/>
    </sheetView>
  </sheetViews>
  <sheetFormatPr defaultRowHeight="15" x14ac:dyDescent="0.25"/>
  <cols>
    <col min="1" max="1" width="9.7109375" bestFit="1" customWidth="1"/>
    <col min="2" max="2" width="16.42578125" bestFit="1" customWidth="1"/>
    <col min="3" max="3" width="18.42578125" bestFit="1" customWidth="1"/>
    <col min="4" max="4" width="18.42578125" customWidth="1"/>
    <col min="5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</row>
    <row r="2" spans="1:6" x14ac:dyDescent="0.25">
      <c r="A2" s="1">
        <v>1</v>
      </c>
      <c r="B2" s="1">
        <v>12.92</v>
      </c>
      <c r="C2" s="1">
        <v>13.04</v>
      </c>
      <c r="D2" s="1" t="s">
        <v>33</v>
      </c>
      <c r="E2" s="1">
        <v>5136699</v>
      </c>
      <c r="F2" s="1">
        <v>47907</v>
      </c>
    </row>
    <row r="3" spans="1:6" x14ac:dyDescent="0.25">
      <c r="A3" s="1">
        <v>2</v>
      </c>
      <c r="B3" s="1">
        <v>11.4</v>
      </c>
      <c r="C3" s="1">
        <v>11.71</v>
      </c>
      <c r="D3" s="1" t="s">
        <v>34</v>
      </c>
      <c r="E3" s="1">
        <v>4795151</v>
      </c>
      <c r="F3" s="1">
        <v>41458</v>
      </c>
    </row>
    <row r="4" spans="1:6" x14ac:dyDescent="0.25">
      <c r="A4" s="1">
        <v>3</v>
      </c>
      <c r="B4" s="1">
        <v>17.420000000000002</v>
      </c>
      <c r="C4" s="1">
        <v>17.420000000000002</v>
      </c>
      <c r="D4" s="1" t="s">
        <v>35</v>
      </c>
      <c r="E4" s="1">
        <v>6453115</v>
      </c>
      <c r="F4" s="1">
        <v>60891</v>
      </c>
    </row>
    <row r="5" spans="1:6" x14ac:dyDescent="0.25">
      <c r="A5" s="1">
        <v>4</v>
      </c>
      <c r="B5" s="1">
        <v>6.79</v>
      </c>
      <c r="C5" s="1">
        <v>7.23</v>
      </c>
      <c r="D5" s="1" t="s">
        <v>36</v>
      </c>
      <c r="E5" s="1">
        <v>2895239</v>
      </c>
      <c r="F5" s="1">
        <v>29949</v>
      </c>
    </row>
    <row r="6" spans="1:6" x14ac:dyDescent="0.25">
      <c r="A6" s="1">
        <v>5</v>
      </c>
      <c r="B6" s="1">
        <v>9.6199999999999992</v>
      </c>
      <c r="C6" s="1">
        <v>10.029999999999999</v>
      </c>
      <c r="D6" s="1" t="s">
        <v>33</v>
      </c>
      <c r="E6" s="1">
        <v>3672746</v>
      </c>
      <c r="F6" s="1">
        <v>41616</v>
      </c>
    </row>
    <row r="7" spans="1:6" x14ac:dyDescent="0.25">
      <c r="A7" s="1">
        <v>6</v>
      </c>
      <c r="B7" s="1">
        <v>15.5</v>
      </c>
      <c r="C7" s="1">
        <v>15.59</v>
      </c>
      <c r="D7" s="1" t="s">
        <v>34</v>
      </c>
      <c r="E7" s="1">
        <v>5728880</v>
      </c>
      <c r="F7" s="1">
        <v>48070</v>
      </c>
    </row>
    <row r="8" spans="1:6" x14ac:dyDescent="0.25">
      <c r="A8" s="1">
        <v>7</v>
      </c>
      <c r="B8" s="1">
        <v>9.66</v>
      </c>
      <c r="C8" s="1">
        <v>9.94</v>
      </c>
      <c r="D8" s="1" t="s">
        <v>41</v>
      </c>
      <c r="E8" s="1">
        <v>3987582</v>
      </c>
      <c r="F8" s="1">
        <v>34717</v>
      </c>
    </row>
    <row r="9" spans="1:6" x14ac:dyDescent="0.25">
      <c r="A9" s="1">
        <v>8</v>
      </c>
      <c r="B9" s="1">
        <v>7.02</v>
      </c>
      <c r="C9" s="1">
        <v>7.53</v>
      </c>
      <c r="D9" s="1" t="s">
        <v>44</v>
      </c>
      <c r="E9" s="1">
        <v>2678423</v>
      </c>
      <c r="F9" s="1">
        <v>27230</v>
      </c>
    </row>
    <row r="10" spans="1:6" x14ac:dyDescent="0.25">
      <c r="A10" s="1">
        <v>9</v>
      </c>
      <c r="B10" s="1">
        <v>12.56</v>
      </c>
      <c r="C10" s="1">
        <v>12.73</v>
      </c>
      <c r="D10" s="1" t="s">
        <v>42</v>
      </c>
      <c r="E10" s="1">
        <v>5481545</v>
      </c>
      <c r="F10" s="1">
        <v>52712</v>
      </c>
    </row>
    <row r="11" spans="1:6" x14ac:dyDescent="0.25">
      <c r="A11" s="1">
        <v>10</v>
      </c>
      <c r="B11" s="1">
        <v>12.49</v>
      </c>
      <c r="C11" s="1">
        <v>12.66</v>
      </c>
      <c r="D11" s="1" t="s">
        <v>37</v>
      </c>
      <c r="E11" s="1">
        <v>5016762</v>
      </c>
      <c r="F11" s="1">
        <v>41500</v>
      </c>
    </row>
    <row r="12" spans="1:6" x14ac:dyDescent="0.25">
      <c r="A12" s="1">
        <v>11</v>
      </c>
      <c r="B12" s="1">
        <v>10.119999999999999</v>
      </c>
      <c r="C12" s="1">
        <v>10.53</v>
      </c>
      <c r="D12" s="1" t="s">
        <v>34</v>
      </c>
      <c r="E12" s="1">
        <v>3942783</v>
      </c>
      <c r="F12" s="1">
        <v>31216</v>
      </c>
    </row>
    <row r="13" spans="1:6" x14ac:dyDescent="0.25">
      <c r="A13" s="1">
        <v>12</v>
      </c>
      <c r="B13" s="1">
        <v>10.64</v>
      </c>
      <c r="C13" s="1">
        <v>10.84</v>
      </c>
      <c r="D13" s="1" t="s">
        <v>34</v>
      </c>
      <c r="E13" s="1">
        <v>4052638</v>
      </c>
      <c r="F13" s="1">
        <v>41852</v>
      </c>
    </row>
    <row r="14" spans="1:6" x14ac:dyDescent="0.25">
      <c r="A14" s="1">
        <v>13</v>
      </c>
      <c r="B14" s="1">
        <v>12.99</v>
      </c>
      <c r="C14" s="1">
        <v>13.12</v>
      </c>
      <c r="D14" s="1" t="s">
        <v>36</v>
      </c>
      <c r="E14" s="1">
        <v>5334558</v>
      </c>
      <c r="F14" s="1">
        <v>44608</v>
      </c>
    </row>
    <row r="15" spans="1:6" x14ac:dyDescent="0.25">
      <c r="A15" s="1">
        <v>14</v>
      </c>
      <c r="B15" s="1">
        <v>8.09</v>
      </c>
      <c r="C15" s="1">
        <v>8.48</v>
      </c>
      <c r="D15" s="1" t="s">
        <v>33</v>
      </c>
      <c r="E15" s="1">
        <v>3527926</v>
      </c>
      <c r="F15" s="1">
        <v>35343</v>
      </c>
    </row>
    <row r="16" spans="1:6" x14ac:dyDescent="0.25">
      <c r="A16" s="1">
        <v>15</v>
      </c>
      <c r="B16" s="1">
        <v>14.09</v>
      </c>
      <c r="C16" s="1">
        <v>14.24</v>
      </c>
      <c r="D16" s="1" t="s">
        <v>35</v>
      </c>
      <c r="E16" s="1">
        <v>5679636</v>
      </c>
      <c r="F16" s="1">
        <v>47481</v>
      </c>
    </row>
    <row r="17" spans="1:6" x14ac:dyDescent="0.25">
      <c r="A17" s="1">
        <v>16</v>
      </c>
      <c r="B17" s="1">
        <v>10.73</v>
      </c>
      <c r="C17" s="1">
        <v>11.11</v>
      </c>
      <c r="D17" s="1" t="s">
        <v>43</v>
      </c>
      <c r="E17" s="1">
        <v>4013992</v>
      </c>
      <c r="F17" s="1">
        <v>40976</v>
      </c>
    </row>
    <row r="18" spans="1:6" x14ac:dyDescent="0.25">
      <c r="A18" s="1">
        <v>17</v>
      </c>
      <c r="B18" s="1">
        <v>15.17</v>
      </c>
      <c r="C18" s="1">
        <v>15.35</v>
      </c>
      <c r="D18" s="1" t="s">
        <v>33</v>
      </c>
      <c r="E18" s="1">
        <v>5565995</v>
      </c>
      <c r="F18" s="1">
        <v>65361</v>
      </c>
    </row>
    <row r="19" spans="1:6" x14ac:dyDescent="0.25">
      <c r="A19" s="1">
        <v>18</v>
      </c>
      <c r="B19" s="1">
        <v>15.5</v>
      </c>
      <c r="C19" s="1">
        <v>15.44</v>
      </c>
      <c r="D19" s="1" t="s">
        <v>40</v>
      </c>
      <c r="E19" s="1">
        <v>6303198</v>
      </c>
      <c r="F19" s="1">
        <v>50910</v>
      </c>
    </row>
    <row r="20" spans="1:6" x14ac:dyDescent="0.25">
      <c r="A20" s="1">
        <v>19</v>
      </c>
      <c r="B20" s="1">
        <v>5.22</v>
      </c>
      <c r="C20" s="1">
        <v>5.67</v>
      </c>
      <c r="D20" s="1" t="s">
        <v>41</v>
      </c>
      <c r="E20" s="1">
        <v>1928109</v>
      </c>
      <c r="F20" s="1">
        <v>22895</v>
      </c>
    </row>
    <row r="21" spans="1:6" x14ac:dyDescent="0.25">
      <c r="A21" s="1">
        <v>20</v>
      </c>
      <c r="B21" s="1">
        <v>7.75</v>
      </c>
      <c r="C21" s="1">
        <v>8.26</v>
      </c>
      <c r="D21" s="1" t="s">
        <v>36</v>
      </c>
      <c r="E21" s="1">
        <v>3450164</v>
      </c>
      <c r="F21" s="1">
        <v>34804</v>
      </c>
    </row>
    <row r="22" spans="1:6" x14ac:dyDescent="0.25">
      <c r="A22" s="1">
        <v>21</v>
      </c>
      <c r="B22" s="1">
        <v>10.71</v>
      </c>
      <c r="C22" s="1">
        <v>10.95</v>
      </c>
      <c r="D22" s="1" t="s">
        <v>34</v>
      </c>
      <c r="E22" s="1">
        <v>4707532</v>
      </c>
      <c r="F22" s="1">
        <v>37156</v>
      </c>
    </row>
    <row r="23" spans="1:6" x14ac:dyDescent="0.25">
      <c r="A23" s="1">
        <v>22</v>
      </c>
      <c r="B23" s="1">
        <v>7.91</v>
      </c>
      <c r="C23" s="1">
        <v>7.97</v>
      </c>
      <c r="D23" s="1" t="s">
        <v>34</v>
      </c>
      <c r="E23" s="1">
        <v>3019077</v>
      </c>
      <c r="F23" s="1">
        <v>29070</v>
      </c>
    </row>
    <row r="24" spans="1:6" x14ac:dyDescent="0.25">
      <c r="A24" s="1">
        <v>23</v>
      </c>
      <c r="B24" s="1">
        <v>6.93</v>
      </c>
      <c r="C24" s="1">
        <v>7.34</v>
      </c>
      <c r="D24" s="1" t="s">
        <v>38</v>
      </c>
      <c r="E24" s="1">
        <v>2768160</v>
      </c>
      <c r="F24" s="1">
        <v>24590</v>
      </c>
    </row>
    <row r="25" spans="1:6" x14ac:dyDescent="0.25">
      <c r="A25" s="1">
        <v>24</v>
      </c>
      <c r="B25" s="1">
        <v>13.63</v>
      </c>
      <c r="C25" s="1">
        <v>13.21</v>
      </c>
      <c r="D25" s="1" t="s">
        <v>44</v>
      </c>
      <c r="E25" s="1">
        <v>4945743</v>
      </c>
      <c r="F25" s="1">
        <v>48082</v>
      </c>
    </row>
    <row r="26" spans="1:6" x14ac:dyDescent="0.25">
      <c r="A26" s="1">
        <v>25</v>
      </c>
      <c r="B26" s="1">
        <v>7.67</v>
      </c>
      <c r="C26" s="1">
        <v>7.83</v>
      </c>
      <c r="D26" s="1" t="s">
        <v>33</v>
      </c>
      <c r="E26" s="1">
        <v>3138463</v>
      </c>
      <c r="F26" s="1">
        <v>32118</v>
      </c>
    </row>
    <row r="27" spans="1:6" x14ac:dyDescent="0.25">
      <c r="A27" s="1">
        <v>26</v>
      </c>
      <c r="B27" s="1">
        <v>11.27</v>
      </c>
      <c r="C27" s="1">
        <v>11.38</v>
      </c>
      <c r="D27" s="1" t="s">
        <v>35</v>
      </c>
      <c r="E27" s="1">
        <v>4410797</v>
      </c>
      <c r="F27" s="1">
        <v>45112</v>
      </c>
    </row>
    <row r="28" spans="1:6" x14ac:dyDescent="0.25">
      <c r="A28" s="1">
        <v>27</v>
      </c>
      <c r="B28" s="1">
        <v>10.98</v>
      </c>
      <c r="C28" s="1">
        <v>11.22</v>
      </c>
      <c r="D28" s="1" t="s">
        <v>39</v>
      </c>
      <c r="E28" s="1">
        <v>4558251</v>
      </c>
      <c r="F28" s="1">
        <v>37020</v>
      </c>
    </row>
    <row r="29" spans="1:6" x14ac:dyDescent="0.25">
      <c r="A29" s="1">
        <v>28</v>
      </c>
      <c r="B29" s="1">
        <v>8.8699999999999992</v>
      </c>
      <c r="C29" s="1">
        <v>9.25</v>
      </c>
      <c r="D29" s="1" t="s">
        <v>44</v>
      </c>
      <c r="E29" s="1">
        <v>3449867</v>
      </c>
      <c r="F29" s="1">
        <v>39333</v>
      </c>
    </row>
    <row r="30" spans="1:6" x14ac:dyDescent="0.25">
      <c r="A30" s="1">
        <v>29</v>
      </c>
      <c r="B30" s="1">
        <v>13.68</v>
      </c>
      <c r="C30" s="1">
        <v>13.75</v>
      </c>
      <c r="D30" s="1" t="s">
        <v>33</v>
      </c>
      <c r="E30" s="1">
        <v>5609681</v>
      </c>
      <c r="F30" s="1">
        <v>51351</v>
      </c>
    </row>
    <row r="31" spans="1:6" x14ac:dyDescent="0.25">
      <c r="A31" s="1">
        <v>30</v>
      </c>
      <c r="B31" s="1">
        <v>14.27</v>
      </c>
      <c r="C31" s="1">
        <v>14.37</v>
      </c>
      <c r="D31" s="1" t="s">
        <v>36</v>
      </c>
      <c r="E31" s="1">
        <v>5292105</v>
      </c>
      <c r="F31" s="1">
        <v>53281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Modified</vt:lpstr>
      <vt:lpstr>Subset</vt:lpstr>
      <vt:lpstr>Singers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UCA</dc:creator>
  <cp:lastModifiedBy>Mike Ellis</cp:lastModifiedBy>
  <dcterms:created xsi:type="dcterms:W3CDTF">2014-09-03T14:36:09Z</dcterms:created>
  <dcterms:modified xsi:type="dcterms:W3CDTF">2018-08-06T14:19:14Z</dcterms:modified>
</cp:coreProperties>
</file>