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112100100\Semester 8\Tugas Akhir\Program\tugasAkhir\Bismillah Buku TA\"/>
    </mc:Choice>
  </mc:AlternateContent>
  <bookViews>
    <workbookView xWindow="0" yWindow="0" windowWidth="10170" windowHeight="8280" activeTab="2"/>
  </bookViews>
  <sheets>
    <sheet name="RBF sigma 1" sheetId="1" r:id="rId1"/>
    <sheet name="RBF sigma 5" sheetId="2" r:id="rId2"/>
    <sheet name="Linear" sheetId="3" r:id="rId3"/>
    <sheet name="quadratic" sheetId="4" r:id="rId4"/>
    <sheet name="polynomia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3" l="1"/>
  <c r="N28" i="3"/>
  <c r="M28" i="3"/>
  <c r="Q27" i="3" s="1"/>
  <c r="P27" i="3"/>
  <c r="N26" i="3"/>
  <c r="M26" i="3"/>
  <c r="Q25" i="3" s="1"/>
  <c r="P25" i="3"/>
  <c r="N24" i="3"/>
  <c r="M24" i="3"/>
  <c r="L23" i="3" s="1"/>
  <c r="P23" i="3"/>
  <c r="N22" i="3"/>
  <c r="M22" i="3"/>
  <c r="P21" i="3"/>
  <c r="N20" i="3"/>
  <c r="M20" i="3"/>
  <c r="P19" i="3"/>
  <c r="G3" i="3"/>
  <c r="F3" i="3"/>
  <c r="L27" i="3" l="1"/>
  <c r="Q23" i="3"/>
  <c r="L21" i="3"/>
  <c r="L19" i="3"/>
  <c r="Q19" i="3"/>
  <c r="Q29" i="3" s="1"/>
  <c r="Q21" i="3"/>
  <c r="P29" i="3"/>
  <c r="L29" i="3"/>
  <c r="L25" i="3"/>
  <c r="D20" i="5"/>
  <c r="C20" i="5"/>
  <c r="C20" i="1"/>
  <c r="D4" i="4"/>
  <c r="C36" i="5" l="1"/>
  <c r="C28" i="1"/>
  <c r="G19" i="1"/>
  <c r="E45" i="1"/>
  <c r="D44" i="1"/>
  <c r="C44" i="1"/>
  <c r="F43" i="1"/>
  <c r="D42" i="1"/>
  <c r="C42" i="1"/>
  <c r="G41" i="1"/>
  <c r="F41" i="1"/>
  <c r="D40" i="1"/>
  <c r="C40" i="1"/>
  <c r="G39" i="1" s="1"/>
  <c r="F39" i="1"/>
  <c r="D38" i="1"/>
  <c r="C38" i="1"/>
  <c r="G37" i="1" s="1"/>
  <c r="F37" i="1"/>
  <c r="D36" i="1"/>
  <c r="C36" i="1"/>
  <c r="B35" i="1" s="1"/>
  <c r="F35" i="1"/>
  <c r="E29" i="1"/>
  <c r="D28" i="1"/>
  <c r="B27" i="1" s="1"/>
  <c r="F27" i="1"/>
  <c r="D26" i="1"/>
  <c r="C26" i="1"/>
  <c r="B25" i="1" s="1"/>
  <c r="F25" i="1"/>
  <c r="D24" i="1"/>
  <c r="C24" i="1"/>
  <c r="G23" i="1" s="1"/>
  <c r="F23" i="1"/>
  <c r="D22" i="1"/>
  <c r="C22" i="1"/>
  <c r="G21" i="1" s="1"/>
  <c r="F21" i="1"/>
  <c r="D20" i="1"/>
  <c r="B19" i="1" s="1"/>
  <c r="F19" i="1"/>
  <c r="E45" i="2"/>
  <c r="D44" i="2"/>
  <c r="C44" i="2"/>
  <c r="F43" i="2"/>
  <c r="D42" i="2"/>
  <c r="C42" i="2"/>
  <c r="G41" i="2" s="1"/>
  <c r="F41" i="2"/>
  <c r="D40" i="2"/>
  <c r="C40" i="2"/>
  <c r="G39" i="2" s="1"/>
  <c r="F39" i="2"/>
  <c r="D38" i="2"/>
  <c r="C38" i="2"/>
  <c r="G37" i="2" s="1"/>
  <c r="F37" i="2"/>
  <c r="D36" i="2"/>
  <c r="C36" i="2"/>
  <c r="F35" i="2"/>
  <c r="F45" i="2" s="1"/>
  <c r="E29" i="2"/>
  <c r="D28" i="2"/>
  <c r="C28" i="2"/>
  <c r="G27" i="2" s="1"/>
  <c r="F27" i="2"/>
  <c r="D26" i="2"/>
  <c r="C26" i="2"/>
  <c r="B25" i="2" s="1"/>
  <c r="F25" i="2"/>
  <c r="D24" i="2"/>
  <c r="C24" i="2"/>
  <c r="B23" i="2" s="1"/>
  <c r="F23" i="2"/>
  <c r="D22" i="2"/>
  <c r="C22" i="2"/>
  <c r="G21" i="2" s="1"/>
  <c r="F21" i="2"/>
  <c r="D20" i="2"/>
  <c r="C20" i="2"/>
  <c r="B19" i="2" s="1"/>
  <c r="F19" i="2"/>
  <c r="E45" i="3"/>
  <c r="D44" i="3"/>
  <c r="C44" i="3"/>
  <c r="B43" i="3" s="1"/>
  <c r="F43" i="3"/>
  <c r="D42" i="3"/>
  <c r="C42" i="3"/>
  <c r="F41" i="3"/>
  <c r="D40" i="3"/>
  <c r="C40" i="3"/>
  <c r="G39" i="3" s="1"/>
  <c r="F39" i="3"/>
  <c r="D38" i="3"/>
  <c r="C38" i="3"/>
  <c r="G37" i="3" s="1"/>
  <c r="F37" i="3"/>
  <c r="D36" i="3"/>
  <c r="C36" i="3"/>
  <c r="G35" i="3" s="1"/>
  <c r="F35" i="3"/>
  <c r="E29" i="3"/>
  <c r="D28" i="3"/>
  <c r="C28" i="3"/>
  <c r="F27" i="3"/>
  <c r="D26" i="3"/>
  <c r="C26" i="3"/>
  <c r="G25" i="3" s="1"/>
  <c r="F25" i="3"/>
  <c r="D24" i="3"/>
  <c r="C24" i="3"/>
  <c r="G23" i="3" s="1"/>
  <c r="F23" i="3"/>
  <c r="D22" i="3"/>
  <c r="C22" i="3"/>
  <c r="G21" i="3" s="1"/>
  <c r="F21" i="3"/>
  <c r="D20" i="3"/>
  <c r="C20" i="3"/>
  <c r="F19" i="3"/>
  <c r="E45" i="4"/>
  <c r="D44" i="4"/>
  <c r="B43" i="4" s="1"/>
  <c r="C44" i="4"/>
  <c r="G43" i="4" s="1"/>
  <c r="F43" i="4"/>
  <c r="D42" i="4"/>
  <c r="C42" i="4"/>
  <c r="B41" i="4" s="1"/>
  <c r="F41" i="4"/>
  <c r="D40" i="4"/>
  <c r="C40" i="4"/>
  <c r="G39" i="4" s="1"/>
  <c r="F39" i="4"/>
  <c r="D38" i="4"/>
  <c r="C38" i="4"/>
  <c r="G37" i="4" s="1"/>
  <c r="F37" i="4"/>
  <c r="D36" i="4"/>
  <c r="C36" i="4"/>
  <c r="G35" i="4" s="1"/>
  <c r="F35" i="4"/>
  <c r="E29" i="4"/>
  <c r="D28" i="4"/>
  <c r="C28" i="4"/>
  <c r="G27" i="4" s="1"/>
  <c r="F27" i="4"/>
  <c r="D26" i="4"/>
  <c r="C26" i="4"/>
  <c r="G25" i="4" s="1"/>
  <c r="F25" i="4"/>
  <c r="D24" i="4"/>
  <c r="C24" i="4"/>
  <c r="G23" i="4"/>
  <c r="F23" i="4"/>
  <c r="D22" i="4"/>
  <c r="C22" i="4"/>
  <c r="G21" i="4" s="1"/>
  <c r="F21" i="4"/>
  <c r="D20" i="4"/>
  <c r="C20" i="4"/>
  <c r="G19" i="4" s="1"/>
  <c r="F19" i="4"/>
  <c r="E45" i="5"/>
  <c r="D44" i="5"/>
  <c r="C44" i="5"/>
  <c r="B43" i="5" s="1"/>
  <c r="F43" i="5"/>
  <c r="D42" i="5"/>
  <c r="C42" i="5"/>
  <c r="B41" i="5" s="1"/>
  <c r="F41" i="5"/>
  <c r="D40" i="5"/>
  <c r="C40" i="5"/>
  <c r="G39" i="5" s="1"/>
  <c r="F39" i="5"/>
  <c r="D38" i="5"/>
  <c r="C38" i="5"/>
  <c r="B37" i="5" s="1"/>
  <c r="G37" i="5"/>
  <c r="F37" i="5"/>
  <c r="D36" i="5"/>
  <c r="B35" i="5"/>
  <c r="F35" i="5"/>
  <c r="E29" i="5"/>
  <c r="D28" i="5"/>
  <c r="C28" i="5"/>
  <c r="G27" i="5"/>
  <c r="F27" i="5"/>
  <c r="D26" i="5"/>
  <c r="C26" i="5"/>
  <c r="F25" i="5"/>
  <c r="D24" i="5"/>
  <c r="C24" i="5"/>
  <c r="G23" i="5" s="1"/>
  <c r="F23" i="5"/>
  <c r="D22" i="5"/>
  <c r="C22" i="5"/>
  <c r="G21" i="5" s="1"/>
  <c r="F21" i="5"/>
  <c r="B19" i="5"/>
  <c r="F19" i="5"/>
  <c r="E13" i="1"/>
  <c r="E13" i="2"/>
  <c r="E13" i="3"/>
  <c r="E13" i="4"/>
  <c r="E13" i="5"/>
  <c r="C10" i="4"/>
  <c r="D12" i="1"/>
  <c r="C12" i="1"/>
  <c r="D10" i="1"/>
  <c r="C10" i="1"/>
  <c r="G9" i="1" s="1"/>
  <c r="D8" i="1"/>
  <c r="C8" i="1"/>
  <c r="B7" i="1" s="1"/>
  <c r="D6" i="1"/>
  <c r="C6" i="1"/>
  <c r="G5" i="1" s="1"/>
  <c r="D4" i="1"/>
  <c r="C4" i="1"/>
  <c r="G3" i="1" s="1"/>
  <c r="D12" i="2"/>
  <c r="C12" i="2"/>
  <c r="G11" i="2" s="1"/>
  <c r="D10" i="2"/>
  <c r="B9" i="2" s="1"/>
  <c r="C10" i="2"/>
  <c r="D8" i="2"/>
  <c r="C8" i="2"/>
  <c r="G7" i="2" s="1"/>
  <c r="D6" i="2"/>
  <c r="C6" i="2"/>
  <c r="G5" i="2" s="1"/>
  <c r="D4" i="2"/>
  <c r="C4" i="2"/>
  <c r="D12" i="3"/>
  <c r="C12" i="3"/>
  <c r="G11" i="3" s="1"/>
  <c r="D10" i="3"/>
  <c r="C10" i="3"/>
  <c r="G9" i="3" s="1"/>
  <c r="D8" i="3"/>
  <c r="C8" i="3"/>
  <c r="D6" i="3"/>
  <c r="B5" i="3" s="1"/>
  <c r="C6" i="3"/>
  <c r="G5" i="3" s="1"/>
  <c r="C4" i="3"/>
  <c r="D4" i="3"/>
  <c r="D12" i="5"/>
  <c r="C12" i="5"/>
  <c r="D10" i="5"/>
  <c r="C10" i="5"/>
  <c r="G9" i="5" s="1"/>
  <c r="D8" i="5"/>
  <c r="B7" i="5" s="1"/>
  <c r="C8" i="5"/>
  <c r="G7" i="5" s="1"/>
  <c r="D6" i="5"/>
  <c r="C6" i="5"/>
  <c r="G5" i="5" s="1"/>
  <c r="D4" i="5"/>
  <c r="B3" i="5" s="1"/>
  <c r="C4" i="5"/>
  <c r="G3" i="5" s="1"/>
  <c r="D12" i="4"/>
  <c r="C12" i="4"/>
  <c r="G11" i="4" s="1"/>
  <c r="D10" i="4"/>
  <c r="G9" i="4"/>
  <c r="D8" i="4"/>
  <c r="C8" i="4"/>
  <c r="D6" i="4"/>
  <c r="C6" i="4"/>
  <c r="G5" i="4" s="1"/>
  <c r="B3" i="4"/>
  <c r="C4" i="4"/>
  <c r="F3" i="1"/>
  <c r="F11" i="5"/>
  <c r="F9" i="5"/>
  <c r="F7" i="5"/>
  <c r="F5" i="5"/>
  <c r="B5" i="5"/>
  <c r="F3" i="5"/>
  <c r="F11" i="4"/>
  <c r="F9" i="4"/>
  <c r="G7" i="4"/>
  <c r="F7" i="4"/>
  <c r="B7" i="4"/>
  <c r="F5" i="4"/>
  <c r="G3" i="4"/>
  <c r="F3" i="4"/>
  <c r="F11" i="3"/>
  <c r="F9" i="3"/>
  <c r="G7" i="3"/>
  <c r="F7" i="3"/>
  <c r="F5" i="3"/>
  <c r="B3" i="3"/>
  <c r="F11" i="2"/>
  <c r="G9" i="2"/>
  <c r="F9" i="2"/>
  <c r="F7" i="2"/>
  <c r="F5" i="2"/>
  <c r="G3" i="2"/>
  <c r="F3" i="2"/>
  <c r="B3" i="2"/>
  <c r="F5" i="1"/>
  <c r="F7" i="1"/>
  <c r="F9" i="1"/>
  <c r="F11" i="1"/>
  <c r="B3" i="1"/>
  <c r="B43" i="2" l="1"/>
  <c r="B43" i="1"/>
  <c r="B41" i="1"/>
  <c r="B41" i="2"/>
  <c r="B37" i="2"/>
  <c r="B35" i="3"/>
  <c r="B35" i="2"/>
  <c r="G35" i="1"/>
  <c r="B27" i="5"/>
  <c r="B25" i="5"/>
  <c r="B25" i="3"/>
  <c r="F29" i="2"/>
  <c r="B21" i="5"/>
  <c r="B21" i="3"/>
  <c r="G19" i="2"/>
  <c r="B11" i="1"/>
  <c r="B9" i="1"/>
  <c r="F13" i="3"/>
  <c r="B9" i="5"/>
  <c r="B13" i="5"/>
  <c r="F13" i="4"/>
  <c r="G13" i="3"/>
  <c r="B5" i="1"/>
  <c r="F13" i="1"/>
  <c r="G13" i="2"/>
  <c r="F13" i="2"/>
  <c r="G13" i="4"/>
  <c r="F13" i="5"/>
  <c r="G43" i="3"/>
  <c r="G43" i="1"/>
  <c r="B41" i="3"/>
  <c r="G41" i="4"/>
  <c r="G45" i="4" s="1"/>
  <c r="G41" i="5"/>
  <c r="F45" i="4"/>
  <c r="B39" i="3"/>
  <c r="F45" i="3"/>
  <c r="G45" i="1"/>
  <c r="B37" i="1"/>
  <c r="F45" i="1"/>
  <c r="B37" i="4"/>
  <c r="F45" i="5"/>
  <c r="B35" i="4"/>
  <c r="G27" i="1"/>
  <c r="G29" i="1" s="1"/>
  <c r="B27" i="2"/>
  <c r="B27" i="3"/>
  <c r="B27" i="4"/>
  <c r="G25" i="5"/>
  <c r="F29" i="5"/>
  <c r="B25" i="4"/>
  <c r="G25" i="1"/>
  <c r="B23" i="1"/>
  <c r="G23" i="2"/>
  <c r="F29" i="3"/>
  <c r="F29" i="4"/>
  <c r="B23" i="4"/>
  <c r="F29" i="1"/>
  <c r="B19" i="3"/>
  <c r="B19" i="4"/>
  <c r="G29" i="4"/>
  <c r="G19" i="5"/>
  <c r="B39" i="1"/>
  <c r="B21" i="1"/>
  <c r="B29" i="1" s="1"/>
  <c r="G35" i="2"/>
  <c r="B39" i="2"/>
  <c r="G43" i="2"/>
  <c r="B21" i="2"/>
  <c r="G25" i="2"/>
  <c r="B37" i="3"/>
  <c r="B45" i="3" s="1"/>
  <c r="G41" i="3"/>
  <c r="G45" i="3" s="1"/>
  <c r="G19" i="3"/>
  <c r="B23" i="3"/>
  <c r="G27" i="3"/>
  <c r="B39" i="4"/>
  <c r="B45" i="4" s="1"/>
  <c r="B21" i="4"/>
  <c r="G35" i="5"/>
  <c r="B39" i="5"/>
  <c r="B45" i="5" s="1"/>
  <c r="G43" i="5"/>
  <c r="B23" i="5"/>
  <c r="B11" i="5"/>
  <c r="B11" i="4"/>
  <c r="G11" i="1"/>
  <c r="G13" i="1" s="1"/>
  <c r="B9" i="3"/>
  <c r="B9" i="4"/>
  <c r="B7" i="3"/>
  <c r="B7" i="2"/>
  <c r="G7" i="1"/>
  <c r="B5" i="2"/>
  <c r="B13" i="2" s="1"/>
  <c r="B5" i="4"/>
  <c r="B11" i="2"/>
  <c r="B11" i="3"/>
  <c r="G11" i="5"/>
  <c r="G13" i="5" s="1"/>
  <c r="G45" i="2" l="1"/>
  <c r="B45" i="2"/>
  <c r="B45" i="1"/>
  <c r="B29" i="2"/>
  <c r="B29" i="5"/>
  <c r="G29" i="2"/>
  <c r="B29" i="3"/>
  <c r="B29" i="4"/>
  <c r="B13" i="1"/>
  <c r="B13" i="3"/>
  <c r="B13" i="4"/>
  <c r="G45" i="5"/>
  <c r="G29" i="3"/>
  <c r="G29" i="5"/>
</calcChain>
</file>

<file path=xl/sharedStrings.xml><?xml version="1.0" encoding="utf-8"?>
<sst xmlns="http://schemas.openxmlformats.org/spreadsheetml/2006/main" count="118" uniqueCount="22">
  <si>
    <t>SMO rbf sigma 1</t>
  </si>
  <si>
    <t>percobaan</t>
  </si>
  <si>
    <t>akurasi</t>
  </si>
  <si>
    <t>matrix</t>
  </si>
  <si>
    <t>SMO rbf sigma 5</t>
  </si>
  <si>
    <t>SMO Linear</t>
  </si>
  <si>
    <t>SMO quadratic</t>
  </si>
  <si>
    <t>SMO polynomial</t>
  </si>
  <si>
    <t>time</t>
  </si>
  <si>
    <t>presisi</t>
  </si>
  <si>
    <t>recall</t>
  </si>
  <si>
    <t>LS rbf sigma 1</t>
  </si>
  <si>
    <t>LS rbf sigma 5</t>
  </si>
  <si>
    <t>LS Linear</t>
  </si>
  <si>
    <t>LS quadratic</t>
  </si>
  <si>
    <t>LS polynomial</t>
  </si>
  <si>
    <t>QP polynomial</t>
  </si>
  <si>
    <t>QP quadratic</t>
  </si>
  <si>
    <t>QP Linear</t>
  </si>
  <si>
    <t>QP rbf sigma 5</t>
  </si>
  <si>
    <t>QP rbf sigma 1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</si>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</sst>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2" workbookViewId="0">
      <selection activeCell="E27" sqref="E27:E28"/>
    </sheetView>
  </sheetViews>
  <sheetFormatPr defaultRowHeight="15" x14ac:dyDescent="0.25"/>
  <cols>
    <col min="1" max="1" width="15.28515625" bestFit="1" customWidth="1"/>
  </cols>
  <sheetData>
    <row r="1" spans="1:7" x14ac:dyDescent="0.25">
      <c r="A1" t="s">
        <v>11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0.79166666666666663</v>
      </c>
      <c r="C3" s="1">
        <v>54</v>
      </c>
      <c r="D3" s="1">
        <v>15</v>
      </c>
      <c r="E3" s="2">
        <v>3.7180999999999999E-2</v>
      </c>
      <c r="F3" s="3">
        <f>C3/(C3+D3)</f>
        <v>0.78260869565217395</v>
      </c>
      <c r="G3" s="3">
        <f>C3/(C3+C4)</f>
        <v>0.84375</v>
      </c>
    </row>
    <row r="4" spans="1:7" x14ac:dyDescent="0.25">
      <c r="A4" s="2"/>
      <c r="B4" s="2"/>
      <c r="C4" s="1">
        <f>64-C3</f>
        <v>10</v>
      </c>
      <c r="D4" s="1">
        <f>56-D3</f>
        <v>41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0.79166666666666663</v>
      </c>
      <c r="C5" s="1">
        <v>53</v>
      </c>
      <c r="D5" s="1">
        <v>14</v>
      </c>
      <c r="E5" s="2">
        <v>3.4192E-2</v>
      </c>
      <c r="F5" s="3">
        <f t="shared" ref="F5" si="1">C5/(C5+D5)</f>
        <v>0.79104477611940294</v>
      </c>
      <c r="G5" s="3">
        <f t="shared" ref="G5" si="2">C5/(C5+C6)</f>
        <v>0.828125</v>
      </c>
    </row>
    <row r="6" spans="1:7" x14ac:dyDescent="0.25">
      <c r="A6" s="2"/>
      <c r="B6" s="2"/>
      <c r="C6" s="1">
        <f>64-C5</f>
        <v>11</v>
      </c>
      <c r="D6" s="1">
        <f>56-D5</f>
        <v>42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0.77500000000000002</v>
      </c>
      <c r="C7" s="1">
        <v>52</v>
      </c>
      <c r="D7" s="1">
        <v>15</v>
      </c>
      <c r="E7" s="2">
        <v>3.4759999999999999E-2</v>
      </c>
      <c r="F7" s="3">
        <f t="shared" ref="F7" si="4">C7/(C7+D7)</f>
        <v>0.77611940298507465</v>
      </c>
      <c r="G7" s="3">
        <f t="shared" ref="G7" si="5">C7/(C7+C8)</f>
        <v>0.8125</v>
      </c>
    </row>
    <row r="8" spans="1:7" x14ac:dyDescent="0.25">
      <c r="A8" s="2"/>
      <c r="B8" s="2"/>
      <c r="C8" s="1">
        <f>64-C7</f>
        <v>12</v>
      </c>
      <c r="D8" s="1">
        <f>56-D7</f>
        <v>41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0.77500000000000002</v>
      </c>
      <c r="C9" s="1">
        <v>52</v>
      </c>
      <c r="D9" s="1">
        <v>15</v>
      </c>
      <c r="E9" s="2">
        <v>3.4734000000000001E-2</v>
      </c>
      <c r="F9" s="3">
        <f t="shared" ref="F9" si="7">C9/(C9+D9)</f>
        <v>0.77611940298507465</v>
      </c>
      <c r="G9" s="3">
        <f t="shared" ref="G9" si="8">C9/(C9+C10)</f>
        <v>0.8125</v>
      </c>
    </row>
    <row r="10" spans="1:7" x14ac:dyDescent="0.25">
      <c r="A10" s="2"/>
      <c r="B10" s="2"/>
      <c r="C10" s="1">
        <f>64-C9</f>
        <v>12</v>
      </c>
      <c r="D10" s="1">
        <f>56-D9</f>
        <v>41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0.78333333333333333</v>
      </c>
      <c r="C11" s="1">
        <v>53</v>
      </c>
      <c r="D11" s="1">
        <v>15</v>
      </c>
      <c r="E11" s="2">
        <v>3.5031E-2</v>
      </c>
      <c r="F11" s="3">
        <f t="shared" ref="F11" si="10">C11/(C11+D11)</f>
        <v>0.77941176470588236</v>
      </c>
      <c r="G11" s="3">
        <f t="shared" ref="G11" si="11">C11/(C11+C12)</f>
        <v>0.828125</v>
      </c>
    </row>
    <row r="12" spans="1:7" x14ac:dyDescent="0.25">
      <c r="A12" s="2"/>
      <c r="B12" s="2"/>
      <c r="C12" s="1">
        <f>64-C11</f>
        <v>11</v>
      </c>
      <c r="D12" s="1">
        <f>56-D11</f>
        <v>41</v>
      </c>
      <c r="E12" s="2"/>
      <c r="F12" s="2"/>
      <c r="G12" s="2"/>
    </row>
    <row r="13" spans="1:7" x14ac:dyDescent="0.25">
      <c r="A13" s="2"/>
      <c r="B13" s="3">
        <f>AVERAGE(B3:B12)</f>
        <v>0.78333333333333333</v>
      </c>
      <c r="C13" s="1"/>
      <c r="D13" s="1"/>
      <c r="E13" s="2">
        <f>AVERAGE(E3:E12)</f>
        <v>3.5179599999999998E-2</v>
      </c>
      <c r="F13" s="3">
        <f>AVERAGE(F3:F12)</f>
        <v>0.78106080848952175</v>
      </c>
      <c r="G13" s="3">
        <f>AVERAGE(G3:G12)</f>
        <v>0.82499999999999996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0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0.7583333333333333</v>
      </c>
      <c r="C19" s="1">
        <v>53</v>
      </c>
      <c r="D19" s="1">
        <v>18</v>
      </c>
      <c r="E19" s="2">
        <v>7.9464999999999994E-2</v>
      </c>
      <c r="F19" s="3">
        <f>C19/(C19+D19)</f>
        <v>0.74647887323943662</v>
      </c>
      <c r="G19" s="3">
        <f>C19/(C19+C20)</f>
        <v>0.828125</v>
      </c>
    </row>
    <row r="20" spans="1:7" x14ac:dyDescent="0.25">
      <c r="A20" s="2"/>
      <c r="B20" s="2"/>
      <c r="C20" s="1">
        <f>64-C19</f>
        <v>11</v>
      </c>
      <c r="D20" s="1">
        <f>56-D19</f>
        <v>38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0.79166666666666663</v>
      </c>
      <c r="C21" s="1">
        <v>57</v>
      </c>
      <c r="D21" s="1">
        <v>18</v>
      </c>
      <c r="E21" s="2">
        <v>7.7997999999999998E-2</v>
      </c>
      <c r="F21" s="3">
        <f t="shared" ref="F21" si="13">C21/(C21+D21)</f>
        <v>0.76</v>
      </c>
      <c r="G21" s="3">
        <f t="shared" ref="G21" si="14">C21/(C21+C22)</f>
        <v>0.890625</v>
      </c>
    </row>
    <row r="22" spans="1:7" x14ac:dyDescent="0.25">
      <c r="A22" s="2"/>
      <c r="B22" s="2"/>
      <c r="C22" s="1">
        <f>64-C21</f>
        <v>7</v>
      </c>
      <c r="D22" s="1">
        <f>56-D21</f>
        <v>38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0.8</v>
      </c>
      <c r="C23" s="1">
        <v>57</v>
      </c>
      <c r="D23" s="1">
        <v>17</v>
      </c>
      <c r="E23" s="2">
        <v>0.118394</v>
      </c>
      <c r="F23" s="3">
        <f t="shared" ref="F23" si="16">C23/(C23+D23)</f>
        <v>0.77027027027027029</v>
      </c>
      <c r="G23" s="3">
        <f t="shared" ref="G23" si="17">C23/(C23+C24)</f>
        <v>0.890625</v>
      </c>
    </row>
    <row r="24" spans="1:7" x14ac:dyDescent="0.25">
      <c r="A24" s="2"/>
      <c r="B24" s="2"/>
      <c r="C24" s="1">
        <f>64-C23</f>
        <v>7</v>
      </c>
      <c r="D24" s="1">
        <f>56-D23</f>
        <v>39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0.78333333333333333</v>
      </c>
      <c r="C25" s="1">
        <v>55</v>
      </c>
      <c r="D25" s="1">
        <v>17</v>
      </c>
      <c r="E25" s="2">
        <v>8.8523000000000004E-2</v>
      </c>
      <c r="F25" s="3">
        <f t="shared" ref="F25" si="19">C25/(C25+D25)</f>
        <v>0.76388888888888884</v>
      </c>
      <c r="G25" s="3">
        <f t="shared" ref="G25" si="20">C25/(C25+C26)</f>
        <v>0.859375</v>
      </c>
    </row>
    <row r="26" spans="1:7" x14ac:dyDescent="0.25">
      <c r="A26" s="2"/>
      <c r="B26" s="2"/>
      <c r="C26" s="1">
        <f>64-C25</f>
        <v>9</v>
      </c>
      <c r="D26" s="1">
        <f>56-D25</f>
        <v>39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0.77500000000000002</v>
      </c>
      <c r="C27" s="1">
        <v>55</v>
      </c>
      <c r="D27" s="1">
        <v>18</v>
      </c>
      <c r="E27" s="2">
        <v>7.8923999999999994E-2</v>
      </c>
      <c r="F27" s="3">
        <f t="shared" ref="F27" si="22">C27/(C27+D27)</f>
        <v>0.75342465753424659</v>
      </c>
      <c r="G27" s="3">
        <f t="shared" ref="G27" si="23">C27/(C27+C28)</f>
        <v>0.859375</v>
      </c>
    </row>
    <row r="28" spans="1:7" x14ac:dyDescent="0.25">
      <c r="A28" s="2"/>
      <c r="B28" s="2"/>
      <c r="C28" s="1">
        <f>64-C27</f>
        <v>9</v>
      </c>
      <c r="D28" s="1">
        <f>56-D27</f>
        <v>38</v>
      </c>
      <c r="E28" s="2"/>
      <c r="F28" s="2"/>
      <c r="G28" s="2"/>
    </row>
    <row r="29" spans="1:7" x14ac:dyDescent="0.25">
      <c r="A29" s="2" t="s">
        <v>21</v>
      </c>
      <c r="B29" s="3">
        <f>AVERAGE(B19:B28)</f>
        <v>0.78166666666666651</v>
      </c>
      <c r="C29" s="1"/>
      <c r="D29" s="1"/>
      <c r="E29" s="2">
        <f>AVERAGE(E19:E28)</f>
        <v>8.8660800000000012E-2</v>
      </c>
      <c r="F29" s="3">
        <f>AVERAGE(F19:F28)</f>
        <v>0.75881253798656845</v>
      </c>
      <c r="G29" s="3">
        <f>AVERAGE(G19:G28)</f>
        <v>0.86562499999999998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20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0.77500000000000002</v>
      </c>
      <c r="C35" s="1">
        <v>53</v>
      </c>
      <c r="D35" s="1">
        <v>16</v>
      </c>
      <c r="E35" s="2">
        <v>5.8471000000000002E-2</v>
      </c>
      <c r="F35" s="3">
        <f>C35/(C35+D35)</f>
        <v>0.76811594202898548</v>
      </c>
      <c r="G35" s="3">
        <f>C35/(C35+C36)</f>
        <v>0.828125</v>
      </c>
    </row>
    <row r="36" spans="1:7" x14ac:dyDescent="0.25">
      <c r="A36" s="2"/>
      <c r="B36" s="2"/>
      <c r="C36" s="1">
        <f>64-C35</f>
        <v>11</v>
      </c>
      <c r="D36" s="1">
        <f>56-D35</f>
        <v>40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0.78333333333333333</v>
      </c>
      <c r="C37" s="1">
        <v>53</v>
      </c>
      <c r="D37" s="1">
        <v>15</v>
      </c>
      <c r="E37" s="2">
        <v>5.4016000000000002E-2</v>
      </c>
      <c r="F37" s="3">
        <f t="shared" ref="F37" si="25">C37/(C37+D37)</f>
        <v>0.77941176470588236</v>
      </c>
      <c r="G37" s="3">
        <f t="shared" ref="G37" si="26">C37/(C37+C38)</f>
        <v>0.828125</v>
      </c>
    </row>
    <row r="38" spans="1:7" x14ac:dyDescent="0.25">
      <c r="A38" s="2"/>
      <c r="B38" s="2"/>
      <c r="C38" s="1">
        <f>64-C37</f>
        <v>11</v>
      </c>
      <c r="D38" s="1">
        <f>56-D37</f>
        <v>41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0.77500000000000002</v>
      </c>
      <c r="C39" s="1">
        <v>53</v>
      </c>
      <c r="D39" s="1">
        <v>16</v>
      </c>
      <c r="E39" s="2">
        <v>5.5947999999999998E-2</v>
      </c>
      <c r="F39" s="3">
        <f t="shared" ref="F39" si="28">C39/(C39+D39)</f>
        <v>0.76811594202898548</v>
      </c>
      <c r="G39" s="3">
        <f t="shared" ref="G39" si="29">C39/(C39+C40)</f>
        <v>0.828125</v>
      </c>
    </row>
    <row r="40" spans="1:7" x14ac:dyDescent="0.25">
      <c r="A40" s="2"/>
      <c r="B40" s="2"/>
      <c r="C40" s="1">
        <f>64-C39</f>
        <v>11</v>
      </c>
      <c r="D40" s="1">
        <f>56-D39</f>
        <v>40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0.78333333333333333</v>
      </c>
      <c r="C41" s="1">
        <v>53</v>
      </c>
      <c r="D41" s="1">
        <v>15</v>
      </c>
      <c r="E41" s="2">
        <v>5.4139E-2</v>
      </c>
      <c r="F41" s="3">
        <f t="shared" ref="F41" si="31">C41/(C41+D41)</f>
        <v>0.77941176470588236</v>
      </c>
      <c r="G41" s="3">
        <f t="shared" ref="G41" si="32">C41/(C41+C42)</f>
        <v>0.828125</v>
      </c>
    </row>
    <row r="42" spans="1:7" x14ac:dyDescent="0.25">
      <c r="A42" s="2"/>
      <c r="B42" s="2"/>
      <c r="C42" s="1">
        <f>64-C41</f>
        <v>11</v>
      </c>
      <c r="D42" s="1">
        <f>56-D41</f>
        <v>41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0.77500000000000002</v>
      </c>
      <c r="C43" s="1">
        <v>52</v>
      </c>
      <c r="D43" s="1">
        <v>15</v>
      </c>
      <c r="E43" s="2">
        <v>5.3358999999999997E-2</v>
      </c>
      <c r="F43" s="3">
        <f t="shared" ref="F43" si="34">C43/(C43+D43)</f>
        <v>0.77611940298507465</v>
      </c>
      <c r="G43" s="3">
        <f t="shared" ref="G43" si="35">C43/(C43+C44)</f>
        <v>0.8125</v>
      </c>
    </row>
    <row r="44" spans="1:7" x14ac:dyDescent="0.25">
      <c r="A44" s="2"/>
      <c r="B44" s="2"/>
      <c r="C44" s="1">
        <f>64-C43</f>
        <v>12</v>
      </c>
      <c r="D44" s="1">
        <f>56-D43</f>
        <v>41</v>
      </c>
      <c r="E44" s="2"/>
      <c r="F44" s="2"/>
      <c r="G44" s="2"/>
    </row>
    <row r="45" spans="1:7" x14ac:dyDescent="0.25">
      <c r="A45" s="2"/>
      <c r="B45" s="3">
        <f>AVERAGE(B35:B44)</f>
        <v>0.77833333333333332</v>
      </c>
      <c r="C45" s="1"/>
      <c r="D45" s="1"/>
      <c r="E45" s="2">
        <f>AVERAGE(E35:E44)</f>
        <v>5.5186599999999995E-2</v>
      </c>
      <c r="F45" s="3">
        <f>AVERAGE(F35:F44)</f>
        <v>0.77423496329096209</v>
      </c>
      <c r="G45" s="3">
        <f>AVERAGE(G35:G44)</f>
        <v>0.82499999999999996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C18:D18"/>
    <mergeCell ref="A19:A20"/>
    <mergeCell ref="B19:B20"/>
    <mergeCell ref="E19:E20"/>
    <mergeCell ref="F19:F20"/>
    <mergeCell ref="G19:G20"/>
    <mergeCell ref="F9:F10"/>
    <mergeCell ref="G9:G10"/>
    <mergeCell ref="F11:F12"/>
    <mergeCell ref="G11:G12"/>
    <mergeCell ref="F13:F14"/>
    <mergeCell ref="G13:G14"/>
    <mergeCell ref="F3:F4"/>
    <mergeCell ref="G3:G4"/>
    <mergeCell ref="F5:F6"/>
    <mergeCell ref="G5:G6"/>
    <mergeCell ref="F7:F8"/>
    <mergeCell ref="G7:G8"/>
    <mergeCell ref="E3:E4"/>
    <mergeCell ref="E5:E6"/>
    <mergeCell ref="E7:E8"/>
    <mergeCell ref="E9:E10"/>
    <mergeCell ref="E11:E12"/>
    <mergeCell ref="E13:E14"/>
    <mergeCell ref="A9:A10"/>
    <mergeCell ref="B9:B10"/>
    <mergeCell ref="A11:A12"/>
    <mergeCell ref="B11:B12"/>
    <mergeCell ref="A13:A14"/>
    <mergeCell ref="B13:B14"/>
    <mergeCell ref="A7:A8"/>
    <mergeCell ref="B7:B8"/>
    <mergeCell ref="A3:A4"/>
    <mergeCell ref="B3:B4"/>
    <mergeCell ref="C2:D2"/>
    <mergeCell ref="A5:A6"/>
    <mergeCell ref="B5:B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44" sqref="C44"/>
    </sheetView>
  </sheetViews>
  <sheetFormatPr defaultRowHeight="15" x14ac:dyDescent="0.25"/>
  <cols>
    <col min="1" max="1" width="15.28515625" bestFit="1" customWidth="1"/>
    <col min="2" max="2" width="7.28515625" bestFit="1" customWidth="1"/>
  </cols>
  <sheetData>
    <row r="1" spans="1:7" x14ac:dyDescent="0.25">
      <c r="A1" t="s">
        <v>12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0.79166666666666663</v>
      </c>
      <c r="C3" s="1">
        <v>48</v>
      </c>
      <c r="D3" s="1">
        <v>9</v>
      </c>
      <c r="E3" s="2">
        <v>4.0064000000000002E-2</v>
      </c>
      <c r="F3" s="3">
        <f>C3/(C3+D3)</f>
        <v>0.84210526315789469</v>
      </c>
      <c r="G3" s="3">
        <f>C3/(C3+C4)</f>
        <v>0.75</v>
      </c>
    </row>
    <row r="4" spans="1:7" x14ac:dyDescent="0.25">
      <c r="A4" s="2"/>
      <c r="B4" s="2"/>
      <c r="C4" s="1">
        <f>64-C3</f>
        <v>16</v>
      </c>
      <c r="D4" s="1">
        <f>56-D3</f>
        <v>47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0.79166666666666663</v>
      </c>
      <c r="C5" s="1">
        <v>48</v>
      </c>
      <c r="D5" s="1">
        <v>9</v>
      </c>
      <c r="E5" s="2">
        <v>3.5142E-2</v>
      </c>
      <c r="F5" s="3">
        <f t="shared" ref="F5" si="1">C5/(C5+D5)</f>
        <v>0.84210526315789469</v>
      </c>
      <c r="G5" s="3">
        <f t="shared" ref="G5" si="2">C5/(C5+C6)</f>
        <v>0.75</v>
      </c>
    </row>
    <row r="6" spans="1:7" x14ac:dyDescent="0.25">
      <c r="A6" s="2"/>
      <c r="B6" s="2"/>
      <c r="C6" s="1">
        <f>64-C5</f>
        <v>16</v>
      </c>
      <c r="D6" s="1">
        <f>56-D5</f>
        <v>47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0.78333333333333333</v>
      </c>
      <c r="C7" s="1">
        <v>47</v>
      </c>
      <c r="D7" s="1">
        <v>9</v>
      </c>
      <c r="E7" s="2">
        <v>3.6379000000000002E-2</v>
      </c>
      <c r="F7" s="3">
        <f t="shared" ref="F7" si="4">C7/(C7+D7)</f>
        <v>0.8392857142857143</v>
      </c>
      <c r="G7" s="3">
        <f t="shared" ref="G7" si="5">C7/(C7+C8)</f>
        <v>0.734375</v>
      </c>
    </row>
    <row r="8" spans="1:7" x14ac:dyDescent="0.25">
      <c r="A8" s="2"/>
      <c r="B8" s="2"/>
      <c r="C8" s="1">
        <f>64-C7</f>
        <v>17</v>
      </c>
      <c r="D8" s="1">
        <f>56-D7</f>
        <v>47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0.76666666666666672</v>
      </c>
      <c r="C9" s="1">
        <v>45</v>
      </c>
      <c r="D9" s="1">
        <v>9</v>
      </c>
      <c r="E9" s="2">
        <v>3.4674999999999997E-2</v>
      </c>
      <c r="F9" s="3">
        <f t="shared" ref="F9" si="7">C9/(C9+D9)</f>
        <v>0.83333333333333337</v>
      </c>
      <c r="G9" s="3">
        <f t="shared" ref="G9" si="8">C9/(C9+C10)</f>
        <v>0.703125</v>
      </c>
    </row>
    <row r="10" spans="1:7" x14ac:dyDescent="0.25">
      <c r="A10" s="2"/>
      <c r="B10" s="2"/>
      <c r="C10" s="1">
        <f>64-C9</f>
        <v>19</v>
      </c>
      <c r="D10" s="1">
        <f>56-D9</f>
        <v>47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0.78333333333333333</v>
      </c>
      <c r="C11" s="1">
        <v>48</v>
      </c>
      <c r="D11" s="1">
        <v>10</v>
      </c>
      <c r="E11" s="2">
        <v>3.4959999999999998E-2</v>
      </c>
      <c r="F11" s="3">
        <f t="shared" ref="F11" si="10">C11/(C11+D11)</f>
        <v>0.82758620689655171</v>
      </c>
      <c r="G11" s="3">
        <f t="shared" ref="G11" si="11">C11/(C11+C12)</f>
        <v>0.75</v>
      </c>
    </row>
    <row r="12" spans="1:7" x14ac:dyDescent="0.25">
      <c r="A12" s="2"/>
      <c r="B12" s="2"/>
      <c r="C12" s="1">
        <f>64-C11</f>
        <v>16</v>
      </c>
      <c r="D12" s="1">
        <f>56-D11</f>
        <v>46</v>
      </c>
      <c r="E12" s="2"/>
      <c r="F12" s="2"/>
      <c r="G12" s="2"/>
    </row>
    <row r="13" spans="1:7" x14ac:dyDescent="0.25">
      <c r="A13" s="2"/>
      <c r="B13" s="3">
        <f>AVERAGE(B3:B12)</f>
        <v>0.78333333333333333</v>
      </c>
      <c r="C13" s="1"/>
      <c r="D13" s="1"/>
      <c r="E13" s="2">
        <f>AVERAGE(E3:E12)</f>
        <v>3.6243999999999998E-2</v>
      </c>
      <c r="F13" s="3">
        <f>AVERAGE(F3:F12)</f>
        <v>0.83688315616627784</v>
      </c>
      <c r="G13" s="3">
        <f>AVERAGE(G3:G12)</f>
        <v>0.73750000000000004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4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0.75</v>
      </c>
      <c r="C19" s="1">
        <v>44</v>
      </c>
      <c r="D19" s="1">
        <v>10</v>
      </c>
      <c r="E19" s="2">
        <v>9.9396999999999999E-2</v>
      </c>
      <c r="F19" s="3">
        <f>C19/(C19+D19)</f>
        <v>0.81481481481481477</v>
      </c>
      <c r="G19" s="3">
        <f>C19/(C19+C20)</f>
        <v>0.6875</v>
      </c>
    </row>
    <row r="20" spans="1:7" x14ac:dyDescent="0.25">
      <c r="A20" s="2"/>
      <c r="B20" s="2"/>
      <c r="C20" s="1">
        <f>64-C19</f>
        <v>20</v>
      </c>
      <c r="D20" s="1">
        <f>56-D19</f>
        <v>46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0.76666666666666672</v>
      </c>
      <c r="C21" s="1">
        <v>46</v>
      </c>
      <c r="D21" s="1">
        <v>10</v>
      </c>
      <c r="E21" s="2">
        <v>0.104737</v>
      </c>
      <c r="F21" s="3">
        <f t="shared" ref="F21" si="13">C21/(C21+D21)</f>
        <v>0.8214285714285714</v>
      </c>
      <c r="G21" s="3">
        <f t="shared" ref="G21" si="14">C21/(C21+C22)</f>
        <v>0.71875</v>
      </c>
    </row>
    <row r="22" spans="1:7" x14ac:dyDescent="0.25">
      <c r="A22" s="2"/>
      <c r="B22" s="2"/>
      <c r="C22" s="1">
        <f>64-C21</f>
        <v>18</v>
      </c>
      <c r="D22" s="1">
        <f>56-D21</f>
        <v>46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0.77500000000000002</v>
      </c>
      <c r="C23" s="1">
        <v>46</v>
      </c>
      <c r="D23" s="1">
        <v>9</v>
      </c>
      <c r="E23" s="2">
        <v>0.12781300000000001</v>
      </c>
      <c r="F23" s="3">
        <f t="shared" ref="F23" si="16">C23/(C23+D23)</f>
        <v>0.83636363636363631</v>
      </c>
      <c r="G23" s="3">
        <f t="shared" ref="G23" si="17">C23/(C23+C24)</f>
        <v>0.71875</v>
      </c>
    </row>
    <row r="24" spans="1:7" x14ac:dyDescent="0.25">
      <c r="A24" s="2"/>
      <c r="B24" s="2"/>
      <c r="C24" s="1">
        <f>64-C23</f>
        <v>18</v>
      </c>
      <c r="D24" s="1">
        <f>56-D23</f>
        <v>47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0.7583333333333333</v>
      </c>
      <c r="C25" s="1">
        <v>45</v>
      </c>
      <c r="D25" s="1">
        <v>10</v>
      </c>
      <c r="E25" s="2">
        <v>9.6762000000000001E-2</v>
      </c>
      <c r="F25" s="3">
        <f t="shared" ref="F25" si="19">C25/(C25+D25)</f>
        <v>0.81818181818181823</v>
      </c>
      <c r="G25" s="3">
        <f t="shared" ref="G25" si="20">C25/(C25+C26)</f>
        <v>0.703125</v>
      </c>
    </row>
    <row r="26" spans="1:7" x14ac:dyDescent="0.25">
      <c r="A26" s="2"/>
      <c r="B26" s="2"/>
      <c r="C26" s="1">
        <f>64-C25</f>
        <v>19</v>
      </c>
      <c r="D26" s="1">
        <f>56-D25</f>
        <v>46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0.76666666666666672</v>
      </c>
      <c r="C27" s="1">
        <v>45</v>
      </c>
      <c r="D27" s="1">
        <v>9</v>
      </c>
      <c r="E27" s="2">
        <v>8.5637000000000005E-2</v>
      </c>
      <c r="F27" s="3">
        <f t="shared" ref="F27" si="22">C27/(C27+D27)</f>
        <v>0.83333333333333337</v>
      </c>
      <c r="G27" s="3">
        <f t="shared" ref="G27" si="23">C27/(C27+C28)</f>
        <v>0.703125</v>
      </c>
    </row>
    <row r="28" spans="1:7" x14ac:dyDescent="0.25">
      <c r="A28" s="2"/>
      <c r="B28" s="2"/>
      <c r="C28" s="1">
        <f>64-C27</f>
        <v>19</v>
      </c>
      <c r="D28" s="1">
        <f>56-D27</f>
        <v>47</v>
      </c>
      <c r="E28" s="2"/>
      <c r="F28" s="2"/>
      <c r="G28" s="2"/>
    </row>
    <row r="29" spans="1:7" x14ac:dyDescent="0.25">
      <c r="A29" s="2"/>
      <c r="B29" s="3">
        <f>AVERAGE(B19:B28)</f>
        <v>0.76333333333333331</v>
      </c>
      <c r="C29" s="1"/>
      <c r="D29" s="1"/>
      <c r="E29" s="2">
        <f>AVERAGE(E19:E28)</f>
        <v>0.10286919999999999</v>
      </c>
      <c r="F29" s="3">
        <f>AVERAGE(F19:F28)</f>
        <v>0.8248244348244349</v>
      </c>
      <c r="G29" s="3">
        <f>AVERAGE(G19:G28)</f>
        <v>0.70625000000000004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19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0.78333333333333333</v>
      </c>
      <c r="C35" s="1">
        <v>47</v>
      </c>
      <c r="D35" s="1">
        <v>9</v>
      </c>
      <c r="E35" s="2">
        <v>6.5386E-2</v>
      </c>
      <c r="F35" s="3">
        <f>C35/(C35+D35)</f>
        <v>0.8392857142857143</v>
      </c>
      <c r="G35" s="3">
        <f>C35/(C35+C36)</f>
        <v>0.734375</v>
      </c>
    </row>
    <row r="36" spans="1:7" x14ac:dyDescent="0.25">
      <c r="A36" s="2"/>
      <c r="B36" s="2"/>
      <c r="C36" s="1">
        <f>64-C35</f>
        <v>17</v>
      </c>
      <c r="D36" s="1">
        <f>56-D35</f>
        <v>47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0.78333333333333333</v>
      </c>
      <c r="C37" s="1">
        <v>48</v>
      </c>
      <c r="D37" s="1">
        <v>10</v>
      </c>
      <c r="E37" s="2">
        <v>5.6689999999999997E-2</v>
      </c>
      <c r="F37" s="3">
        <f t="shared" ref="F37" si="25">C37/(C37+D37)</f>
        <v>0.82758620689655171</v>
      </c>
      <c r="G37" s="3">
        <f t="shared" ref="G37" si="26">C37/(C37+C38)</f>
        <v>0.75</v>
      </c>
    </row>
    <row r="38" spans="1:7" x14ac:dyDescent="0.25">
      <c r="A38" s="2"/>
      <c r="B38" s="2"/>
      <c r="C38" s="1">
        <f>64-C37</f>
        <v>16</v>
      </c>
      <c r="D38" s="1">
        <f>56-D37</f>
        <v>46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0.76666666666666672</v>
      </c>
      <c r="C39" s="1">
        <v>45</v>
      </c>
      <c r="D39" s="1">
        <v>9</v>
      </c>
      <c r="E39" s="2">
        <v>5.8013000000000002E-2</v>
      </c>
      <c r="F39" s="3">
        <f t="shared" ref="F39" si="28">C39/(C39+D39)</f>
        <v>0.83333333333333337</v>
      </c>
      <c r="G39" s="3">
        <f t="shared" ref="G39" si="29">C39/(C39+C40)</f>
        <v>0.703125</v>
      </c>
    </row>
    <row r="40" spans="1:7" x14ac:dyDescent="0.25">
      <c r="A40" s="2"/>
      <c r="B40" s="2"/>
      <c r="C40" s="1">
        <f>64-C39</f>
        <v>19</v>
      </c>
      <c r="D40" s="1">
        <f>56-D39</f>
        <v>47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0.79166666666666663</v>
      </c>
      <c r="C41" s="1">
        <v>48</v>
      </c>
      <c r="D41" s="1">
        <v>9</v>
      </c>
      <c r="E41" s="2">
        <v>5.6561E-2</v>
      </c>
      <c r="F41" s="3">
        <f t="shared" ref="F41" si="31">C41/(C41+D41)</f>
        <v>0.84210526315789469</v>
      </c>
      <c r="G41" s="3">
        <f t="shared" ref="G41" si="32">C41/(C41+C42)</f>
        <v>0.75</v>
      </c>
    </row>
    <row r="42" spans="1:7" x14ac:dyDescent="0.25">
      <c r="A42" s="2"/>
      <c r="B42" s="2"/>
      <c r="C42" s="1">
        <f>64-C41</f>
        <v>16</v>
      </c>
      <c r="D42" s="1">
        <f>56-D41</f>
        <v>47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0.77500000000000002</v>
      </c>
      <c r="C43" s="1">
        <v>46</v>
      </c>
      <c r="D43" s="1">
        <v>9</v>
      </c>
      <c r="E43" s="2">
        <v>5.8636000000000001E-2</v>
      </c>
      <c r="F43" s="3">
        <f t="shared" ref="F43" si="34">C43/(C43+D43)</f>
        <v>0.83636363636363631</v>
      </c>
      <c r="G43" s="3">
        <f t="shared" ref="G43" si="35">C43/(C43+C44)</f>
        <v>0.71875</v>
      </c>
    </row>
    <row r="44" spans="1:7" x14ac:dyDescent="0.25">
      <c r="A44" s="2"/>
      <c r="B44" s="2"/>
      <c r="C44" s="1">
        <f>64-C43</f>
        <v>18</v>
      </c>
      <c r="D44" s="1">
        <f>56-D43</f>
        <v>47</v>
      </c>
      <c r="E44" s="2"/>
      <c r="F44" s="2"/>
      <c r="G44" s="2"/>
    </row>
    <row r="45" spans="1:7" x14ac:dyDescent="0.25">
      <c r="A45" s="2"/>
      <c r="B45" s="3">
        <f>AVERAGE(B35:B44)</f>
        <v>0.78</v>
      </c>
      <c r="C45" s="1"/>
      <c r="D45" s="1"/>
      <c r="E45" s="2">
        <f>AVERAGE(E35:E44)</f>
        <v>5.9057199999999997E-2</v>
      </c>
      <c r="F45" s="3">
        <f>AVERAGE(F35:F44)</f>
        <v>0.83573483080742617</v>
      </c>
      <c r="G45" s="3">
        <f>AVERAGE(G35:G44)</f>
        <v>0.73124999999999996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C18:D18"/>
    <mergeCell ref="A19:A20"/>
    <mergeCell ref="B19:B20"/>
    <mergeCell ref="E19:E20"/>
    <mergeCell ref="F19:F20"/>
    <mergeCell ref="G19:G20"/>
    <mergeCell ref="F9:F10"/>
    <mergeCell ref="G9:G10"/>
    <mergeCell ref="F11:F12"/>
    <mergeCell ref="G11:G12"/>
    <mergeCell ref="F13:F14"/>
    <mergeCell ref="G13:G14"/>
    <mergeCell ref="F3:F4"/>
    <mergeCell ref="G3:G4"/>
    <mergeCell ref="F5:F6"/>
    <mergeCell ref="G5:G6"/>
    <mergeCell ref="F7:F8"/>
    <mergeCell ref="G7:G8"/>
    <mergeCell ref="E3:E4"/>
    <mergeCell ref="E5:E6"/>
    <mergeCell ref="E7:E8"/>
    <mergeCell ref="E9:E10"/>
    <mergeCell ref="E11:E12"/>
    <mergeCell ref="E13:E14"/>
    <mergeCell ref="A9:A10"/>
    <mergeCell ref="B9:B10"/>
    <mergeCell ref="A11:A12"/>
    <mergeCell ref="B11:B12"/>
    <mergeCell ref="A13:A14"/>
    <mergeCell ref="B13:B14"/>
    <mergeCell ref="A7:A8"/>
    <mergeCell ref="B7:B8"/>
    <mergeCell ref="C2:D2"/>
    <mergeCell ref="A3:A4"/>
    <mergeCell ref="B3:B4"/>
    <mergeCell ref="A5:A6"/>
    <mergeCell ref="B5:B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I13" workbookViewId="0">
      <selection activeCell="K18" sqref="K18:Q30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13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0.78333333333333333</v>
      </c>
      <c r="C3" s="1">
        <v>48</v>
      </c>
      <c r="D3" s="1">
        <v>10</v>
      </c>
      <c r="E3" s="2">
        <v>4.2341999999999998E-2</v>
      </c>
      <c r="F3" s="3">
        <f>C3/(C3+D3)</f>
        <v>0.82758620689655171</v>
      </c>
      <c r="G3" s="3">
        <f>C3/(C3+C4)</f>
        <v>0.75</v>
      </c>
    </row>
    <row r="4" spans="1:7" x14ac:dyDescent="0.25">
      <c r="A4" s="2"/>
      <c r="B4" s="2"/>
      <c r="C4" s="1">
        <f>64-C3</f>
        <v>16</v>
      </c>
      <c r="D4" s="1">
        <f>56-D3</f>
        <v>46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0.8</v>
      </c>
      <c r="C5" s="1">
        <v>49</v>
      </c>
      <c r="D5" s="1">
        <v>9</v>
      </c>
      <c r="E5" s="2">
        <v>3.5718E-2</v>
      </c>
      <c r="F5" s="3">
        <f t="shared" ref="F5" si="1">C5/(C5+D5)</f>
        <v>0.84482758620689657</v>
      </c>
      <c r="G5" s="3">
        <f t="shared" ref="G5" si="2">C5/(C5+C6)</f>
        <v>0.765625</v>
      </c>
    </row>
    <row r="6" spans="1:7" x14ac:dyDescent="0.25">
      <c r="A6" s="2"/>
      <c r="B6" s="2"/>
      <c r="C6" s="1">
        <f>64-C5</f>
        <v>15</v>
      </c>
      <c r="D6" s="1">
        <f>56-D5</f>
        <v>47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0.8</v>
      </c>
      <c r="C7" s="1">
        <v>49</v>
      </c>
      <c r="D7" s="1">
        <v>9</v>
      </c>
      <c r="E7" s="2">
        <v>3.7268999999999997E-2</v>
      </c>
      <c r="F7" s="3">
        <f t="shared" ref="F7" si="4">C7/(C7+D7)</f>
        <v>0.84482758620689657</v>
      </c>
      <c r="G7" s="3">
        <f t="shared" ref="G7" si="5">C7/(C7+C8)</f>
        <v>0.765625</v>
      </c>
    </row>
    <row r="8" spans="1:7" x14ac:dyDescent="0.25">
      <c r="A8" s="2"/>
      <c r="B8" s="2"/>
      <c r="C8" s="1">
        <f>64-C7</f>
        <v>15</v>
      </c>
      <c r="D8" s="1">
        <f>56-D7</f>
        <v>47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0.78333333333333333</v>
      </c>
      <c r="C9" s="1">
        <v>48</v>
      </c>
      <c r="D9" s="1">
        <v>10</v>
      </c>
      <c r="E9" s="2">
        <v>3.3161000000000003E-2</v>
      </c>
      <c r="F9" s="3">
        <f t="shared" ref="F9" si="7">C9/(C9+D9)</f>
        <v>0.82758620689655171</v>
      </c>
      <c r="G9" s="3">
        <f t="shared" ref="G9" si="8">C9/(C9+C10)</f>
        <v>0.75</v>
      </c>
    </row>
    <row r="10" spans="1:7" x14ac:dyDescent="0.25">
      <c r="A10" s="2"/>
      <c r="B10" s="2"/>
      <c r="C10" s="1">
        <f>64-C9</f>
        <v>16</v>
      </c>
      <c r="D10" s="1">
        <f>56-D9</f>
        <v>46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0.79166666666666663</v>
      </c>
      <c r="C11" s="1">
        <v>49</v>
      </c>
      <c r="D11" s="1">
        <v>10</v>
      </c>
      <c r="E11" s="2">
        <v>3.4507999999999997E-2</v>
      </c>
      <c r="F11" s="3">
        <f t="shared" ref="F11" si="10">C11/(C11+D11)</f>
        <v>0.83050847457627119</v>
      </c>
      <c r="G11" s="3">
        <f t="shared" ref="G11" si="11">C11/(C11+C12)</f>
        <v>0.765625</v>
      </c>
    </row>
    <row r="12" spans="1:7" x14ac:dyDescent="0.25">
      <c r="A12" s="2"/>
      <c r="B12" s="2"/>
      <c r="C12" s="1">
        <f>64-C11</f>
        <v>15</v>
      </c>
      <c r="D12" s="1">
        <f>56-D11</f>
        <v>46</v>
      </c>
      <c r="E12" s="2"/>
      <c r="F12" s="2"/>
      <c r="G12" s="2"/>
    </row>
    <row r="13" spans="1:7" x14ac:dyDescent="0.25">
      <c r="A13" s="2" t="s">
        <v>21</v>
      </c>
      <c r="B13" s="3">
        <f>AVERAGE(B3:B12)</f>
        <v>0.79166666666666674</v>
      </c>
      <c r="C13" s="1"/>
      <c r="D13" s="1"/>
      <c r="E13" s="2">
        <f>AVERAGE(E3:E12)</f>
        <v>3.6599599999999996E-2</v>
      </c>
      <c r="F13" s="3">
        <f>AVERAGE(F3:F12)</f>
        <v>0.83506721215663371</v>
      </c>
      <c r="G13" s="3">
        <f>AVERAGE(G3:G12)</f>
        <v>0.75937500000000002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17" x14ac:dyDescent="0.25">
      <c r="A17" t="s">
        <v>5</v>
      </c>
      <c r="K17" t="s">
        <v>5</v>
      </c>
    </row>
    <row r="18" spans="1:1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  <c r="K18" s="1" t="s">
        <v>1</v>
      </c>
      <c r="L18" s="1" t="s">
        <v>2</v>
      </c>
      <c r="M18" s="2" t="s">
        <v>3</v>
      </c>
      <c r="N18" s="2"/>
      <c r="O18" s="1" t="s">
        <v>8</v>
      </c>
      <c r="P18" s="1" t="s">
        <v>9</v>
      </c>
      <c r="Q18" s="1" t="s">
        <v>10</v>
      </c>
    </row>
    <row r="19" spans="1:17" x14ac:dyDescent="0.25">
      <c r="A19" s="2">
        <v>1</v>
      </c>
      <c r="B19" s="3">
        <f>(C19+D20)/(D20+D19+C19+C20)</f>
        <v>0.79166666666666663</v>
      </c>
      <c r="C19" s="1">
        <v>49</v>
      </c>
      <c r="D19" s="1">
        <v>10</v>
      </c>
      <c r="E19" s="2">
        <v>7.6003000000000001E-2</v>
      </c>
      <c r="F19" s="3">
        <f>C19/(C19+D19)</f>
        <v>0.83050847457627119</v>
      </c>
      <c r="G19" s="3">
        <f>C19/(C19+C20)</f>
        <v>0.765625</v>
      </c>
      <c r="K19" s="2">
        <v>1</v>
      </c>
      <c r="L19" s="3">
        <f>(M19+N20)/(N20+N19+M19+M20)</f>
        <v>0.76666666666666672</v>
      </c>
      <c r="M19" s="1">
        <v>48</v>
      </c>
      <c r="N19" s="1">
        <v>12</v>
      </c>
      <c r="O19" s="2">
        <v>8.9385000000000006E-2</v>
      </c>
      <c r="P19" s="3">
        <f>M19/(M19+N19)</f>
        <v>0.8</v>
      </c>
      <c r="Q19" s="3">
        <f>M19/(M19+M20)</f>
        <v>0.75</v>
      </c>
    </row>
    <row r="20" spans="1:17" x14ac:dyDescent="0.25">
      <c r="A20" s="2"/>
      <c r="B20" s="2"/>
      <c r="C20" s="1">
        <f>64-C19</f>
        <v>15</v>
      </c>
      <c r="D20" s="1">
        <f>56-D19</f>
        <v>46</v>
      </c>
      <c r="E20" s="2"/>
      <c r="F20" s="2"/>
      <c r="G20" s="2"/>
      <c r="K20" s="2"/>
      <c r="L20" s="2"/>
      <c r="M20" s="1">
        <f>64-M19</f>
        <v>16</v>
      </c>
      <c r="N20" s="1">
        <f>56-N19</f>
        <v>44</v>
      </c>
      <c r="O20" s="2"/>
      <c r="P20" s="2"/>
      <c r="Q20" s="2"/>
    </row>
    <row r="21" spans="1:17" x14ac:dyDescent="0.25">
      <c r="A21" s="2">
        <v>2</v>
      </c>
      <c r="B21" s="3">
        <f t="shared" ref="B21" si="12">(C21+D22)/(D22+D21+C21+C22)</f>
        <v>0.79166666666666663</v>
      </c>
      <c r="C21" s="1">
        <v>51</v>
      </c>
      <c r="D21" s="1">
        <v>12</v>
      </c>
      <c r="E21" s="2">
        <v>8.0426999999999998E-2</v>
      </c>
      <c r="F21" s="3">
        <f t="shared" ref="F21" si="13">C21/(C21+D21)</f>
        <v>0.80952380952380953</v>
      </c>
      <c r="G21" s="3">
        <f t="shared" ref="G21" si="14">C21/(C21+C22)</f>
        <v>0.796875</v>
      </c>
      <c r="K21" s="2">
        <v>2</v>
      </c>
      <c r="L21" s="3">
        <f t="shared" ref="L21" si="15">(M21+N22)/(N22+N21+M21+M22)</f>
        <v>0.73333333333333328</v>
      </c>
      <c r="M21" s="1">
        <v>42</v>
      </c>
      <c r="N21" s="1">
        <v>10</v>
      </c>
      <c r="O21" s="2">
        <v>8.6302000000000004E-2</v>
      </c>
      <c r="P21" s="3">
        <f t="shared" ref="P21" si="16">M21/(M21+N21)</f>
        <v>0.80769230769230771</v>
      </c>
      <c r="Q21" s="3">
        <f t="shared" ref="Q21" si="17">M21/(M21+M22)</f>
        <v>0.65625</v>
      </c>
    </row>
    <row r="22" spans="1:17" x14ac:dyDescent="0.25">
      <c r="A22" s="2"/>
      <c r="B22" s="2"/>
      <c r="C22" s="1">
        <f>64-C21</f>
        <v>13</v>
      </c>
      <c r="D22" s="1">
        <f>56-D21</f>
        <v>44</v>
      </c>
      <c r="E22" s="2"/>
      <c r="F22" s="2"/>
      <c r="G22" s="2"/>
      <c r="K22" s="2"/>
      <c r="L22" s="2"/>
      <c r="M22" s="1">
        <f>64-M21</f>
        <v>22</v>
      </c>
      <c r="N22" s="1">
        <f>56-N21</f>
        <v>46</v>
      </c>
      <c r="O22" s="2"/>
      <c r="P22" s="2"/>
      <c r="Q22" s="2"/>
    </row>
    <row r="23" spans="1:17" x14ac:dyDescent="0.25">
      <c r="A23" s="2">
        <v>3</v>
      </c>
      <c r="B23" s="3">
        <f t="shared" ref="B23" si="18">(C23+D24)/(D24+D23+C23+C24)</f>
        <v>0.80833333333333335</v>
      </c>
      <c r="C23" s="1">
        <v>51</v>
      </c>
      <c r="D23" s="1">
        <v>10</v>
      </c>
      <c r="E23" s="2">
        <v>0.117171</v>
      </c>
      <c r="F23" s="3">
        <f t="shared" ref="F23" si="19">C23/(C23+D23)</f>
        <v>0.83606557377049184</v>
      </c>
      <c r="G23" s="3">
        <f t="shared" ref="G23" si="20">C23/(C23+C24)</f>
        <v>0.796875</v>
      </c>
      <c r="K23" s="2">
        <v>3</v>
      </c>
      <c r="L23" s="3">
        <f t="shared" ref="L23" si="21">(M23+N24)/(N24+N23+M23+M24)</f>
        <v>0.76666666666666672</v>
      </c>
      <c r="M23" s="1">
        <v>47</v>
      </c>
      <c r="N23" s="1">
        <v>11</v>
      </c>
      <c r="O23" s="2">
        <v>0.105823</v>
      </c>
      <c r="P23" s="3">
        <f t="shared" ref="P23" si="22">M23/(M23+N23)</f>
        <v>0.81034482758620685</v>
      </c>
      <c r="Q23" s="3">
        <f t="shared" ref="Q23" si="23">M23/(M23+M24)</f>
        <v>0.734375</v>
      </c>
    </row>
    <row r="24" spans="1:17" x14ac:dyDescent="0.25">
      <c r="A24" s="2"/>
      <c r="B24" s="2"/>
      <c r="C24" s="1">
        <f>64-C23</f>
        <v>13</v>
      </c>
      <c r="D24" s="1">
        <f>56-D23</f>
        <v>46</v>
      </c>
      <c r="E24" s="2"/>
      <c r="F24" s="2"/>
      <c r="G24" s="2"/>
      <c r="K24" s="2"/>
      <c r="L24" s="2"/>
      <c r="M24" s="1">
        <f>64-M23</f>
        <v>17</v>
      </c>
      <c r="N24" s="1">
        <f>56-N23</f>
        <v>45</v>
      </c>
      <c r="O24" s="2"/>
      <c r="P24" s="2"/>
      <c r="Q24" s="2"/>
    </row>
    <row r="25" spans="1:17" x14ac:dyDescent="0.25">
      <c r="A25" s="2">
        <v>4</v>
      </c>
      <c r="B25" s="3">
        <f t="shared" ref="B25" si="24">(C25+D26)/(D26+D25+C25+C26)</f>
        <v>0.81666666666666665</v>
      </c>
      <c r="C25" s="1">
        <v>51</v>
      </c>
      <c r="D25" s="1">
        <v>9</v>
      </c>
      <c r="E25" s="2">
        <v>9.5896999999999996E-2</v>
      </c>
      <c r="F25" s="3">
        <f t="shared" ref="F25" si="25">C25/(C25+D25)</f>
        <v>0.85</v>
      </c>
      <c r="G25" s="3">
        <f t="shared" ref="G25" si="26">C25/(C25+C26)</f>
        <v>0.796875</v>
      </c>
      <c r="K25" s="2">
        <v>4</v>
      </c>
      <c r="L25" s="3">
        <f t="shared" ref="L25" si="27">(M25+N26)/(N26+N25+M25+M26)</f>
        <v>0.73333333333333328</v>
      </c>
      <c r="M25" s="1">
        <v>46</v>
      </c>
      <c r="N25" s="1">
        <v>14</v>
      </c>
      <c r="O25" s="2">
        <v>9.4760999999999998E-2</v>
      </c>
      <c r="P25" s="3">
        <f t="shared" ref="P25" si="28">M25/(M25+N25)</f>
        <v>0.76666666666666672</v>
      </c>
      <c r="Q25" s="3">
        <f t="shared" ref="Q25" si="29">M25/(M25+M26)</f>
        <v>0.71875</v>
      </c>
    </row>
    <row r="26" spans="1:17" x14ac:dyDescent="0.25">
      <c r="A26" s="2"/>
      <c r="B26" s="2"/>
      <c r="C26" s="1">
        <f>64-C25</f>
        <v>13</v>
      </c>
      <c r="D26" s="1">
        <f>56-D25</f>
        <v>47</v>
      </c>
      <c r="E26" s="2"/>
      <c r="F26" s="2"/>
      <c r="G26" s="2"/>
      <c r="K26" s="2"/>
      <c r="L26" s="2"/>
      <c r="M26" s="1">
        <f>64-M25</f>
        <v>18</v>
      </c>
      <c r="N26" s="1">
        <f>56-N25</f>
        <v>42</v>
      </c>
      <c r="O26" s="2"/>
      <c r="P26" s="2"/>
      <c r="Q26" s="2"/>
    </row>
    <row r="27" spans="1:17" x14ac:dyDescent="0.25">
      <c r="A27" s="2">
        <v>5</v>
      </c>
      <c r="B27" s="3">
        <f t="shared" ref="B27" si="30">(C27+D28)/(D28+D27+C27+C28)</f>
        <v>0.79166666666666663</v>
      </c>
      <c r="C27" s="1">
        <v>50</v>
      </c>
      <c r="D27" s="1">
        <v>11</v>
      </c>
      <c r="E27" s="2">
        <v>7.9564999999999997E-2</v>
      </c>
      <c r="F27" s="3">
        <f t="shared" ref="F27" si="31">C27/(C27+D27)</f>
        <v>0.81967213114754101</v>
      </c>
      <c r="G27" s="3">
        <f t="shared" ref="G27" si="32">C27/(C27+C28)</f>
        <v>0.78125</v>
      </c>
      <c r="K27" s="2">
        <v>5</v>
      </c>
      <c r="L27" s="3">
        <f t="shared" ref="L27" si="33">(M27+N28)/(N28+N27+M27+M28)</f>
        <v>0.7416666666666667</v>
      </c>
      <c r="M27" s="1">
        <v>46</v>
      </c>
      <c r="N27" s="1">
        <v>13</v>
      </c>
      <c r="O27" s="2">
        <v>0.11959</v>
      </c>
      <c r="P27" s="3">
        <f t="shared" ref="P27" si="34">M27/(M27+N27)</f>
        <v>0.77966101694915257</v>
      </c>
      <c r="Q27" s="3">
        <f t="shared" ref="Q27" si="35">M27/(M27+M28)</f>
        <v>0.71875</v>
      </c>
    </row>
    <row r="28" spans="1:17" x14ac:dyDescent="0.25">
      <c r="A28" s="2"/>
      <c r="B28" s="2"/>
      <c r="C28" s="1">
        <f>64-C27</f>
        <v>14</v>
      </c>
      <c r="D28" s="1">
        <f>56-D27</f>
        <v>45</v>
      </c>
      <c r="E28" s="2"/>
      <c r="F28" s="2"/>
      <c r="G28" s="2"/>
      <c r="K28" s="2"/>
      <c r="L28" s="2"/>
      <c r="M28" s="1">
        <f>64-M27</f>
        <v>18</v>
      </c>
      <c r="N28" s="1">
        <f>56-N27</f>
        <v>43</v>
      </c>
      <c r="O28" s="2"/>
      <c r="P28" s="2"/>
      <c r="Q28" s="2"/>
    </row>
    <row r="29" spans="1:17" x14ac:dyDescent="0.25">
      <c r="A29" s="2" t="s">
        <v>21</v>
      </c>
      <c r="B29" s="3">
        <f>AVERAGE(B19:B28)</f>
        <v>0.79999999999999993</v>
      </c>
      <c r="C29" s="1"/>
      <c r="D29" s="1"/>
      <c r="E29" s="2">
        <f>AVERAGE(E19:E28)</f>
        <v>8.9812599999999992E-2</v>
      </c>
      <c r="F29" s="3">
        <f>AVERAGE(F19:F28)</f>
        <v>0.82915399780362264</v>
      </c>
      <c r="G29" s="3">
        <f>AVERAGE(G19:G28)</f>
        <v>0.78749999999999998</v>
      </c>
      <c r="K29" s="2" t="s">
        <v>21</v>
      </c>
      <c r="L29" s="3">
        <f>AVERAGE(L19:L28)</f>
        <v>0.74833333333333329</v>
      </c>
      <c r="M29" s="1"/>
      <c r="N29" s="1"/>
      <c r="O29" s="2">
        <f>AVERAGE(O19:O28)</f>
        <v>9.9172200000000002E-2</v>
      </c>
      <c r="P29" s="3">
        <f>AVERAGE(P19:P28)</f>
        <v>0.79287296377886674</v>
      </c>
      <c r="Q29" s="3">
        <f>AVERAGE(Q19:Q28)</f>
        <v>0.71562499999999996</v>
      </c>
    </row>
    <row r="30" spans="1:17" x14ac:dyDescent="0.25">
      <c r="A30" s="2"/>
      <c r="B30" s="2"/>
      <c r="C30" s="1"/>
      <c r="D30" s="1"/>
      <c r="E30" s="2"/>
      <c r="F30" s="2"/>
      <c r="G30" s="2"/>
      <c r="K30" s="2"/>
      <c r="L30" s="2"/>
      <c r="M30" s="1"/>
      <c r="N30" s="1"/>
      <c r="O30" s="2"/>
      <c r="P30" s="2"/>
      <c r="Q30" s="2"/>
    </row>
    <row r="33" spans="1:7" x14ac:dyDescent="0.25">
      <c r="A33" t="s">
        <v>18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0.8</v>
      </c>
      <c r="C35" s="1">
        <v>50</v>
      </c>
      <c r="D35" s="1">
        <v>10</v>
      </c>
      <c r="E35" s="2">
        <v>0.24393500000000001</v>
      </c>
      <c r="F35" s="3">
        <f>C35/(C35+D35)</f>
        <v>0.83333333333333337</v>
      </c>
      <c r="G35" s="3">
        <f>C35/(C35+C36)</f>
        <v>0.78125</v>
      </c>
    </row>
    <row r="36" spans="1:7" x14ac:dyDescent="0.25">
      <c r="A36" s="2"/>
      <c r="B36" s="2"/>
      <c r="C36" s="1">
        <f>64-C35</f>
        <v>14</v>
      </c>
      <c r="D36" s="1">
        <f>56-D35</f>
        <v>46</v>
      </c>
      <c r="E36" s="2"/>
      <c r="F36" s="2"/>
      <c r="G36" s="2"/>
    </row>
    <row r="37" spans="1:7" x14ac:dyDescent="0.25">
      <c r="A37" s="2">
        <v>2</v>
      </c>
      <c r="B37" s="3">
        <f t="shared" ref="B37" si="36">(C37+D38)/(D38+D37+C37+C38)</f>
        <v>0.79166666666666663</v>
      </c>
      <c r="C37" s="1">
        <v>49</v>
      </c>
      <c r="D37" s="1">
        <v>10</v>
      </c>
      <c r="E37" s="2">
        <v>0.239451</v>
      </c>
      <c r="F37" s="3">
        <f t="shared" ref="F37" si="37">C37/(C37+D37)</f>
        <v>0.83050847457627119</v>
      </c>
      <c r="G37" s="3">
        <f t="shared" ref="G37" si="38">C37/(C37+C38)</f>
        <v>0.765625</v>
      </c>
    </row>
    <row r="38" spans="1:7" x14ac:dyDescent="0.25">
      <c r="A38" s="2"/>
      <c r="B38" s="2"/>
      <c r="C38" s="1">
        <f>64-C37</f>
        <v>15</v>
      </c>
      <c r="D38" s="1">
        <f>56-D37</f>
        <v>46</v>
      </c>
      <c r="E38" s="2"/>
      <c r="F38" s="2"/>
      <c r="G38" s="2"/>
    </row>
    <row r="39" spans="1:7" x14ac:dyDescent="0.25">
      <c r="A39" s="2">
        <v>3</v>
      </c>
      <c r="B39" s="3">
        <f t="shared" ref="B39" si="39">(C39+D40)/(D40+D39+C39+C40)</f>
        <v>0.8</v>
      </c>
      <c r="C39" s="1">
        <v>49</v>
      </c>
      <c r="D39" s="1">
        <v>9</v>
      </c>
      <c r="E39" s="2">
        <v>0.275507</v>
      </c>
      <c r="F39" s="3">
        <f t="shared" ref="F39" si="40">C39/(C39+D39)</f>
        <v>0.84482758620689657</v>
      </c>
      <c r="G39" s="3">
        <f t="shared" ref="G39" si="41">C39/(C39+C40)</f>
        <v>0.765625</v>
      </c>
    </row>
    <row r="40" spans="1:7" x14ac:dyDescent="0.25">
      <c r="A40" s="2"/>
      <c r="B40" s="2"/>
      <c r="C40" s="1">
        <f>64-C39</f>
        <v>15</v>
      </c>
      <c r="D40" s="1">
        <f>56-D39</f>
        <v>47</v>
      </c>
      <c r="E40" s="2"/>
      <c r="F40" s="2"/>
      <c r="G40" s="2"/>
    </row>
    <row r="41" spans="1:7" x14ac:dyDescent="0.25">
      <c r="A41" s="2">
        <v>4</v>
      </c>
      <c r="B41" s="3">
        <f t="shared" ref="B41" si="42">(C41+D42)/(D42+D41+C41+C42)</f>
        <v>0.78333333333333333</v>
      </c>
      <c r="C41" s="1">
        <v>48</v>
      </c>
      <c r="D41" s="1">
        <v>10</v>
      </c>
      <c r="E41" s="2">
        <v>0.23150599999999999</v>
      </c>
      <c r="F41" s="3">
        <f t="shared" ref="F41" si="43">C41/(C41+D41)</f>
        <v>0.82758620689655171</v>
      </c>
      <c r="G41" s="3">
        <f t="shared" ref="G41" si="44">C41/(C41+C42)</f>
        <v>0.75</v>
      </c>
    </row>
    <row r="42" spans="1:7" x14ac:dyDescent="0.25">
      <c r="A42" s="2"/>
      <c r="B42" s="2"/>
      <c r="C42" s="1">
        <f>64-C41</f>
        <v>16</v>
      </c>
      <c r="D42" s="1">
        <f>56-D41</f>
        <v>46</v>
      </c>
      <c r="E42" s="2"/>
      <c r="F42" s="2"/>
      <c r="G42" s="2"/>
    </row>
    <row r="43" spans="1:7" x14ac:dyDescent="0.25">
      <c r="A43" s="2">
        <v>5</v>
      </c>
      <c r="B43" s="3">
        <f t="shared" ref="B43" si="45">(C43+D44)/(D44+D43+C43+C44)</f>
        <v>0.80833333333333335</v>
      </c>
      <c r="C43" s="1">
        <v>50</v>
      </c>
      <c r="D43" s="1">
        <v>9</v>
      </c>
      <c r="E43" s="2">
        <v>0.23277300000000001</v>
      </c>
      <c r="F43" s="3">
        <f t="shared" ref="F43" si="46">C43/(C43+D43)</f>
        <v>0.84745762711864403</v>
      </c>
      <c r="G43" s="3">
        <f t="shared" ref="G43" si="47">C43/(C43+C44)</f>
        <v>0.78125</v>
      </c>
    </row>
    <row r="44" spans="1:7" x14ac:dyDescent="0.25">
      <c r="A44" s="2"/>
      <c r="B44" s="2"/>
      <c r="C44" s="1">
        <f>64-C43</f>
        <v>14</v>
      </c>
      <c r="D44" s="1">
        <f>56-D43</f>
        <v>47</v>
      </c>
      <c r="E44" s="2"/>
      <c r="F44" s="2"/>
      <c r="G44" s="2"/>
    </row>
    <row r="45" spans="1:7" x14ac:dyDescent="0.25">
      <c r="A45" s="2" t="s">
        <v>21</v>
      </c>
      <c r="B45" s="3">
        <f>AVERAGE(B35:B44)</f>
        <v>0.79666666666666663</v>
      </c>
      <c r="C45" s="1"/>
      <c r="D45" s="1"/>
      <c r="E45" s="2">
        <f>AVERAGE(E35:E44)</f>
        <v>0.24463439999999997</v>
      </c>
      <c r="F45" s="3">
        <f>AVERAGE(F35:F44)</f>
        <v>0.83674264562633949</v>
      </c>
      <c r="G45" s="3">
        <f>AVERAGE(G35:G44)</f>
        <v>0.76875000000000004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124">
    <mergeCell ref="K29:K30"/>
    <mergeCell ref="L29:L30"/>
    <mergeCell ref="O29:O30"/>
    <mergeCell ref="P29:P30"/>
    <mergeCell ref="Q29:Q30"/>
    <mergeCell ref="K27:K28"/>
    <mergeCell ref="L27:L28"/>
    <mergeCell ref="O27:O28"/>
    <mergeCell ref="P27:P28"/>
    <mergeCell ref="Q27:Q28"/>
    <mergeCell ref="K25:K26"/>
    <mergeCell ref="L25:L26"/>
    <mergeCell ref="O25:O26"/>
    <mergeCell ref="P25:P26"/>
    <mergeCell ref="Q25:Q26"/>
    <mergeCell ref="K23:K24"/>
    <mergeCell ref="L23:L24"/>
    <mergeCell ref="O23:O24"/>
    <mergeCell ref="P23:P24"/>
    <mergeCell ref="Q23:Q24"/>
    <mergeCell ref="Q19:Q20"/>
    <mergeCell ref="K21:K22"/>
    <mergeCell ref="L21:L22"/>
    <mergeCell ref="O21:O22"/>
    <mergeCell ref="P21:P22"/>
    <mergeCell ref="Q21:Q22"/>
    <mergeCell ref="M18:N18"/>
    <mergeCell ref="K19:K20"/>
    <mergeCell ref="L19:L20"/>
    <mergeCell ref="O19:O20"/>
    <mergeCell ref="P19:P20"/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C18:D18"/>
    <mergeCell ref="A19:A20"/>
    <mergeCell ref="B19:B20"/>
    <mergeCell ref="E19:E20"/>
    <mergeCell ref="F19:F20"/>
    <mergeCell ref="G19:G20"/>
    <mergeCell ref="F9:F10"/>
    <mergeCell ref="G9:G10"/>
    <mergeCell ref="F11:F12"/>
    <mergeCell ref="G11:G12"/>
    <mergeCell ref="F13:F14"/>
    <mergeCell ref="G13:G14"/>
    <mergeCell ref="F3:F4"/>
    <mergeCell ref="G3:G4"/>
    <mergeCell ref="F5:F6"/>
    <mergeCell ref="G5:G6"/>
    <mergeCell ref="F7:F8"/>
    <mergeCell ref="G7:G8"/>
    <mergeCell ref="E3:E4"/>
    <mergeCell ref="E5:E6"/>
    <mergeCell ref="E7:E8"/>
    <mergeCell ref="E9:E10"/>
    <mergeCell ref="E11:E12"/>
    <mergeCell ref="E13:E14"/>
    <mergeCell ref="A9:A10"/>
    <mergeCell ref="B9:B10"/>
    <mergeCell ref="A11:A12"/>
    <mergeCell ref="B11:B12"/>
    <mergeCell ref="A13:A14"/>
    <mergeCell ref="B13:B14"/>
    <mergeCell ref="A7:A8"/>
    <mergeCell ref="B7:B8"/>
    <mergeCell ref="C2:D2"/>
    <mergeCell ref="A3:A4"/>
    <mergeCell ref="B3:B4"/>
    <mergeCell ref="A5:A6"/>
    <mergeCell ref="B5:B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9" workbookViewId="0">
      <selection activeCell="A18" sqref="A18:G30"/>
    </sheetView>
  </sheetViews>
  <sheetFormatPr defaultRowHeight="15" x14ac:dyDescent="0.25"/>
  <cols>
    <col min="1" max="1" width="14" bestFit="1" customWidth="1"/>
  </cols>
  <sheetData>
    <row r="1" spans="1:7" x14ac:dyDescent="0.25">
      <c r="A1" t="s">
        <v>14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0.77500000000000002</v>
      </c>
      <c r="C3" s="1">
        <v>49</v>
      </c>
      <c r="D3" s="1">
        <v>12</v>
      </c>
      <c r="E3" s="2">
        <v>3.5410999999999998E-2</v>
      </c>
      <c r="F3" s="3">
        <f>C3/(C3+D3)</f>
        <v>0.80327868852459017</v>
      </c>
      <c r="G3" s="3">
        <f>C3/(C3+C4)</f>
        <v>0.765625</v>
      </c>
    </row>
    <row r="4" spans="1:7" x14ac:dyDescent="0.25">
      <c r="A4" s="2"/>
      <c r="B4" s="2"/>
      <c r="C4" s="1">
        <f>64-C3</f>
        <v>15</v>
      </c>
      <c r="D4" s="1">
        <f>56-D3</f>
        <v>44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0.76666666666666672</v>
      </c>
      <c r="C5" s="1">
        <v>49</v>
      </c>
      <c r="D5" s="1">
        <v>13</v>
      </c>
      <c r="E5" s="2">
        <v>3.4888000000000002E-2</v>
      </c>
      <c r="F5" s="3">
        <f t="shared" ref="F5" si="1">C5/(C5+D5)</f>
        <v>0.79032258064516125</v>
      </c>
      <c r="G5" s="3">
        <f t="shared" ref="G5" si="2">C5/(C5+C6)</f>
        <v>0.765625</v>
      </c>
    </row>
    <row r="6" spans="1:7" x14ac:dyDescent="0.25">
      <c r="A6" s="2"/>
      <c r="B6" s="2"/>
      <c r="C6" s="1">
        <f>64-C5</f>
        <v>15</v>
      </c>
      <c r="D6" s="1">
        <f>56-D5</f>
        <v>43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0.7583333333333333</v>
      </c>
      <c r="C7" s="1">
        <v>47</v>
      </c>
      <c r="D7" s="1">
        <v>12</v>
      </c>
      <c r="E7" s="2">
        <v>3.6304000000000003E-2</v>
      </c>
      <c r="F7" s="3">
        <f t="shared" ref="F7" si="4">C7/(C7+D7)</f>
        <v>0.79661016949152541</v>
      </c>
      <c r="G7" s="3">
        <f t="shared" ref="G7" si="5">C7/(C7+C8)</f>
        <v>0.734375</v>
      </c>
    </row>
    <row r="8" spans="1:7" x14ac:dyDescent="0.25">
      <c r="A8" s="2"/>
      <c r="B8" s="2"/>
      <c r="C8" s="1">
        <f>64-C7</f>
        <v>17</v>
      </c>
      <c r="D8" s="1">
        <f>56-D7</f>
        <v>44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0.7583333333333333</v>
      </c>
      <c r="C9" s="1">
        <v>48</v>
      </c>
      <c r="D9" s="1">
        <v>13</v>
      </c>
      <c r="E9" s="2">
        <v>3.3363999999999998E-2</v>
      </c>
      <c r="F9" s="3">
        <f t="shared" ref="F9" si="7">C9/(C9+D9)</f>
        <v>0.78688524590163933</v>
      </c>
      <c r="G9" s="3">
        <f t="shared" ref="G9" si="8">C9/(C9+C10)</f>
        <v>0.75</v>
      </c>
    </row>
    <row r="10" spans="1:7" x14ac:dyDescent="0.25">
      <c r="A10" s="2"/>
      <c r="B10" s="2"/>
      <c r="C10" s="1">
        <f>64-C9</f>
        <v>16</v>
      </c>
      <c r="D10" s="1">
        <f>56-D9</f>
        <v>43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0.77500000000000002</v>
      </c>
      <c r="C11" s="1">
        <v>49</v>
      </c>
      <c r="D11" s="1">
        <v>12</v>
      </c>
      <c r="E11" s="2">
        <v>3.1479E-2</v>
      </c>
      <c r="F11" s="3">
        <f t="shared" ref="F11" si="10">C11/(C11+D11)</f>
        <v>0.80327868852459017</v>
      </c>
      <c r="G11" s="3">
        <f t="shared" ref="G11" si="11">C11/(C11+C12)</f>
        <v>0.765625</v>
      </c>
    </row>
    <row r="12" spans="1:7" x14ac:dyDescent="0.25">
      <c r="A12" s="2"/>
      <c r="B12" s="2"/>
      <c r="C12" s="1">
        <f>64-C11</f>
        <v>15</v>
      </c>
      <c r="D12" s="1">
        <f>56-D11</f>
        <v>44</v>
      </c>
      <c r="E12" s="2"/>
      <c r="F12" s="2"/>
      <c r="G12" s="2"/>
    </row>
    <row r="13" spans="1:7" x14ac:dyDescent="0.25">
      <c r="A13" s="2"/>
      <c r="B13" s="3">
        <f>AVERAGE(B3:B12)</f>
        <v>0.76666666666666661</v>
      </c>
      <c r="C13" s="1"/>
      <c r="D13" s="1"/>
      <c r="E13" s="2">
        <f>AVERAGE(E3:E12)</f>
        <v>3.4289200000000006E-2</v>
      </c>
      <c r="F13" s="3">
        <f>AVERAGE(F3:F12)</f>
        <v>0.79607507461750127</v>
      </c>
      <c r="G13" s="3">
        <f>AVERAGE(G3:G12)</f>
        <v>0.75624999999999998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6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0.77500000000000002</v>
      </c>
      <c r="C19" s="1">
        <v>49</v>
      </c>
      <c r="D19" s="1">
        <v>12</v>
      </c>
      <c r="E19" s="2">
        <v>0.22825999999999999</v>
      </c>
      <c r="F19" s="3">
        <f>C19/(C19+D19)</f>
        <v>0.80327868852459017</v>
      </c>
      <c r="G19" s="3">
        <f>C19/(C19+C20)</f>
        <v>0.765625</v>
      </c>
    </row>
    <row r="20" spans="1:7" x14ac:dyDescent="0.25">
      <c r="A20" s="2"/>
      <c r="B20" s="2"/>
      <c r="C20" s="1">
        <f>64-C19</f>
        <v>15</v>
      </c>
      <c r="D20" s="1">
        <f>56-D19</f>
        <v>44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0.76666666666666672</v>
      </c>
      <c r="C21" s="1">
        <v>50</v>
      </c>
      <c r="D21" s="1">
        <v>14</v>
      </c>
      <c r="E21" s="2">
        <v>0.220579</v>
      </c>
      <c r="F21" s="3">
        <f t="shared" ref="F21" si="13">C21/(C21+D21)</f>
        <v>0.78125</v>
      </c>
      <c r="G21" s="3">
        <f t="shared" ref="G21" si="14">C21/(C21+C22)</f>
        <v>0.78125</v>
      </c>
    </row>
    <row r="22" spans="1:7" x14ac:dyDescent="0.25">
      <c r="A22" s="2"/>
      <c r="B22" s="2"/>
      <c r="C22" s="1">
        <f>64-C21</f>
        <v>14</v>
      </c>
      <c r="D22" s="1">
        <f>56-D21</f>
        <v>42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0.78333333333333333</v>
      </c>
      <c r="C23" s="1">
        <v>51</v>
      </c>
      <c r="D23" s="1">
        <v>13</v>
      </c>
      <c r="E23" s="2">
        <v>0.30437700000000001</v>
      </c>
      <c r="F23" s="3">
        <f t="shared" ref="F23" si="16">C23/(C23+D23)</f>
        <v>0.796875</v>
      </c>
      <c r="G23" s="3">
        <f t="shared" ref="G23" si="17">C23/(C23+C24)</f>
        <v>0.796875</v>
      </c>
    </row>
    <row r="24" spans="1:7" x14ac:dyDescent="0.25">
      <c r="A24" s="2"/>
      <c r="B24" s="2"/>
      <c r="C24" s="1">
        <f>64-C23</f>
        <v>13</v>
      </c>
      <c r="D24" s="1">
        <f>56-D23</f>
        <v>43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0.7583333333333333</v>
      </c>
      <c r="C25" s="1">
        <v>51</v>
      </c>
      <c r="D25" s="1">
        <v>16</v>
      </c>
      <c r="E25" s="2">
        <v>0.17546999999999999</v>
      </c>
      <c r="F25" s="3">
        <f t="shared" ref="F25" si="19">C25/(C25+D25)</f>
        <v>0.76119402985074625</v>
      </c>
      <c r="G25" s="3">
        <f t="shared" ref="G25" si="20">C25/(C25+C26)</f>
        <v>0.796875</v>
      </c>
    </row>
    <row r="26" spans="1:7" x14ac:dyDescent="0.25">
      <c r="A26" s="2"/>
      <c r="B26" s="2"/>
      <c r="C26" s="1">
        <f>64-C25</f>
        <v>13</v>
      </c>
      <c r="D26" s="1">
        <f>56-D25</f>
        <v>40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0.75</v>
      </c>
      <c r="C27" s="1">
        <v>47</v>
      </c>
      <c r="D27" s="1">
        <v>13</v>
      </c>
      <c r="E27" s="2">
        <v>0.21737600000000001</v>
      </c>
      <c r="F27" s="3">
        <f t="shared" ref="F27" si="22">C27/(C27+D27)</f>
        <v>0.78333333333333333</v>
      </c>
      <c r="G27" s="3">
        <f t="shared" ref="G27" si="23">C27/(C27+C28)</f>
        <v>0.734375</v>
      </c>
    </row>
    <row r="28" spans="1:7" x14ac:dyDescent="0.25">
      <c r="A28" s="2"/>
      <c r="B28" s="2"/>
      <c r="C28" s="1">
        <f>64-C27</f>
        <v>17</v>
      </c>
      <c r="D28" s="1">
        <f>56-D27</f>
        <v>43</v>
      </c>
      <c r="E28" s="2"/>
      <c r="F28" s="2"/>
      <c r="G28" s="2"/>
    </row>
    <row r="29" spans="1:7" x14ac:dyDescent="0.25">
      <c r="A29" s="2"/>
      <c r="B29" s="3">
        <f>AVERAGE(B19:B28)</f>
        <v>0.76666666666666672</v>
      </c>
      <c r="C29" s="1"/>
      <c r="D29" s="1"/>
      <c r="E29" s="2">
        <f>AVERAGE(E19:E28)</f>
        <v>0.22921240000000004</v>
      </c>
      <c r="F29" s="3">
        <f>AVERAGE(F19:F28)</f>
        <v>0.78518621034173397</v>
      </c>
      <c r="G29" s="3">
        <f>AVERAGE(G19:G28)</f>
        <v>0.77500000000000002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17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0.75</v>
      </c>
      <c r="C35" s="1">
        <v>47</v>
      </c>
      <c r="D35" s="1">
        <v>13</v>
      </c>
      <c r="E35" s="2">
        <v>0.31150699999999998</v>
      </c>
      <c r="F35" s="3">
        <f>C35/(C35+D35)</f>
        <v>0.78333333333333333</v>
      </c>
      <c r="G35" s="3">
        <f>C35/(C35+C36)</f>
        <v>0.734375</v>
      </c>
    </row>
    <row r="36" spans="1:7" x14ac:dyDescent="0.25">
      <c r="A36" s="2"/>
      <c r="B36" s="2"/>
      <c r="C36" s="1">
        <f>64-C35</f>
        <v>17</v>
      </c>
      <c r="D36" s="1">
        <f>56-D35</f>
        <v>43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0.76666666666666672</v>
      </c>
      <c r="C37" s="1">
        <v>50</v>
      </c>
      <c r="D37" s="1">
        <v>14</v>
      </c>
      <c r="E37" s="2">
        <v>0.31911600000000001</v>
      </c>
      <c r="F37" s="3">
        <f t="shared" ref="F37" si="25">C37/(C37+D37)</f>
        <v>0.78125</v>
      </c>
      <c r="G37" s="3">
        <f t="shared" ref="G37" si="26">C37/(C37+C38)</f>
        <v>0.78125</v>
      </c>
    </row>
    <row r="38" spans="1:7" x14ac:dyDescent="0.25">
      <c r="A38" s="2"/>
      <c r="B38" s="2"/>
      <c r="C38" s="1">
        <f>64-C37</f>
        <v>14</v>
      </c>
      <c r="D38" s="1">
        <f>56-D37</f>
        <v>42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0.75</v>
      </c>
      <c r="C39" s="1">
        <v>47</v>
      </c>
      <c r="D39" s="1">
        <v>13</v>
      </c>
      <c r="E39" s="2">
        <v>0.37185200000000002</v>
      </c>
      <c r="F39" s="3">
        <f t="shared" ref="F39" si="28">C39/(C39+D39)</f>
        <v>0.78333333333333333</v>
      </c>
      <c r="G39" s="3">
        <f t="shared" ref="G39" si="29">C39/(C39+C40)</f>
        <v>0.734375</v>
      </c>
    </row>
    <row r="40" spans="1:7" x14ac:dyDescent="0.25">
      <c r="A40" s="2"/>
      <c r="B40" s="2"/>
      <c r="C40" s="1">
        <f>64-C39</f>
        <v>17</v>
      </c>
      <c r="D40" s="1">
        <f>56-D39</f>
        <v>43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0.76666666666666672</v>
      </c>
      <c r="C41" s="1">
        <v>49</v>
      </c>
      <c r="D41" s="1">
        <v>13</v>
      </c>
      <c r="E41" s="2">
        <v>0.31051600000000001</v>
      </c>
      <c r="F41" s="3">
        <f t="shared" ref="F41" si="31">C41/(C41+D41)</f>
        <v>0.79032258064516125</v>
      </c>
      <c r="G41" s="3">
        <f t="shared" ref="G41" si="32">C41/(C41+C42)</f>
        <v>0.765625</v>
      </c>
    </row>
    <row r="42" spans="1:7" x14ac:dyDescent="0.25">
      <c r="A42" s="2"/>
      <c r="B42" s="2"/>
      <c r="C42" s="1">
        <f>64-C41</f>
        <v>15</v>
      </c>
      <c r="D42" s="1">
        <f>56-D41</f>
        <v>43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0.7583333333333333</v>
      </c>
      <c r="C43" s="1">
        <v>48</v>
      </c>
      <c r="D43" s="1">
        <v>13</v>
      </c>
      <c r="E43" s="2">
        <v>0.33329500000000001</v>
      </c>
      <c r="F43" s="3">
        <f t="shared" ref="F43" si="34">C43/(C43+D43)</f>
        <v>0.78688524590163933</v>
      </c>
      <c r="G43" s="3">
        <f t="shared" ref="G43" si="35">C43/(C43+C44)</f>
        <v>0.75</v>
      </c>
    </row>
    <row r="44" spans="1:7" x14ac:dyDescent="0.25">
      <c r="A44" s="2"/>
      <c r="B44" s="2"/>
      <c r="C44" s="1">
        <f>64-C43</f>
        <v>16</v>
      </c>
      <c r="D44" s="1">
        <f>56-D43</f>
        <v>43</v>
      </c>
      <c r="E44" s="2"/>
      <c r="F44" s="2"/>
      <c r="G44" s="2"/>
    </row>
    <row r="45" spans="1:7" x14ac:dyDescent="0.25">
      <c r="A45" s="2"/>
      <c r="B45" s="3">
        <f>AVERAGE(B35:B44)</f>
        <v>0.7583333333333333</v>
      </c>
      <c r="C45" s="1"/>
      <c r="D45" s="1"/>
      <c r="E45" s="2">
        <f>AVERAGE(E35:E44)</f>
        <v>0.32925719999999997</v>
      </c>
      <c r="F45" s="3">
        <f>AVERAGE(F35:F44)</f>
        <v>0.78502489864269331</v>
      </c>
      <c r="G45" s="3">
        <f>AVERAGE(G35:G44)</f>
        <v>0.75312500000000004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C18:D18"/>
    <mergeCell ref="A19:A20"/>
    <mergeCell ref="B19:B20"/>
    <mergeCell ref="E19:E20"/>
    <mergeCell ref="F19:F20"/>
    <mergeCell ref="G19:G20"/>
    <mergeCell ref="F9:F10"/>
    <mergeCell ref="G9:G10"/>
    <mergeCell ref="F11:F12"/>
    <mergeCell ref="G11:G12"/>
    <mergeCell ref="F13:F14"/>
    <mergeCell ref="G13:G14"/>
    <mergeCell ref="F3:F4"/>
    <mergeCell ref="G3:G4"/>
    <mergeCell ref="F5:F6"/>
    <mergeCell ref="G5:G6"/>
    <mergeCell ref="F7:F8"/>
    <mergeCell ref="G7:G8"/>
    <mergeCell ref="E3:E4"/>
    <mergeCell ref="E5:E6"/>
    <mergeCell ref="E7:E8"/>
    <mergeCell ref="E9:E10"/>
    <mergeCell ref="E11:E12"/>
    <mergeCell ref="E13:E14"/>
    <mergeCell ref="A9:A10"/>
    <mergeCell ref="B9:B10"/>
    <mergeCell ref="A11:A12"/>
    <mergeCell ref="B11:B12"/>
    <mergeCell ref="A13:A14"/>
    <mergeCell ref="B13:B14"/>
    <mergeCell ref="A7:A8"/>
    <mergeCell ref="B7:B8"/>
    <mergeCell ref="C2:D2"/>
    <mergeCell ref="A3:A4"/>
    <mergeCell ref="B3:B4"/>
    <mergeCell ref="A5:A6"/>
    <mergeCell ref="B5:B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5" workbookViewId="0">
      <selection activeCell="A18" sqref="A18:G30"/>
    </sheetView>
  </sheetViews>
  <sheetFormatPr defaultRowHeight="15" x14ac:dyDescent="0.25"/>
  <cols>
    <col min="1" max="1" width="15.7109375" bestFit="1" customWidth="1"/>
  </cols>
  <sheetData>
    <row r="1" spans="1:7" x14ac:dyDescent="0.25">
      <c r="A1" t="s">
        <v>15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0.72499999999999998</v>
      </c>
      <c r="C3" s="1">
        <v>48</v>
      </c>
      <c r="D3" s="1">
        <v>17</v>
      </c>
      <c r="E3" s="2">
        <v>3.4556999999999997E-2</v>
      </c>
      <c r="F3" s="3">
        <f>C3/(C3+D3)</f>
        <v>0.7384615384615385</v>
      </c>
      <c r="G3" s="3">
        <f>C3/(C3+C4)</f>
        <v>0.75</v>
      </c>
    </row>
    <row r="4" spans="1:7" x14ac:dyDescent="0.25">
      <c r="A4" s="2"/>
      <c r="B4" s="2"/>
      <c r="C4" s="1">
        <f>64-C3</f>
        <v>16</v>
      </c>
      <c r="D4" s="1">
        <f>56-D3</f>
        <v>39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0.7416666666666667</v>
      </c>
      <c r="C5" s="1">
        <v>49</v>
      </c>
      <c r="D5" s="1">
        <v>16</v>
      </c>
      <c r="E5" s="2">
        <v>3.7289999999999997E-2</v>
      </c>
      <c r="F5" s="3">
        <f t="shared" ref="F5" si="1">C5/(C5+D5)</f>
        <v>0.75384615384615383</v>
      </c>
      <c r="G5" s="3">
        <f t="shared" ref="G5" si="2">C5/(C5+C6)</f>
        <v>0.765625</v>
      </c>
    </row>
    <row r="6" spans="1:7" x14ac:dyDescent="0.25">
      <c r="A6" s="2"/>
      <c r="B6" s="2"/>
      <c r="C6" s="1">
        <f>64-C5</f>
        <v>15</v>
      </c>
      <c r="D6" s="1">
        <f>56-D5</f>
        <v>40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0.76666666666666672</v>
      </c>
      <c r="C7" s="1">
        <v>50</v>
      </c>
      <c r="D7" s="1">
        <v>14</v>
      </c>
      <c r="E7" s="2">
        <v>3.4787999999999999E-2</v>
      </c>
      <c r="F7" s="3">
        <f t="shared" ref="F7" si="4">C7/(C7+D7)</f>
        <v>0.78125</v>
      </c>
      <c r="G7" s="3">
        <f t="shared" ref="G7" si="5">C7/(C7+C8)</f>
        <v>0.78125</v>
      </c>
    </row>
    <row r="8" spans="1:7" x14ac:dyDescent="0.25">
      <c r="A8" s="2"/>
      <c r="B8" s="2"/>
      <c r="C8" s="1">
        <f>64-C7</f>
        <v>14</v>
      </c>
      <c r="D8" s="1">
        <f>56-D7</f>
        <v>42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0.7416666666666667</v>
      </c>
      <c r="C9" s="1">
        <v>48</v>
      </c>
      <c r="D9" s="1">
        <v>15</v>
      </c>
      <c r="E9" s="2">
        <v>3.4039E-2</v>
      </c>
      <c r="F9" s="3">
        <f t="shared" ref="F9" si="7">C9/(C9+D9)</f>
        <v>0.76190476190476186</v>
      </c>
      <c r="G9" s="3">
        <f t="shared" ref="G9" si="8">C9/(C9+C10)</f>
        <v>0.75</v>
      </c>
    </row>
    <row r="10" spans="1:7" x14ac:dyDescent="0.25">
      <c r="A10" s="2"/>
      <c r="B10" s="2"/>
      <c r="C10" s="1">
        <f>64-C9</f>
        <v>16</v>
      </c>
      <c r="D10" s="1">
        <f>56-D9</f>
        <v>41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0.75</v>
      </c>
      <c r="C11" s="1">
        <v>48</v>
      </c>
      <c r="D11" s="1">
        <v>14</v>
      </c>
      <c r="E11" s="2">
        <v>3.2532999999999999E-2</v>
      </c>
      <c r="F11" s="3">
        <f t="shared" ref="F11" si="10">C11/(C11+D11)</f>
        <v>0.77419354838709675</v>
      </c>
      <c r="G11" s="3">
        <f t="shared" ref="G11" si="11">C11/(C11+C12)</f>
        <v>0.75</v>
      </c>
    </row>
    <row r="12" spans="1:7" x14ac:dyDescent="0.25">
      <c r="A12" s="2"/>
      <c r="B12" s="2"/>
      <c r="C12" s="1">
        <f>64-C11</f>
        <v>16</v>
      </c>
      <c r="D12" s="1">
        <f>56-D11</f>
        <v>42</v>
      </c>
      <c r="E12" s="2"/>
      <c r="F12" s="2"/>
      <c r="G12" s="2"/>
    </row>
    <row r="13" spans="1:7" x14ac:dyDescent="0.25">
      <c r="A13" s="2"/>
      <c r="B13" s="3">
        <f>AVERAGE(B3:B12)</f>
        <v>0.745</v>
      </c>
      <c r="C13" s="1"/>
      <c r="D13" s="1"/>
      <c r="E13" s="2">
        <f>AVERAGE(E3:E12)</f>
        <v>3.4641400000000003E-2</v>
      </c>
      <c r="F13" s="3">
        <f>AVERAGE(F3:F12)</f>
        <v>0.76193120051991026</v>
      </c>
      <c r="G13" s="3">
        <f>AVERAGE(G3:G12)</f>
        <v>0.75937500000000002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7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0.71666666666666667</v>
      </c>
      <c r="C19" s="1">
        <v>46</v>
      </c>
      <c r="D19" s="1">
        <v>16</v>
      </c>
      <c r="E19" s="2">
        <v>1.0544309999999999</v>
      </c>
      <c r="F19" s="3">
        <f>C19/(C19+D19)</f>
        <v>0.74193548387096775</v>
      </c>
      <c r="G19" s="3">
        <f>C19/(C19+C20)</f>
        <v>0.71875</v>
      </c>
    </row>
    <row r="20" spans="1:7" x14ac:dyDescent="0.25">
      <c r="A20" s="2"/>
      <c r="B20" s="2"/>
      <c r="C20" s="1">
        <f>64-C19</f>
        <v>18</v>
      </c>
      <c r="D20" s="1">
        <f>56-D19</f>
        <v>40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0.7583333333333333</v>
      </c>
      <c r="C21" s="1">
        <v>49</v>
      </c>
      <c r="D21" s="1">
        <v>14</v>
      </c>
      <c r="E21" s="2">
        <v>0.65324499999999996</v>
      </c>
      <c r="F21" s="3">
        <f t="shared" ref="F21" si="13">C21/(C21+D21)</f>
        <v>0.77777777777777779</v>
      </c>
      <c r="G21" s="3">
        <f t="shared" ref="G21" si="14">C21/(C21+C22)</f>
        <v>0.765625</v>
      </c>
    </row>
    <row r="22" spans="1:7" x14ac:dyDescent="0.25">
      <c r="A22" s="2"/>
      <c r="B22" s="2"/>
      <c r="C22" s="1">
        <f>64-C21</f>
        <v>15</v>
      </c>
      <c r="D22" s="1">
        <f>56-D21</f>
        <v>42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0.7583333333333333</v>
      </c>
      <c r="C23" s="1">
        <v>49</v>
      </c>
      <c r="D23" s="1">
        <v>14</v>
      </c>
      <c r="E23" s="2">
        <v>0.82169700000000001</v>
      </c>
      <c r="F23" s="3">
        <f t="shared" ref="F23" si="16">C23/(C23+D23)</f>
        <v>0.77777777777777779</v>
      </c>
      <c r="G23" s="3">
        <f t="shared" ref="G23" si="17">C23/(C23+C24)</f>
        <v>0.765625</v>
      </c>
    </row>
    <row r="24" spans="1:7" x14ac:dyDescent="0.25">
      <c r="A24" s="2"/>
      <c r="B24" s="2"/>
      <c r="C24" s="1">
        <f>64-C23</f>
        <v>15</v>
      </c>
      <c r="D24" s="1">
        <f>56-D23</f>
        <v>42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0.71666666666666667</v>
      </c>
      <c r="C25" s="1">
        <v>47</v>
      </c>
      <c r="D25" s="1">
        <v>17</v>
      </c>
      <c r="E25" s="2">
        <v>0.70254799999999995</v>
      </c>
      <c r="F25" s="3">
        <f t="shared" ref="F25" si="19">C25/(C25+D25)</f>
        <v>0.734375</v>
      </c>
      <c r="G25" s="3">
        <f t="shared" ref="G25" si="20">C25/(C25+C26)</f>
        <v>0.734375</v>
      </c>
    </row>
    <row r="26" spans="1:7" x14ac:dyDescent="0.25">
      <c r="A26" s="2"/>
      <c r="B26" s="2"/>
      <c r="C26" s="1">
        <f>64-C25</f>
        <v>17</v>
      </c>
      <c r="D26" s="1">
        <f>56-D25</f>
        <v>39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0.73333333333333328</v>
      </c>
      <c r="C27" s="1">
        <v>46</v>
      </c>
      <c r="D27" s="1">
        <v>14</v>
      </c>
      <c r="E27" s="2">
        <v>0.82996300000000001</v>
      </c>
      <c r="F27" s="3">
        <f t="shared" ref="F27" si="22">C27/(C27+D27)</f>
        <v>0.76666666666666672</v>
      </c>
      <c r="G27" s="3">
        <f t="shared" ref="G27" si="23">C27/(C27+C28)</f>
        <v>0.71875</v>
      </c>
    </row>
    <row r="28" spans="1:7" x14ac:dyDescent="0.25">
      <c r="A28" s="2"/>
      <c r="B28" s="2"/>
      <c r="C28" s="1">
        <f>64-C27</f>
        <v>18</v>
      </c>
      <c r="D28" s="1">
        <f>56-D27</f>
        <v>42</v>
      </c>
      <c r="E28" s="2"/>
      <c r="F28" s="2"/>
      <c r="G28" s="2"/>
    </row>
    <row r="29" spans="1:7" x14ac:dyDescent="0.25">
      <c r="A29" s="2" t="s">
        <v>21</v>
      </c>
      <c r="B29" s="3">
        <f>AVERAGE(B19:B28)</f>
        <v>0.73666666666666669</v>
      </c>
      <c r="C29" s="1"/>
      <c r="D29" s="1"/>
      <c r="E29" s="2">
        <f>AVERAGE(E19:E28)</f>
        <v>0.81237680000000001</v>
      </c>
      <c r="F29" s="3">
        <f>AVERAGE(F19:F28)</f>
        <v>0.75970654121863801</v>
      </c>
      <c r="G29" s="3">
        <f>AVERAGE(G19:G28)</f>
        <v>0.74062499999999998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16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</v>
      </c>
      <c r="C35" s="1">
        <v>44</v>
      </c>
      <c r="D35" s="1">
        <v>16</v>
      </c>
      <c r="E35" s="2">
        <v>0.63653300000000002</v>
      </c>
      <c r="F35" s="3">
        <f>C35/(C35+D35)</f>
        <v>0.73333333333333328</v>
      </c>
      <c r="G35" s="3">
        <f>C35/(C35+C36)</f>
        <v>0.6875</v>
      </c>
    </row>
    <row r="36" spans="1:7" x14ac:dyDescent="0.25">
      <c r="A36" s="2"/>
      <c r="B36" s="2"/>
      <c r="C36" s="1">
        <f>64-C35</f>
        <v>20</v>
      </c>
      <c r="D36" s="1">
        <f>56-D35</f>
        <v>40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0.73333333333333328</v>
      </c>
      <c r="C37" s="1">
        <v>46</v>
      </c>
      <c r="D37" s="1">
        <v>14</v>
      </c>
      <c r="E37" s="2">
        <v>0.547126</v>
      </c>
      <c r="F37" s="3">
        <f t="shared" ref="F37" si="25">C37/(C37+D37)</f>
        <v>0.76666666666666672</v>
      </c>
      <c r="G37" s="3">
        <f t="shared" ref="G37" si="26">C37/(C37+C38)</f>
        <v>0.71875</v>
      </c>
    </row>
    <row r="38" spans="1:7" x14ac:dyDescent="0.25">
      <c r="A38" s="2"/>
      <c r="B38" s="2"/>
      <c r="C38" s="1">
        <f>64-C37</f>
        <v>18</v>
      </c>
      <c r="D38" s="1">
        <f>56-D37</f>
        <v>42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0.7416666666666667</v>
      </c>
      <c r="C39" s="1">
        <v>47</v>
      </c>
      <c r="D39" s="1">
        <v>14</v>
      </c>
      <c r="E39" s="2">
        <v>0.55562999999999996</v>
      </c>
      <c r="F39" s="3">
        <f t="shared" ref="F39" si="28">C39/(C39+D39)</f>
        <v>0.77049180327868849</v>
      </c>
      <c r="G39" s="3">
        <f t="shared" ref="G39" si="29">C39/(C39+C40)</f>
        <v>0.734375</v>
      </c>
    </row>
    <row r="40" spans="1:7" x14ac:dyDescent="0.25">
      <c r="A40" s="2"/>
      <c r="B40" s="2"/>
      <c r="C40" s="1">
        <f>64-C39</f>
        <v>17</v>
      </c>
      <c r="D40" s="1">
        <f>56-D39</f>
        <v>42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</v>
      </c>
      <c r="C41" s="1">
        <v>43</v>
      </c>
      <c r="D41" s="1">
        <v>15</v>
      </c>
      <c r="E41" s="2">
        <v>0.55305700000000002</v>
      </c>
      <c r="F41" s="3">
        <f t="shared" ref="F41" si="31">C41/(C41+D41)</f>
        <v>0.74137931034482762</v>
      </c>
      <c r="G41" s="3">
        <f t="shared" ref="G41" si="32">C41/(C41+C42)</f>
        <v>0.671875</v>
      </c>
    </row>
    <row r="42" spans="1:7" x14ac:dyDescent="0.25">
      <c r="A42" s="2"/>
      <c r="B42" s="2"/>
      <c r="C42" s="1">
        <f>64-C41</f>
        <v>21</v>
      </c>
      <c r="D42" s="1">
        <f>56-D41</f>
        <v>41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0.71666666666666667</v>
      </c>
      <c r="C43" s="1">
        <v>44</v>
      </c>
      <c r="D43" s="1">
        <v>14</v>
      </c>
      <c r="E43" s="2">
        <v>0.53713699999999998</v>
      </c>
      <c r="F43" s="3">
        <f t="shared" ref="F43" si="34">C43/(C43+D43)</f>
        <v>0.75862068965517238</v>
      </c>
      <c r="G43" s="3">
        <f t="shared" ref="G43" si="35">C43/(C43+C44)</f>
        <v>0.6875</v>
      </c>
    </row>
    <row r="44" spans="1:7" x14ac:dyDescent="0.25">
      <c r="A44" s="2"/>
      <c r="B44" s="2"/>
      <c r="C44" s="1">
        <f>64-C43</f>
        <v>20</v>
      </c>
      <c r="D44" s="1">
        <f>56-D43</f>
        <v>42</v>
      </c>
      <c r="E44" s="2"/>
      <c r="F44" s="2"/>
      <c r="G44" s="2"/>
    </row>
    <row r="45" spans="1:7" x14ac:dyDescent="0.25">
      <c r="A45" s="2"/>
      <c r="B45" s="3">
        <f>AVERAGE(B35:B44)</f>
        <v>0.71833333333333338</v>
      </c>
      <c r="C45" s="1"/>
      <c r="D45" s="1"/>
      <c r="E45" s="2">
        <f>AVERAGE(E35:E44)</f>
        <v>0.56589659999999997</v>
      </c>
      <c r="F45" s="3">
        <f>AVERAGE(F35:F44)</f>
        <v>0.75409836065573776</v>
      </c>
      <c r="G45" s="3">
        <f>AVERAGE(G35:G44)</f>
        <v>0.7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43:A44"/>
    <mergeCell ref="B43:B44"/>
    <mergeCell ref="E43:E44"/>
    <mergeCell ref="F43:F44"/>
    <mergeCell ref="G43:G44"/>
    <mergeCell ref="A45:A46"/>
    <mergeCell ref="B45:B46"/>
    <mergeCell ref="E45:E46"/>
    <mergeCell ref="F45:F46"/>
    <mergeCell ref="G45:G46"/>
    <mergeCell ref="A39:A40"/>
    <mergeCell ref="B39:B40"/>
    <mergeCell ref="E39:E40"/>
    <mergeCell ref="F39:F40"/>
    <mergeCell ref="G39:G40"/>
    <mergeCell ref="A41:A42"/>
    <mergeCell ref="B41:B42"/>
    <mergeCell ref="E41:E42"/>
    <mergeCell ref="F41:F42"/>
    <mergeCell ref="G41:G42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5:G26"/>
    <mergeCell ref="A27:A28"/>
    <mergeCell ref="B27:B28"/>
    <mergeCell ref="E27:E28"/>
    <mergeCell ref="F27:F28"/>
    <mergeCell ref="G27:G28"/>
    <mergeCell ref="A21:A22"/>
    <mergeCell ref="B21:B22"/>
    <mergeCell ref="E21:E22"/>
    <mergeCell ref="F21:F22"/>
    <mergeCell ref="G21:G22"/>
    <mergeCell ref="A23:A24"/>
    <mergeCell ref="B23:B24"/>
    <mergeCell ref="E23:E24"/>
    <mergeCell ref="F23:F24"/>
    <mergeCell ref="G23:G24"/>
    <mergeCell ref="F13:F14"/>
    <mergeCell ref="G13:G14"/>
    <mergeCell ref="C18:D18"/>
    <mergeCell ref="A19:A20"/>
    <mergeCell ref="B19:B20"/>
    <mergeCell ref="E19:E20"/>
    <mergeCell ref="F19:F20"/>
    <mergeCell ref="G19:G20"/>
    <mergeCell ref="E13:E14"/>
    <mergeCell ref="F3:F4"/>
    <mergeCell ref="F5:F6"/>
    <mergeCell ref="F7:F8"/>
    <mergeCell ref="F9:F10"/>
    <mergeCell ref="F11:F12"/>
    <mergeCell ref="G3:G4"/>
    <mergeCell ref="G5:G6"/>
    <mergeCell ref="G7:G8"/>
    <mergeCell ref="G9:G10"/>
    <mergeCell ref="G11:G12"/>
    <mergeCell ref="E3:E4"/>
    <mergeCell ref="E5:E6"/>
    <mergeCell ref="E7:E8"/>
    <mergeCell ref="E9:E10"/>
    <mergeCell ref="E11:E12"/>
    <mergeCell ref="A9:A10"/>
    <mergeCell ref="B9:B10"/>
    <mergeCell ref="A11:A12"/>
    <mergeCell ref="B11:B12"/>
    <mergeCell ref="A13:A14"/>
    <mergeCell ref="B13:B14"/>
    <mergeCell ref="A7:A8"/>
    <mergeCell ref="B7:B8"/>
    <mergeCell ref="C2:D2"/>
    <mergeCell ref="A3:A4"/>
    <mergeCell ref="B3:B4"/>
    <mergeCell ref="A5:A6"/>
    <mergeCell ref="B5:B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RBF sigma 1</vt:lpstr>
      <vt:lpstr>RBF sigma 5</vt:lpstr>
      <vt:lpstr>Linear</vt:lpstr>
      <vt:lpstr>quadratic</vt:lpstr>
      <vt:lpstr>polynomial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5112100100 TA. Ahmad Mustofa</dc:creator>
  <cp:lastModifiedBy>5112100100 TA. Ahmad Mustofa</cp:lastModifiedBy>
  <cp:lastPrinted>2016-06-09T02:33:39Z</cp:lastPrinted>
  <dcterms:created xsi:type="dcterms:W3CDTF">2016-06-02T07:24:01Z</dcterms:created>
  <dcterms:modified xsi:type="dcterms:W3CDTF">2016-06-12T20:54:30Z</dcterms:modified>
</cp:coreProperties>
</file>