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<sst xmlns="http://schemas.openxmlformats.org/spreadsheetml/2006/main" count="464" uniqueCount="116">
  <si>
    <t>Mesocosm number</t>
  </si>
  <si>
    <t>Code</t>
  </si>
  <si>
    <t>Experiment</t>
  </si>
  <si>
    <t>Harvest</t>
  </si>
  <si>
    <t>Treatment</t>
  </si>
  <si>
    <t>Litter</t>
  </si>
  <si>
    <t>Respiration</t>
  </si>
  <si>
    <t>C_lit</t>
  </si>
  <si>
    <t>g CO2-C g-1 litter-C</t>
  </si>
  <si>
    <t>%</t>
  </si>
  <si>
    <t>Mass loss</t>
  </si>
  <si>
    <t>µg CO2-C g-1 d.w. d-1</t>
  </si>
  <si>
    <t>% d.w.</t>
  </si>
  <si>
    <t>g CO2-C g-1 litter_C d-1</t>
  </si>
  <si>
    <t>days</t>
  </si>
  <si>
    <t>resp between harvests</t>
  </si>
  <si>
    <t>accumulated respiration</t>
  </si>
  <si>
    <t>(% of dry weight)</t>
  </si>
  <si>
    <t>KK</t>
  </si>
  <si>
    <t>INCH</t>
  </si>
  <si>
    <t>IP6</t>
  </si>
  <si>
    <t>resp</t>
  </si>
  <si>
    <t>carbon</t>
  </si>
  <si>
    <t>IP1</t>
  </si>
  <si>
    <t>E1-A-I-A</t>
  </si>
  <si>
    <t>E1</t>
  </si>
  <si>
    <t>I</t>
  </si>
  <si>
    <t>C</t>
  </si>
  <si>
    <t>AK</t>
  </si>
  <si>
    <t>mean</t>
  </si>
  <si>
    <t>E1-A-I-C</t>
  </si>
  <si>
    <t>stdev</t>
  </si>
  <si>
    <t>E1-A-I-D</t>
  </si>
  <si>
    <t>E1-A-I-E</t>
  </si>
  <si>
    <t>E1-A-I-F</t>
  </si>
  <si>
    <t>E1-A-II-A</t>
  </si>
  <si>
    <t>II</t>
  </si>
  <si>
    <t>E1-A-II-B</t>
  </si>
  <si>
    <t>E1-A-II-C</t>
  </si>
  <si>
    <t>E1-A-II-D</t>
  </si>
  <si>
    <t>E1-A-II-E</t>
  </si>
  <si>
    <t>E1-A-III-A</t>
  </si>
  <si>
    <t>III</t>
  </si>
  <si>
    <t>E1-A-III-B</t>
  </si>
  <si>
    <t>E1-A-III-C</t>
  </si>
  <si>
    <t>E1-A-III-D</t>
  </si>
  <si>
    <t>E1-A-III-E</t>
  </si>
  <si>
    <t>E1-A-IV-B</t>
  </si>
  <si>
    <t>IV</t>
  </si>
  <si>
    <t>E1-A-IV-C</t>
  </si>
  <si>
    <t>E1-A-IV-D</t>
  </si>
  <si>
    <t>E1-A-IV-E</t>
  </si>
  <si>
    <t>E1-A-IV-F</t>
  </si>
  <si>
    <t>E1-K-I-A</t>
  </si>
  <si>
    <t>KL</t>
  </si>
  <si>
    <t>E1-K-I-B</t>
  </si>
  <si>
    <t>E1-K-I-C</t>
  </si>
  <si>
    <t>E1-K-I-D</t>
  </si>
  <si>
    <t>E1-K-I-E</t>
  </si>
  <si>
    <t>E1-K-II-A</t>
  </si>
  <si>
    <t>E1-K-II-B</t>
  </si>
  <si>
    <t>E1-K-II-C</t>
  </si>
  <si>
    <t>E1-K-II-D</t>
  </si>
  <si>
    <t>E1-K-II-E</t>
  </si>
  <si>
    <t>E1-K-III-A</t>
  </si>
  <si>
    <t>E1-K-III-B</t>
  </si>
  <si>
    <t>E1-K-III-C</t>
  </si>
  <si>
    <t>E1-K-III-D</t>
  </si>
  <si>
    <t>E1-K-III-E</t>
  </si>
  <si>
    <t>E1-K-IV-B</t>
  </si>
  <si>
    <t>E1-K-IV-C</t>
  </si>
  <si>
    <t>E1-K-IV-D</t>
  </si>
  <si>
    <t>E1-K-IV-E</t>
  </si>
  <si>
    <t>E1-K-IV-F</t>
  </si>
  <si>
    <t>E1-O-I-A</t>
  </si>
  <si>
    <t>OS</t>
  </si>
  <si>
    <t>E1-O-I-B</t>
  </si>
  <si>
    <t>E1-O-I-C</t>
  </si>
  <si>
    <t>E1-O-I-D</t>
  </si>
  <si>
    <t>E1-O-I-E</t>
  </si>
  <si>
    <t>E1-O-II-A</t>
  </si>
  <si>
    <t>E1-O-II-B</t>
  </si>
  <si>
    <t>E1-O-II-C</t>
  </si>
  <si>
    <t>E1-O-II-D</t>
  </si>
  <si>
    <t>E1-O-II-E</t>
  </si>
  <si>
    <t>E1-O-III-A</t>
  </si>
  <si>
    <t>E1-O-III-B</t>
  </si>
  <si>
    <t>E1-O-III-C</t>
  </si>
  <si>
    <t>E1-O-III-D</t>
  </si>
  <si>
    <t>E1-O-III-E</t>
  </si>
  <si>
    <t>E1-O-IV-B</t>
  </si>
  <si>
    <t>E1-O-IV-C</t>
  </si>
  <si>
    <t>E1-O-IV-D</t>
  </si>
  <si>
    <t>E1-O-IV-E</t>
  </si>
  <si>
    <t>E1-O-IV-F</t>
  </si>
  <si>
    <t>E1-S-I-A</t>
  </si>
  <si>
    <t>SW</t>
  </si>
  <si>
    <t>E1-S-I-B</t>
  </si>
  <si>
    <t>E1-S-I-C</t>
  </si>
  <si>
    <t>E1-S-I-D</t>
  </si>
  <si>
    <t>E1-S-I-E</t>
  </si>
  <si>
    <t>E1-S-II-A</t>
  </si>
  <si>
    <t>E1-S-II-B</t>
  </si>
  <si>
    <t>E1-S-II-C</t>
  </si>
  <si>
    <t>E1-S-II-D</t>
  </si>
  <si>
    <t>E1-S-II-E</t>
  </si>
  <si>
    <t>E1-S-III-A</t>
  </si>
  <si>
    <t>E1-S-III-B</t>
  </si>
  <si>
    <t>E1-S-III-C</t>
  </si>
  <si>
    <t>E1-S-III-D</t>
  </si>
  <si>
    <t>E1-S-III-E</t>
  </si>
  <si>
    <t>E1-S-IV-B</t>
  </si>
  <si>
    <t>E1-S-IV-C</t>
  </si>
  <si>
    <t>E1-S-IV-D</t>
  </si>
  <si>
    <t>E1-S-IV-E</t>
  </si>
  <si>
    <t>E1-S-IV-F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</si>
</sst>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M/D/YYYY" numFmtId="166"/>
    <numFmt formatCode="GENERAL" numFmtId="167"/>
    <numFmt formatCode="0.00%" numFmtId="168"/>
    <numFmt formatCode="0" numFmtId="169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0"/>
    </font>
    <font>
      <name val="Calibri"/>
      <charset val="1"/>
      <family val="2"/>
      <b val="true"/>
      <color rgb="00000000"/>
      <sz val="11"/>
    </font>
  </fonts>
  <fills count="5">
    <fill>
      <patternFill patternType="none"/>
    </fill>
    <fill>
      <patternFill patternType="gray125"/>
    </fill>
    <fill>
      <patternFill patternType="solid">
        <fgColor rgb="00FCD5B5"/>
        <bgColor rgb="00FFFFCC"/>
      </patternFill>
    </fill>
    <fill>
      <patternFill patternType="solid">
        <fgColor rgb="00B9CDE5"/>
        <bgColor rgb="00C0C0C0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23">
    <xf applyAlignment="false" applyBorder="false" applyFont="false" applyProtection="false" borderId="0" fillId="0" fontId="0" numFmtId="164" xfId="0"/>
    <xf applyAlignment="true" applyBorder="false" applyFont="true" applyProtection="true" borderId="0" fillId="0" fontId="5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64" xfId="0">
      <alignment horizontal="center" indent="0" shrinkToFit="false" textRotation="0" vertical="bottom" wrapText="false"/>
      <protection hidden="false" locked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true" borderId="0" fillId="0" fontId="4" numFmtId="165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66" xfId="0">
      <alignment horizontal="left" indent="0" shrinkToFit="false" textRotation="0" vertical="bottom" wrapText="false"/>
      <protection hidden="false" locked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true" borderId="0" fillId="0" fontId="5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4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true" borderId="0" fillId="2" fontId="4" numFmtId="165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3" fontId="4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2" fontId="4" numFmtId="164" xfId="0">
      <alignment horizontal="center" indent="0" shrinkToFit="false" textRotation="0" vertical="bottom" wrapText="false"/>
      <protection hidden="false" locked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5" xfId="0"/>
    <xf applyAlignment="true" applyBorder="true" applyFont="true" applyProtection="true" borderId="0" fillId="0" fontId="6" numFmtId="169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0" fontId="6" numFmtId="164" xfId="0">
      <alignment horizontal="center" indent="0" shrinkToFit="false" textRotation="0" vertical="bottom" wrapText="false"/>
      <protection hidden="false" locked="false"/>
    </xf>
    <xf applyAlignment="true" applyBorder="false" applyFont="false" applyProtection="false" borderId="0" fillId="4" fontId="0" numFmtId="165" xfId="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Standard 2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7"/>
  <sheetViews>
    <sheetView colorId="64" defaultGridColor="true" rightToLeft="false" showFormulas="false" showGridLines="true" showOutlineSymbols="true" showRowColHeaders="true" showZeros="true" tabSelected="true" topLeftCell="S1" view="normal" windowProtection="false" workbookViewId="0" zoomScale="70" zoomScaleNormal="70" zoomScalePageLayoutView="100">
      <selection activeCell="AH6" activeCellId="0" pane="topLeft" sqref="AH6:AH79"/>
    </sheetView>
  </sheetViews>
  <cols>
    <col collapsed="false" hidden="false" max="1" min="1" style="1" width="9.03529411764706"/>
    <col collapsed="false" hidden="false" max="3" min="2" style="2" width="13.9098039215686"/>
    <col collapsed="false" hidden="false" max="4" min="4" style="2" width="9.18039215686274"/>
    <col collapsed="false" hidden="false" max="5" min="5" style="2" width="10.3254901960784"/>
    <col collapsed="false" hidden="false" max="6" min="6" style="2" width="9.18039215686274"/>
    <col collapsed="false" hidden="false" max="7" min="7" style="3" width="23.9490196078431"/>
    <col collapsed="false" hidden="false" max="8" min="8" style="4" width="10.4705882352941"/>
    <col collapsed="false" hidden="false" max="11" min="9" style="0" width="8.56862745098039"/>
    <col collapsed="false" hidden="false" max="12" min="12" style="0" width="9.6078431372549"/>
    <col collapsed="false" hidden="false" max="14" min="13" style="0" width="8.56862745098039"/>
    <col collapsed="false" hidden="false" max="15" min="15" style="0" width="13.6235294117647"/>
    <col collapsed="false" hidden="false" max="29" min="16" style="0" width="8.56862745098039"/>
    <col collapsed="false" hidden="false" max="30" min="30" style="0" width="14.9137254901961"/>
    <col collapsed="false" hidden="false" max="257" min="31" style="0" width="8.56862745098039"/>
  </cols>
  <sheetData>
    <row collapsed="false" customFormat="false" customHeight="false" hidden="false" ht="14" outlineLevel="0" r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7" t="s">
        <v>7</v>
      </c>
      <c r="S1" s="0" t="s">
        <v>8</v>
      </c>
      <c r="V1" s="0" t="s">
        <v>8</v>
      </c>
      <c r="Y1" s="0" t="s">
        <v>9</v>
      </c>
      <c r="AB1" s="8" t="s">
        <v>10</v>
      </c>
      <c r="AD1" s="8" t="s">
        <v>10</v>
      </c>
    </row>
    <row collapsed="false" customFormat="false" customHeight="false" hidden="false" ht="14" outlineLevel="0" r="2">
      <c r="A2" s="5"/>
      <c r="G2" s="6"/>
      <c r="H2" s="7"/>
      <c r="AB2" s="8"/>
      <c r="AD2" s="8"/>
    </row>
    <row collapsed="false" customFormat="false" customHeight="false" hidden="false" ht="14" outlineLevel="0" r="3">
      <c r="A3" s="9"/>
      <c r="B3" s="9"/>
      <c r="C3" s="9"/>
      <c r="D3" s="9"/>
      <c r="E3" s="9"/>
      <c r="F3" s="9"/>
      <c r="G3" s="3" t="s">
        <v>11</v>
      </c>
      <c r="H3" s="4" t="s">
        <v>12</v>
      </c>
      <c r="L3" s="3" t="s">
        <v>11</v>
      </c>
      <c r="M3" s="10" t="s">
        <v>12</v>
      </c>
      <c r="O3" s="0" t="s">
        <v>13</v>
      </c>
      <c r="Q3" s="0" t="s">
        <v>14</v>
      </c>
      <c r="S3" s="0" t="s">
        <v>15</v>
      </c>
      <c r="V3" s="0" t="s">
        <v>16</v>
      </c>
      <c r="Y3" s="0" t="s">
        <v>16</v>
      </c>
      <c r="AB3" s="9" t="s">
        <v>17</v>
      </c>
    </row>
    <row collapsed="false" customFormat="false" customHeight="false" hidden="false" ht="14" outlineLevel="0" r="4">
      <c r="A4" s="9"/>
      <c r="B4" s="9"/>
      <c r="C4" s="9"/>
      <c r="D4" s="9"/>
      <c r="E4" s="9"/>
      <c r="F4" s="9"/>
      <c r="G4" s="11" t="s">
        <v>18</v>
      </c>
      <c r="H4" s="12" t="s">
        <v>18</v>
      </c>
      <c r="AB4" s="13" t="s">
        <v>19</v>
      </c>
    </row>
    <row collapsed="false" customFormat="false" customHeight="false" hidden="false" ht="14" outlineLevel="0" r="5">
      <c r="A5" s="9"/>
      <c r="B5" s="9"/>
      <c r="C5" s="9"/>
      <c r="D5" s="9"/>
      <c r="E5" s="9"/>
      <c r="F5" s="9"/>
      <c r="G5" s="14" t="s">
        <v>20</v>
      </c>
      <c r="H5" s="12" t="s">
        <v>20</v>
      </c>
      <c r="L5" s="0" t="s">
        <v>21</v>
      </c>
      <c r="M5" s="0" t="s">
        <v>22</v>
      </c>
      <c r="O5" s="0" t="s">
        <v>21</v>
      </c>
      <c r="AB5" s="13" t="s">
        <v>23</v>
      </c>
    </row>
    <row collapsed="false" customFormat="false" customHeight="false" hidden="false" ht="14" outlineLevel="0" r="6">
      <c r="A6" s="1" t="n">
        <v>58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15" t="n">
        <v>101.32297405645</v>
      </c>
      <c r="H6" s="4" t="n">
        <v>51.82</v>
      </c>
      <c r="K6" s="0" t="s">
        <v>29</v>
      </c>
      <c r="L6" s="16" t="n">
        <f aca="false">AVERAGE(G6:G10)</f>
        <v>87.9143158709763</v>
      </c>
      <c r="M6" s="16" t="n">
        <f aca="false">AVERAGE(H6:H10)</f>
        <v>50.856</v>
      </c>
      <c r="O6" s="17" t="n">
        <f aca="false">L6*100/(1000000*M6)</f>
        <v>0.000172869112535347</v>
      </c>
      <c r="Q6" s="0" t="n">
        <v>14</v>
      </c>
      <c r="S6" s="17" t="n">
        <f aca="false">Q6*O6</f>
        <v>0.00242016757549486</v>
      </c>
      <c r="V6" s="17" t="n">
        <f aca="false">S6</f>
        <v>0.00242016757549486</v>
      </c>
      <c r="Y6" s="18" t="n">
        <f aca="false">V6</f>
        <v>0.00242016757549486</v>
      </c>
      <c r="AB6" s="19" t="n">
        <v>0.999999999999985</v>
      </c>
      <c r="AD6" s="16" t="n">
        <f aca="false">AVERAGE(AB6:AB10)</f>
        <v>0.99999999999999</v>
      </c>
      <c r="AF6" s="0" t="n">
        <v>0</v>
      </c>
      <c r="AG6" s="0" t="n">
        <v>0</v>
      </c>
      <c r="AH6" s="17" t="n">
        <f aca="false">AG6/SQRT(5)</f>
        <v>0</v>
      </c>
    </row>
    <row collapsed="false" customFormat="false" customHeight="false" hidden="false" ht="14.9" outlineLevel="0" r="7">
      <c r="A7" s="1" t="n">
        <v>60</v>
      </c>
      <c r="B7" s="2" t="s">
        <v>30</v>
      </c>
      <c r="C7" s="2" t="s">
        <v>25</v>
      </c>
      <c r="D7" s="2" t="s">
        <v>26</v>
      </c>
      <c r="E7" s="2" t="s">
        <v>27</v>
      </c>
      <c r="F7" s="2" t="s">
        <v>28</v>
      </c>
      <c r="G7" s="15" t="n">
        <v>137.083206475833</v>
      </c>
      <c r="H7" s="4" t="n">
        <v>50.48</v>
      </c>
      <c r="K7" s="0" t="s">
        <v>31</v>
      </c>
      <c r="L7" s="17" t="n">
        <f aca="false">STDEV(G6:G10)</f>
        <v>32.7950126448168</v>
      </c>
      <c r="M7" s="17" t="n">
        <f aca="false">STDEV(H6:H10)</f>
        <v>0.864908954746105</v>
      </c>
      <c r="O7" s="17" t="n">
        <f aca="false">L7*100/(1000000*M6)</f>
        <v>6.44860245493488E-005</v>
      </c>
      <c r="S7" s="17" t="n">
        <f aca="false">Q6*O7</f>
        <v>0.000902804343690884</v>
      </c>
      <c r="V7" s="17" t="n">
        <f aca="false">S7</f>
        <v>0.000902804343690884</v>
      </c>
      <c r="Y7" s="18" t="n">
        <f aca="false">V7</f>
        <v>0.000902804343690884</v>
      </c>
      <c r="AB7" s="19" t="n">
        <v>1.00000000000001</v>
      </c>
      <c r="AD7" s="17" t="n">
        <f aca="false">STDEV(AB6:AB10)</f>
        <v>9.17144348001455E-015</v>
      </c>
      <c r="AF7" s="0" t="n">
        <v>0</v>
      </c>
      <c r="AG7" s="0" t="n">
        <v>0</v>
      </c>
      <c r="AH7" s="17" t="n">
        <f aca="false">AG7/SQRT(5)</f>
        <v>0</v>
      </c>
    </row>
    <row collapsed="false" customFormat="false" customHeight="false" hidden="false" ht="14" outlineLevel="0" r="8">
      <c r="A8" s="1" t="n">
        <v>61</v>
      </c>
      <c r="B8" s="2" t="s">
        <v>32</v>
      </c>
      <c r="C8" s="2" t="s">
        <v>25</v>
      </c>
      <c r="D8" s="2" t="s">
        <v>26</v>
      </c>
      <c r="E8" s="2" t="s">
        <v>27</v>
      </c>
      <c r="F8" s="2" t="s">
        <v>28</v>
      </c>
      <c r="G8" s="15" t="n">
        <v>52.107410202706</v>
      </c>
      <c r="H8" s="4" t="n">
        <v>50.63</v>
      </c>
      <c r="Y8" s="18"/>
      <c r="AB8" s="19" t="n">
        <v>0.999999999999981</v>
      </c>
      <c r="AF8" s="0" t="n">
        <v>0</v>
      </c>
      <c r="AG8" s="0" t="n">
        <v>0</v>
      </c>
      <c r="AH8" s="17" t="n">
        <f aca="false">AG8/SQRT(5)</f>
        <v>0</v>
      </c>
    </row>
    <row collapsed="false" customFormat="false" customHeight="false" hidden="false" ht="14" outlineLevel="0" r="9">
      <c r="A9" s="1" t="n">
        <v>62</v>
      </c>
      <c r="B9" s="2" t="s">
        <v>33</v>
      </c>
      <c r="C9" s="2" t="s">
        <v>25</v>
      </c>
      <c r="D9" s="2" t="s">
        <v>26</v>
      </c>
      <c r="E9" s="2" t="s">
        <v>27</v>
      </c>
      <c r="F9" s="2" t="s">
        <v>28</v>
      </c>
      <c r="G9" s="15" t="n">
        <v>68.8628077737103</v>
      </c>
      <c r="H9" s="4" t="n">
        <v>49.725</v>
      </c>
      <c r="Y9" s="18"/>
      <c r="AB9" s="19" t="n">
        <v>0.999999999999987</v>
      </c>
      <c r="AF9" s="0" t="n">
        <v>0</v>
      </c>
      <c r="AG9" s="0" t="n">
        <v>0</v>
      </c>
      <c r="AH9" s="17" t="n">
        <f aca="false">AG9/SQRT(5)</f>
        <v>0</v>
      </c>
    </row>
    <row collapsed="false" customFormat="false" customHeight="false" hidden="false" ht="14" outlineLevel="0" r="10">
      <c r="A10" s="1" t="n">
        <v>63</v>
      </c>
      <c r="B10" s="2" t="s">
        <v>34</v>
      </c>
      <c r="C10" s="2" t="s">
        <v>25</v>
      </c>
      <c r="D10" s="2" t="s">
        <v>26</v>
      </c>
      <c r="E10" s="2" t="s">
        <v>27</v>
      </c>
      <c r="F10" s="2" t="s">
        <v>28</v>
      </c>
      <c r="G10" s="15" t="n">
        <v>80.1951808461825</v>
      </c>
      <c r="H10" s="4" t="n">
        <v>51.625</v>
      </c>
      <c r="Y10" s="18"/>
      <c r="AB10" s="19" t="n">
        <v>0.999999999999992</v>
      </c>
      <c r="AF10" s="17" t="n">
        <f aca="false">$V$11</f>
        <v>0.0144573612592634</v>
      </c>
      <c r="AG10" s="17" t="n">
        <f aca="false">$V$12</f>
        <v>0.00468491656437438</v>
      </c>
      <c r="AH10" s="17" t="n">
        <f aca="false">AG10/SQRT(5)</f>
        <v>0.00209515838137118</v>
      </c>
    </row>
    <row collapsed="false" customFormat="false" customHeight="false" hidden="false" ht="14" outlineLevel="0" r="11">
      <c r="A11" s="1" t="n">
        <v>64</v>
      </c>
      <c r="B11" s="2" t="s">
        <v>35</v>
      </c>
      <c r="C11" s="2" t="s">
        <v>25</v>
      </c>
      <c r="D11" s="2" t="s">
        <v>36</v>
      </c>
      <c r="E11" s="2" t="s">
        <v>27</v>
      </c>
      <c r="F11" s="2" t="s">
        <v>28</v>
      </c>
      <c r="G11" s="15" t="n">
        <v>40.7069125537866</v>
      </c>
      <c r="H11" s="4" t="n">
        <v>50.645</v>
      </c>
      <c r="K11" s="0" t="s">
        <v>29</v>
      </c>
      <c r="L11" s="16" t="n">
        <f aca="false">AVERAGE(G11:G15)</f>
        <v>37.5284131934418</v>
      </c>
      <c r="M11" s="16" t="n">
        <f aca="false">AVERAGE(H11:H15)</f>
        <v>49.825</v>
      </c>
      <c r="O11" s="17" t="n">
        <f aca="false">L11*100/(1000000*M11)</f>
        <v>7.53204479547252E-005</v>
      </c>
      <c r="Q11" s="0" t="n">
        <v>97</v>
      </c>
      <c r="S11" s="17" t="n">
        <f aca="false">Q11*(O11+O6)/2</f>
        <v>0.0120371936837685</v>
      </c>
      <c r="V11" s="17" t="n">
        <f aca="false">S11+V6</f>
        <v>0.0144573612592634</v>
      </c>
      <c r="Y11" s="18" t="n">
        <f aca="false">V11</f>
        <v>0.0144573612592634</v>
      </c>
      <c r="AB11" s="19" t="n">
        <v>11.6553552854575</v>
      </c>
      <c r="AD11" s="16" t="n">
        <f aca="false">AVERAGE(AB11:AB15)</f>
        <v>2.41411807008491</v>
      </c>
      <c r="AF11" s="17" t="n">
        <f aca="false">$V$11</f>
        <v>0.0144573612592634</v>
      </c>
      <c r="AG11" s="17" t="n">
        <f aca="false">$V$12</f>
        <v>0.00468491656437438</v>
      </c>
      <c r="AH11" s="17" t="n">
        <f aca="false">AG11/SQRT(5)</f>
        <v>0.00209515838137118</v>
      </c>
    </row>
    <row collapsed="false" customFormat="false" customHeight="false" hidden="false" ht="14.9" outlineLevel="0" r="12">
      <c r="A12" s="1" t="n">
        <v>65</v>
      </c>
      <c r="B12" s="2" t="s">
        <v>37</v>
      </c>
      <c r="C12" s="2" t="s">
        <v>25</v>
      </c>
      <c r="D12" s="2" t="s">
        <v>36</v>
      </c>
      <c r="E12" s="2" t="s">
        <v>27</v>
      </c>
      <c r="F12" s="2" t="s">
        <v>28</v>
      </c>
      <c r="G12" s="15" t="n">
        <v>35.2634378589606</v>
      </c>
      <c r="H12" s="4" t="n">
        <v>50.85</v>
      </c>
      <c r="K12" s="0" t="s">
        <v>31</v>
      </c>
      <c r="L12" s="17" t="n">
        <f aca="false">STDEV(G11:G15)</f>
        <v>6.72421793747357</v>
      </c>
      <c r="M12" s="17" t="n">
        <f aca="false">STDEV(H11:H15)</f>
        <v>1.23896630301231</v>
      </c>
      <c r="O12" s="17" t="n">
        <f aca="false">L12*100/(1000000*M11)</f>
        <v>1.34956707224758E-005</v>
      </c>
      <c r="S12" s="17" t="n">
        <f aca="false">Q11*(O12+O7)/2</f>
        <v>0.00378211222068349</v>
      </c>
      <c r="V12" s="17" t="n">
        <f aca="false">S12+V7</f>
        <v>0.00468491656437438</v>
      </c>
      <c r="Y12" s="18" t="n">
        <f aca="false">V12</f>
        <v>0.00468491656437438</v>
      </c>
      <c r="AB12" s="19" t="n">
        <v>-0.442309203092183</v>
      </c>
      <c r="AD12" s="17" t="n">
        <f aca="false">STDEV(AB11:AB15)</f>
        <v>7.62900453996378</v>
      </c>
      <c r="AF12" s="17" t="n">
        <f aca="false">$V$11</f>
        <v>0.0144573612592634</v>
      </c>
      <c r="AG12" s="17" t="n">
        <f aca="false">$V$12</f>
        <v>0.00468491656437438</v>
      </c>
      <c r="AH12" s="17" t="n">
        <f aca="false">AG12/SQRT(5)</f>
        <v>0.00209515838137118</v>
      </c>
    </row>
    <row collapsed="false" customFormat="false" customHeight="false" hidden="false" ht="14" outlineLevel="0" r="13">
      <c r="A13" s="1" t="n">
        <v>66</v>
      </c>
      <c r="B13" s="2" t="s">
        <v>38</v>
      </c>
      <c r="C13" s="2" t="s">
        <v>25</v>
      </c>
      <c r="D13" s="2" t="s">
        <v>36</v>
      </c>
      <c r="E13" s="2" t="s">
        <v>27</v>
      </c>
      <c r="F13" s="2" t="s">
        <v>28</v>
      </c>
      <c r="G13" s="15" t="n">
        <v>29.3258430854987</v>
      </c>
      <c r="H13" s="4" t="n">
        <v>47.735</v>
      </c>
      <c r="Y13" s="18"/>
      <c r="AB13" s="19" t="n">
        <v>-8.85226652567696</v>
      </c>
      <c r="AF13" s="17" t="n">
        <f aca="false">$V$11</f>
        <v>0.0144573612592634</v>
      </c>
      <c r="AG13" s="17" t="n">
        <f aca="false">$V$12</f>
        <v>0.00468491656437438</v>
      </c>
      <c r="AH13" s="17" t="n">
        <f aca="false">AG13/SQRT(5)</f>
        <v>0.00209515838137118</v>
      </c>
    </row>
    <row collapsed="false" customFormat="false" customHeight="false" hidden="false" ht="14" outlineLevel="0" r="14">
      <c r="A14" s="1" t="n">
        <v>67</v>
      </c>
      <c r="B14" s="2" t="s">
        <v>39</v>
      </c>
      <c r="C14" s="2" t="s">
        <v>25</v>
      </c>
      <c r="D14" s="2" t="s">
        <v>36</v>
      </c>
      <c r="E14" s="2" t="s">
        <v>27</v>
      </c>
      <c r="F14" s="2" t="s">
        <v>28</v>
      </c>
      <c r="G14" s="15"/>
      <c r="H14" s="4" t="n">
        <v>49.85</v>
      </c>
      <c r="Y14" s="18"/>
      <c r="AB14" s="19" t="n">
        <v>4.4071936388008</v>
      </c>
      <c r="AF14" s="17" t="n">
        <f aca="false">$V$11</f>
        <v>0.0144573612592634</v>
      </c>
      <c r="AG14" s="17" t="n">
        <f aca="false">$V$12</f>
        <v>0.00468491656437438</v>
      </c>
      <c r="AH14" s="17" t="n">
        <f aca="false">AG14/SQRT(5)</f>
        <v>0.00209515838137118</v>
      </c>
    </row>
    <row collapsed="false" customFormat="false" customHeight="false" hidden="false" ht="14" outlineLevel="0" r="15">
      <c r="A15" s="1" t="n">
        <v>68</v>
      </c>
      <c r="B15" s="2" t="s">
        <v>40</v>
      </c>
      <c r="C15" s="2" t="s">
        <v>25</v>
      </c>
      <c r="D15" s="2" t="s">
        <v>36</v>
      </c>
      <c r="E15" s="2" t="s">
        <v>27</v>
      </c>
      <c r="F15" s="2" t="s">
        <v>28</v>
      </c>
      <c r="G15" s="15" t="n">
        <v>44.8174592755215</v>
      </c>
      <c r="H15" s="4" t="n">
        <v>50.045</v>
      </c>
      <c r="Y15" s="18"/>
      <c r="AB15" s="19" t="n">
        <v>5.3026171549354</v>
      </c>
      <c r="AF15" s="17" t="n">
        <f aca="false">$V$16</f>
        <v>0.0267734769559654</v>
      </c>
      <c r="AG15" s="17" t="n">
        <f aca="false">$V$17</f>
        <v>0.00718587715293778</v>
      </c>
      <c r="AH15" s="17" t="n">
        <f aca="false">AG15/SQRT(5)</f>
        <v>0.0032136219583863</v>
      </c>
    </row>
    <row collapsed="false" customFormat="false" customHeight="false" hidden="false" ht="14" outlineLevel="0" r="16">
      <c r="A16" s="1" t="n">
        <v>70</v>
      </c>
      <c r="B16" s="2" t="s">
        <v>41</v>
      </c>
      <c r="C16" s="2" t="s">
        <v>25</v>
      </c>
      <c r="D16" s="2" t="s">
        <v>42</v>
      </c>
      <c r="E16" s="2" t="s">
        <v>27</v>
      </c>
      <c r="F16" s="2" t="s">
        <v>28</v>
      </c>
      <c r="G16" s="15" t="n">
        <v>20.108735190558</v>
      </c>
      <c r="H16" s="4" t="n">
        <v>50.65</v>
      </c>
      <c r="K16" s="0" t="s">
        <v>29</v>
      </c>
      <c r="L16" s="16" t="n">
        <f aca="false">AVERAGE(G16:G20)</f>
        <v>30.7455833417801</v>
      </c>
      <c r="M16" s="16" t="n">
        <f aca="false">AVERAGE(H16:H20)</f>
        <v>50.594</v>
      </c>
      <c r="O16" s="17" t="n">
        <f aca="false">L16*100/(1000000*M16)</f>
        <v>6.07692282519272E-005</v>
      </c>
      <c r="Q16" s="0" t="n">
        <v>181</v>
      </c>
      <c r="S16" s="17" t="n">
        <f aca="false">Q16*(O16+O11)/2</f>
        <v>0.012316115696702</v>
      </c>
      <c r="V16" s="17" t="n">
        <f aca="false">S16+V11</f>
        <v>0.0267734769559654</v>
      </c>
      <c r="Y16" s="18" t="n">
        <f aca="false">V16</f>
        <v>0.0267734769559654</v>
      </c>
      <c r="AB16" s="19" t="n">
        <v>2.55616857348901</v>
      </c>
      <c r="AD16" s="16" t="n">
        <f aca="false">AVERAGE(AB16:AB20)</f>
        <v>2.18179868194705</v>
      </c>
      <c r="AF16" s="17" t="n">
        <f aca="false">$V$16</f>
        <v>0.0267734769559654</v>
      </c>
      <c r="AG16" s="17" t="n">
        <f aca="false">$V$17</f>
        <v>0.00718587715293778</v>
      </c>
      <c r="AH16" s="17" t="n">
        <f aca="false">AG16/SQRT(5)</f>
        <v>0.0032136219583863</v>
      </c>
    </row>
    <row collapsed="false" customFormat="false" customHeight="false" hidden="false" ht="14.9" outlineLevel="0" r="17">
      <c r="A17" s="1" t="n">
        <v>71</v>
      </c>
      <c r="B17" s="2" t="s">
        <v>43</v>
      </c>
      <c r="C17" s="2" t="s">
        <v>25</v>
      </c>
      <c r="D17" s="2" t="s">
        <v>42</v>
      </c>
      <c r="E17" s="2" t="s">
        <v>27</v>
      </c>
      <c r="F17" s="2" t="s">
        <v>28</v>
      </c>
      <c r="G17" s="15" t="n">
        <v>39.5723303420477</v>
      </c>
      <c r="H17" s="4" t="n">
        <v>50.9</v>
      </c>
      <c r="K17" s="0" t="s">
        <v>31</v>
      </c>
      <c r="L17" s="17" t="n">
        <f aca="false">STDEV(G16:G20)</f>
        <v>7.15361361630336</v>
      </c>
      <c r="M17" s="17" t="n">
        <f aca="false">STDEV(H16:H20)</f>
        <v>0.624963998963139</v>
      </c>
      <c r="O17" s="17" t="n">
        <f aca="false">L17*100/(1000000*M16)</f>
        <v>1.4139252908059E-005</v>
      </c>
      <c r="S17" s="17" t="n">
        <f aca="false">Q16*(O17+O12)/2</f>
        <v>0.0025009605885634</v>
      </c>
      <c r="V17" s="17" t="n">
        <f aca="false">S17+V12</f>
        <v>0.00718587715293778</v>
      </c>
      <c r="Y17" s="18" t="n">
        <f aca="false">V17</f>
        <v>0.00718587715293778</v>
      </c>
      <c r="AB17" s="19" t="n">
        <v>-0.0756345700834828</v>
      </c>
      <c r="AD17" s="17" t="n">
        <f aca="false">STDEV(AB16:AB20)</f>
        <v>1.74782466408663</v>
      </c>
      <c r="AF17" s="17" t="n">
        <f aca="false">$V$16</f>
        <v>0.0267734769559654</v>
      </c>
      <c r="AG17" s="17" t="n">
        <f aca="false">$V$17</f>
        <v>0.00718587715293778</v>
      </c>
      <c r="AH17" s="17" t="n">
        <f aca="false">AG17/SQRT(5)</f>
        <v>0.0032136219583863</v>
      </c>
    </row>
    <row collapsed="false" customFormat="false" customHeight="false" hidden="false" ht="14" outlineLevel="0" r="18">
      <c r="A18" s="1" t="n">
        <v>72</v>
      </c>
      <c r="B18" s="2" t="s">
        <v>44</v>
      </c>
      <c r="C18" s="2" t="s">
        <v>25</v>
      </c>
      <c r="D18" s="2" t="s">
        <v>42</v>
      </c>
      <c r="E18" s="2" t="s">
        <v>27</v>
      </c>
      <c r="F18" s="2" t="s">
        <v>28</v>
      </c>
      <c r="G18" s="15" t="n">
        <v>28.4986174295851</v>
      </c>
      <c r="H18" s="4" t="n">
        <v>49.5</v>
      </c>
      <c r="Y18" s="18"/>
      <c r="AB18" s="19" t="n">
        <v>3.62508009307919</v>
      </c>
      <c r="AF18" s="17" t="n">
        <f aca="false">$V$16</f>
        <v>0.0267734769559654</v>
      </c>
      <c r="AG18" s="17" t="n">
        <f aca="false">$V$17</f>
        <v>0.00718587715293778</v>
      </c>
      <c r="AH18" s="17" t="n">
        <f aca="false">AG18/SQRT(5)</f>
        <v>0.0032136219583863</v>
      </c>
    </row>
    <row collapsed="false" customFormat="false" customHeight="false" hidden="false" ht="14" outlineLevel="0" r="19">
      <c r="A19" s="1" t="n">
        <v>73</v>
      </c>
      <c r="B19" s="2" t="s">
        <v>45</v>
      </c>
      <c r="C19" s="2" t="s">
        <v>25</v>
      </c>
      <c r="D19" s="2" t="s">
        <v>42</v>
      </c>
      <c r="E19" s="2" t="s">
        <v>27</v>
      </c>
      <c r="F19" s="2" t="s">
        <v>28</v>
      </c>
      <c r="G19" s="15" t="n">
        <v>32.3475037590803</v>
      </c>
      <c r="H19" s="4" t="n">
        <v>50.98</v>
      </c>
      <c r="Y19" s="18"/>
      <c r="AB19" s="19" t="n">
        <v>3.95147048133604</v>
      </c>
      <c r="AF19" s="17" t="n">
        <f aca="false">$V$16</f>
        <v>0.0267734769559654</v>
      </c>
      <c r="AG19" s="17" t="n">
        <f aca="false">$V$17</f>
        <v>0.00718587715293778</v>
      </c>
      <c r="AH19" s="17" t="n">
        <f aca="false">AG19/SQRT(5)</f>
        <v>0.0032136219583863</v>
      </c>
    </row>
    <row collapsed="false" customFormat="false" customHeight="false" hidden="false" ht="14" outlineLevel="0" r="20">
      <c r="A20" s="1" t="n">
        <v>74</v>
      </c>
      <c r="B20" s="2" t="s">
        <v>46</v>
      </c>
      <c r="C20" s="2" t="s">
        <v>25</v>
      </c>
      <c r="D20" s="2" t="s">
        <v>42</v>
      </c>
      <c r="E20" s="2" t="s">
        <v>27</v>
      </c>
      <c r="F20" s="2" t="s">
        <v>28</v>
      </c>
      <c r="G20" s="15" t="n">
        <v>33.2007299876293</v>
      </c>
      <c r="H20" s="4" t="n">
        <v>50.94</v>
      </c>
      <c r="Y20" s="18"/>
      <c r="AB20" s="19" t="n">
        <v>0.851908831914471</v>
      </c>
      <c r="AF20" s="17" t="n">
        <f aca="false">$V$21</f>
        <v>0.0475532499534219</v>
      </c>
      <c r="AG20" s="17" t="n">
        <f aca="false">$V$22</f>
        <v>0.0119145633019957</v>
      </c>
      <c r="AH20" s="17" t="n">
        <f aca="false">AG20/SQRT(5)</f>
        <v>0.00532835469309737</v>
      </c>
    </row>
    <row collapsed="false" customFormat="false" customHeight="false" hidden="false" ht="14" outlineLevel="0" r="21">
      <c r="A21" s="20" t="n">
        <v>77</v>
      </c>
      <c r="B21" s="21" t="s">
        <v>47</v>
      </c>
      <c r="C21" s="2" t="s">
        <v>25</v>
      </c>
      <c r="D21" s="2" t="s">
        <v>48</v>
      </c>
      <c r="E21" s="2" t="s">
        <v>27</v>
      </c>
      <c r="F21" s="2" t="s">
        <v>28</v>
      </c>
      <c r="G21" s="15" t="n">
        <v>20.6410019434673</v>
      </c>
      <c r="H21" s="4" t="n">
        <v>47.235</v>
      </c>
      <c r="K21" s="0" t="s">
        <v>29</v>
      </c>
      <c r="L21" s="16" t="n">
        <f aca="false">AVERAGE(G21:G25)</f>
        <v>23.4968938608551</v>
      </c>
      <c r="M21" s="16" t="n">
        <f aca="false">AVERAGE(H21:H25)</f>
        <v>46.941</v>
      </c>
      <c r="O21" s="17" t="n">
        <f aca="false">L21*100/(1000000*M21)</f>
        <v>5.00562277345074E-005</v>
      </c>
      <c r="Q21" s="0" t="n">
        <v>375</v>
      </c>
      <c r="S21" s="17" t="n">
        <f aca="false">Q21*(O21+O16)/2</f>
        <v>0.0207797729974565</v>
      </c>
      <c r="V21" s="17" t="n">
        <f aca="false">S21+V16</f>
        <v>0.0475532499534219</v>
      </c>
      <c r="Y21" s="18" t="n">
        <f aca="false">V21</f>
        <v>0.0475532499534219</v>
      </c>
      <c r="AB21" s="19" t="n">
        <v>7.67657698963899</v>
      </c>
      <c r="AD21" s="16" t="n">
        <f aca="false">AVERAGE(AB21:AB25)</f>
        <v>6.61474261444108</v>
      </c>
      <c r="AF21" s="17" t="n">
        <f aca="false">$V$21</f>
        <v>0.0475532499534219</v>
      </c>
      <c r="AG21" s="17" t="n">
        <f aca="false">$V$22</f>
        <v>0.0119145633019957</v>
      </c>
      <c r="AH21" s="17" t="n">
        <f aca="false">AG21/SQRT(5)</f>
        <v>0.00532835469309737</v>
      </c>
    </row>
    <row collapsed="false" customFormat="false" customHeight="false" hidden="false" ht="14.9" outlineLevel="0" r="22">
      <c r="A22" s="20" t="n">
        <v>78</v>
      </c>
      <c r="B22" s="21" t="s">
        <v>49</v>
      </c>
      <c r="C22" s="2" t="s">
        <v>25</v>
      </c>
      <c r="D22" s="2" t="s">
        <v>48</v>
      </c>
      <c r="E22" s="2" t="s">
        <v>27</v>
      </c>
      <c r="F22" s="2" t="s">
        <v>28</v>
      </c>
      <c r="G22" s="15" t="n">
        <v>17.8016410474516</v>
      </c>
      <c r="H22" s="4" t="n">
        <v>46.925</v>
      </c>
      <c r="K22" s="0" t="s">
        <v>31</v>
      </c>
      <c r="L22" s="17" t="n">
        <f aca="false">STDEV(G21:G25)</f>
        <v>5.20125364031764</v>
      </c>
      <c r="M22" s="17" t="n">
        <f aca="false">STDEV(H21:H25)</f>
        <v>0.168017856193917</v>
      </c>
      <c r="O22" s="17" t="n">
        <f aca="false">L22*100/(1000000*M21)</f>
        <v>1.10804065535835E-005</v>
      </c>
      <c r="S22" s="17" t="n">
        <f aca="false">Q21*(O22+O17)/2</f>
        <v>0.00472868614905797</v>
      </c>
      <c r="V22" s="17" t="n">
        <f aca="false">S22+V17</f>
        <v>0.0119145633019957</v>
      </c>
      <c r="Y22" s="18" t="n">
        <f aca="false">V22</f>
        <v>0.0119145633019957</v>
      </c>
      <c r="AB22" s="19" t="n">
        <v>6.73989565905296</v>
      </c>
      <c r="AD22" s="17" t="n">
        <f aca="false">STDEV(AB21:AB25)</f>
        <v>0.98785894124508</v>
      </c>
      <c r="AF22" s="17" t="n">
        <f aca="false">$V$21</f>
        <v>0.0475532499534219</v>
      </c>
      <c r="AG22" s="17" t="n">
        <f aca="false">$V$22</f>
        <v>0.0119145633019957</v>
      </c>
      <c r="AH22" s="17" t="n">
        <f aca="false">AG22/SQRT(5)</f>
        <v>0.00532835469309737</v>
      </c>
    </row>
    <row collapsed="false" customFormat="false" customHeight="false" hidden="false" ht="14" outlineLevel="0" r="23">
      <c r="A23" s="20" t="n">
        <v>79</v>
      </c>
      <c r="B23" s="21" t="s">
        <v>50</v>
      </c>
      <c r="C23" s="2" t="s">
        <v>25</v>
      </c>
      <c r="D23" s="2" t="s">
        <v>48</v>
      </c>
      <c r="E23" s="2" t="s">
        <v>27</v>
      </c>
      <c r="F23" s="2" t="s">
        <v>28</v>
      </c>
      <c r="G23" s="15" t="n">
        <v>31.4730880551334</v>
      </c>
      <c r="H23" s="4" t="n">
        <v>46.845</v>
      </c>
      <c r="Y23" s="18"/>
      <c r="AB23" s="19" t="n">
        <v>5.76276116736713</v>
      </c>
      <c r="AF23" s="17" t="n">
        <f aca="false">$V$21</f>
        <v>0.0475532499534219</v>
      </c>
      <c r="AG23" s="17" t="n">
        <f aca="false">$V$22</f>
        <v>0.0119145633019957</v>
      </c>
      <c r="AH23" s="17" t="n">
        <f aca="false">AG23/SQRT(5)</f>
        <v>0.00532835469309737</v>
      </c>
    </row>
    <row collapsed="false" customFormat="false" customHeight="false" hidden="false" ht="14" outlineLevel="0" r="24">
      <c r="A24" s="20" t="n">
        <v>80</v>
      </c>
      <c r="B24" s="21" t="s">
        <v>51</v>
      </c>
      <c r="C24" s="2" t="s">
        <v>25</v>
      </c>
      <c r="D24" s="2" t="s">
        <v>48</v>
      </c>
      <c r="E24" s="2" t="s">
        <v>27</v>
      </c>
      <c r="F24" s="2" t="s">
        <v>28</v>
      </c>
      <c r="G24" s="15" t="n">
        <v>25.1691392520439</v>
      </c>
      <c r="H24" s="4" t="n">
        <v>46.865</v>
      </c>
      <c r="Y24" s="18"/>
      <c r="AB24" s="19" t="n">
        <v>5.4526747133438</v>
      </c>
      <c r="AF24" s="17" t="n">
        <f aca="false">$V$21</f>
        <v>0.0475532499534219</v>
      </c>
      <c r="AG24" s="17" t="n">
        <f aca="false">$V$22</f>
        <v>0.0119145633019957</v>
      </c>
      <c r="AH24" s="17" t="n">
        <f aca="false">AG24/SQRT(5)</f>
        <v>0.00532835469309737</v>
      </c>
    </row>
    <row collapsed="false" customFormat="false" customHeight="false" hidden="false" ht="14" outlineLevel="0" r="25">
      <c r="A25" s="20" t="n">
        <v>81</v>
      </c>
      <c r="B25" s="21" t="s">
        <v>52</v>
      </c>
      <c r="C25" s="2" t="s">
        <v>25</v>
      </c>
      <c r="D25" s="2" t="s">
        <v>48</v>
      </c>
      <c r="E25" s="2" t="s">
        <v>27</v>
      </c>
      <c r="F25" s="2" t="s">
        <v>28</v>
      </c>
      <c r="G25" s="15" t="n">
        <v>22.3995990061793</v>
      </c>
      <c r="H25" s="4" t="n">
        <v>46.835</v>
      </c>
      <c r="Y25" s="18"/>
      <c r="AB25" s="19" t="n">
        <v>7.44180454280254</v>
      </c>
      <c r="AF25" s="0" t="n">
        <v>0</v>
      </c>
      <c r="AG25" s="0" t="n">
        <v>0</v>
      </c>
      <c r="AH25" s="17" t="n">
        <f aca="false">AG25/SQRT(5)</f>
        <v>0</v>
      </c>
    </row>
    <row collapsed="false" customFormat="false" customHeight="false" hidden="false" ht="14" outlineLevel="0" r="26">
      <c r="A26" s="1" t="n">
        <v>1</v>
      </c>
      <c r="B26" s="2" t="s">
        <v>53</v>
      </c>
      <c r="C26" s="2" t="s">
        <v>25</v>
      </c>
      <c r="D26" s="2" t="s">
        <v>26</v>
      </c>
      <c r="E26" s="2" t="s">
        <v>27</v>
      </c>
      <c r="F26" s="2" t="s">
        <v>54</v>
      </c>
      <c r="G26" s="15" t="n">
        <v>135.292434895554</v>
      </c>
      <c r="H26" s="4" t="n">
        <v>50.195</v>
      </c>
      <c r="K26" s="0" t="s">
        <v>29</v>
      </c>
      <c r="L26" s="16" t="n">
        <f aca="false">AVERAGE(G26:G30)</f>
        <v>121.376059692117</v>
      </c>
      <c r="M26" s="16" t="n">
        <f aca="false">AVERAGE(H26:H30)</f>
        <v>49.403</v>
      </c>
      <c r="O26" s="17" t="n">
        <f aca="false">L26*100/(1000000*M26)</f>
        <v>0.000245685605514072</v>
      </c>
      <c r="Q26" s="0" t="n">
        <v>14</v>
      </c>
      <c r="S26" s="17" t="n">
        <f aca="false">Q26*O26</f>
        <v>0.00343959847719701</v>
      </c>
      <c r="V26" s="17" t="n">
        <f aca="false">S26</f>
        <v>0.00343959847719701</v>
      </c>
      <c r="Y26" s="18" t="n">
        <f aca="false">V26</f>
        <v>0.00343959847719701</v>
      </c>
      <c r="AB26" s="19" t="n">
        <v>0.999999999999991</v>
      </c>
      <c r="AD26" s="16" t="n">
        <f aca="false">AVERAGE(AB26:AB30)</f>
        <v>1</v>
      </c>
      <c r="AF26" s="0" t="n">
        <v>0</v>
      </c>
      <c r="AG26" s="0" t="n">
        <v>0</v>
      </c>
      <c r="AH26" s="17" t="n">
        <f aca="false">AG26/SQRT(5)</f>
        <v>0</v>
      </c>
    </row>
    <row collapsed="false" customFormat="false" customHeight="false" hidden="false" ht="14.9" outlineLevel="0" r="27">
      <c r="A27" s="1" t="n">
        <v>2</v>
      </c>
      <c r="B27" s="2" t="s">
        <v>55</v>
      </c>
      <c r="C27" s="2" t="s">
        <v>25</v>
      </c>
      <c r="D27" s="2" t="s">
        <v>26</v>
      </c>
      <c r="E27" s="2" t="s">
        <v>27</v>
      </c>
      <c r="F27" s="2" t="s">
        <v>54</v>
      </c>
      <c r="G27" s="15" t="n">
        <v>141.706623754712</v>
      </c>
      <c r="H27" s="4" t="n">
        <v>49.5</v>
      </c>
      <c r="K27" s="0" t="s">
        <v>31</v>
      </c>
      <c r="L27" s="17" t="n">
        <f aca="false">STDEV(G26:G30)</f>
        <v>25.5777004839827</v>
      </c>
      <c r="M27" s="17" t="n">
        <f aca="false">STDEV(H26:H30)</f>
        <v>1.19613230873512</v>
      </c>
      <c r="O27" s="17" t="n">
        <f aca="false">L27*100/(1000000*M26)</f>
        <v>5.17735774831138E-005</v>
      </c>
      <c r="S27" s="17" t="n">
        <f aca="false">Q26*O27</f>
        <v>0.000724830084763593</v>
      </c>
      <c r="V27" s="17" t="n">
        <f aca="false">S27</f>
        <v>0.000724830084763593</v>
      </c>
      <c r="Y27" s="18" t="n">
        <f aca="false">V27</f>
        <v>0.000724830084763593</v>
      </c>
      <c r="AB27" s="19" t="n">
        <v>0.999999999999988</v>
      </c>
      <c r="AD27" s="17" t="n">
        <f aca="false">STDEV(AB26:AB30)</f>
        <v>1.11087574798065E-014</v>
      </c>
      <c r="AF27" s="0" t="n">
        <v>0</v>
      </c>
      <c r="AG27" s="0" t="n">
        <v>0</v>
      </c>
      <c r="AH27" s="17" t="n">
        <f aca="false">AG27/SQRT(5)</f>
        <v>0</v>
      </c>
    </row>
    <row collapsed="false" customFormat="false" customHeight="false" hidden="false" ht="14" outlineLevel="0" r="28">
      <c r="A28" s="1" t="n">
        <v>3</v>
      </c>
      <c r="B28" s="2" t="s">
        <v>56</v>
      </c>
      <c r="C28" s="2" t="s">
        <v>25</v>
      </c>
      <c r="D28" s="2" t="s">
        <v>26</v>
      </c>
      <c r="E28" s="2" t="s">
        <v>27</v>
      </c>
      <c r="F28" s="2" t="s">
        <v>54</v>
      </c>
      <c r="G28" s="15" t="n">
        <v>142.176165887903</v>
      </c>
      <c r="H28" s="4" t="n">
        <v>48.855</v>
      </c>
      <c r="Y28" s="18"/>
      <c r="AB28" s="19" t="n">
        <v>0.999999999999999</v>
      </c>
      <c r="AF28" s="0" t="n">
        <v>0</v>
      </c>
      <c r="AG28" s="0" t="n">
        <v>0</v>
      </c>
      <c r="AH28" s="17" t="n">
        <f aca="false">AG28/SQRT(5)</f>
        <v>0</v>
      </c>
    </row>
    <row collapsed="false" customFormat="false" customHeight="false" hidden="false" ht="14" outlineLevel="0" r="29">
      <c r="A29" s="1" t="n">
        <v>4</v>
      </c>
      <c r="B29" s="2" t="s">
        <v>57</v>
      </c>
      <c r="C29" s="2" t="s">
        <v>25</v>
      </c>
      <c r="D29" s="2" t="s">
        <v>26</v>
      </c>
      <c r="E29" s="2" t="s">
        <v>27</v>
      </c>
      <c r="F29" s="2" t="s">
        <v>54</v>
      </c>
      <c r="G29" s="15" t="n">
        <v>88.2782796342861</v>
      </c>
      <c r="H29" s="4" t="n">
        <v>47.695</v>
      </c>
      <c r="Y29" s="18"/>
      <c r="AB29" s="19" t="n">
        <v>1.00000000000001</v>
      </c>
      <c r="AF29" s="17" t="n">
        <f aca="false">$V$31</f>
        <v>0.0200751223789722</v>
      </c>
      <c r="AG29" s="17" t="n">
        <f aca="false">$V$32</f>
        <v>0.00451773314887171</v>
      </c>
      <c r="AH29" s="17" t="n">
        <f aca="false">AG29/SQRT(5)</f>
        <v>0.00202039168501626</v>
      </c>
    </row>
    <row collapsed="false" customFormat="false" customHeight="false" hidden="false" ht="14" outlineLevel="0" r="30">
      <c r="A30" s="1" t="n">
        <v>5</v>
      </c>
      <c r="B30" s="2" t="s">
        <v>58</v>
      </c>
      <c r="C30" s="2" t="s">
        <v>25</v>
      </c>
      <c r="D30" s="2" t="s">
        <v>26</v>
      </c>
      <c r="E30" s="2" t="s">
        <v>27</v>
      </c>
      <c r="F30" s="2" t="s">
        <v>54</v>
      </c>
      <c r="G30" s="15" t="n">
        <v>99.4267942881299</v>
      </c>
      <c r="H30" s="4" t="n">
        <v>50.77</v>
      </c>
      <c r="Y30" s="18"/>
      <c r="AB30" s="19" t="n">
        <v>1.00000000000001</v>
      </c>
      <c r="AF30" s="17" t="n">
        <f aca="false">$V$31</f>
        <v>0.0200751223789722</v>
      </c>
      <c r="AG30" s="17" t="n">
        <f aca="false">$V$32</f>
        <v>0.00451773314887171</v>
      </c>
      <c r="AH30" s="17" t="n">
        <f aca="false">AG30/SQRT(5)</f>
        <v>0.00202039168501626</v>
      </c>
    </row>
    <row collapsed="false" customFormat="false" customHeight="false" hidden="false" ht="14" outlineLevel="0" r="31">
      <c r="A31" s="1" t="n">
        <v>7</v>
      </c>
      <c r="B31" s="2" t="s">
        <v>59</v>
      </c>
      <c r="C31" s="2" t="s">
        <v>25</v>
      </c>
      <c r="D31" s="2" t="s">
        <v>36</v>
      </c>
      <c r="E31" s="2" t="s">
        <v>27</v>
      </c>
      <c r="F31" s="2" t="s">
        <v>54</v>
      </c>
      <c r="G31" s="15" t="n">
        <v>64.5537458706849</v>
      </c>
      <c r="H31" s="4" t="n">
        <v>49.565</v>
      </c>
      <c r="K31" s="0" t="s">
        <v>29</v>
      </c>
      <c r="L31" s="16" t="n">
        <f aca="false">AVERAGE(G31:G35)</f>
        <v>47.9684542508912</v>
      </c>
      <c r="M31" s="16" t="n">
        <f aca="false">AVERAGE(H31:H35)</f>
        <v>49.292</v>
      </c>
      <c r="O31" s="17" t="n">
        <f aca="false">L31*100/(1000000*M31)</f>
        <v>9.73148873060359E-005</v>
      </c>
      <c r="Q31" s="0" t="n">
        <v>97</v>
      </c>
      <c r="S31" s="17" t="n">
        <f aca="false">Q31*(O31+O26)/2</f>
        <v>0.0166355239017752</v>
      </c>
      <c r="V31" s="17" t="n">
        <f aca="false">S31+V26</f>
        <v>0.0200751223789722</v>
      </c>
      <c r="Y31" s="18" t="n">
        <f aca="false">V31</f>
        <v>0.0200751223789722</v>
      </c>
      <c r="AB31" s="19" t="n">
        <v>10.2318492917218</v>
      </c>
      <c r="AD31" s="16" t="n">
        <f aca="false">AVERAGE(AB31:AB35)</f>
        <v>-4.6485939366057</v>
      </c>
      <c r="AF31" s="17" t="n">
        <f aca="false">$V$31</f>
        <v>0.0200751223789722</v>
      </c>
      <c r="AG31" s="17" t="n">
        <f aca="false">$V$32</f>
        <v>0.00451773314887171</v>
      </c>
      <c r="AH31" s="17" t="n">
        <f aca="false">AG31/SQRT(5)</f>
        <v>0.00202039168501626</v>
      </c>
    </row>
    <row collapsed="false" customFormat="false" customHeight="false" hidden="false" ht="14.9" outlineLevel="0" r="32">
      <c r="A32" s="1" t="n">
        <v>8</v>
      </c>
      <c r="B32" s="2" t="s">
        <v>60</v>
      </c>
      <c r="C32" s="2" t="s">
        <v>25</v>
      </c>
      <c r="D32" s="2" t="s">
        <v>36</v>
      </c>
      <c r="E32" s="2" t="s">
        <v>27</v>
      </c>
      <c r="F32" s="2" t="s">
        <v>54</v>
      </c>
      <c r="G32" s="15"/>
      <c r="H32" s="4" t="n">
        <v>49.105</v>
      </c>
      <c r="K32" s="0" t="s">
        <v>31</v>
      </c>
      <c r="L32" s="17" t="n">
        <f aca="false">STDEV(G31:G35)</f>
        <v>13.0281759882642</v>
      </c>
      <c r="M32" s="17" t="n">
        <f aca="false">STDEV(H31:H35)</f>
        <v>0.334544466401703</v>
      </c>
      <c r="O32" s="17" t="n">
        <f aca="false">L32*100/(1000000*M31)</f>
        <v>2.64306094057132E-005</v>
      </c>
      <c r="S32" s="17" t="n">
        <f aca="false">Q31*(O32+O27)/2</f>
        <v>0.00379290306410811</v>
      </c>
      <c r="V32" s="17" t="n">
        <f aca="false">S32+V27</f>
        <v>0.00451773314887171</v>
      </c>
      <c r="Y32" s="18" t="n">
        <f aca="false">V32</f>
        <v>0.00451773314887171</v>
      </c>
      <c r="AB32" s="19" t="n">
        <v>-5.47782319926287</v>
      </c>
      <c r="AD32" s="17" t="n">
        <f aca="false">STDEV(AB31:AB35)</f>
        <v>14.3837210622786</v>
      </c>
      <c r="AF32" s="17" t="n">
        <f aca="false">$V$31</f>
        <v>0.0200751223789722</v>
      </c>
      <c r="AG32" s="17" t="n">
        <f aca="false">$V$32</f>
        <v>0.00451773314887171</v>
      </c>
      <c r="AH32" s="17" t="n">
        <f aca="false">AG32/SQRT(5)</f>
        <v>0.00202039168501626</v>
      </c>
    </row>
    <row collapsed="false" customFormat="false" customHeight="false" hidden="false" ht="14" outlineLevel="0" r="33">
      <c r="A33" s="1" t="n">
        <v>9</v>
      </c>
      <c r="B33" s="2" t="s">
        <v>61</v>
      </c>
      <c r="C33" s="2" t="s">
        <v>25</v>
      </c>
      <c r="D33" s="2" t="s">
        <v>36</v>
      </c>
      <c r="E33" s="2" t="s">
        <v>27</v>
      </c>
      <c r="F33" s="2" t="s">
        <v>54</v>
      </c>
      <c r="G33" s="15" t="n">
        <v>35.4504900762139</v>
      </c>
      <c r="H33" s="4" t="n">
        <v>49.71</v>
      </c>
      <c r="Y33" s="18"/>
      <c r="AB33" s="19" t="n">
        <v>0.314867156282373</v>
      </c>
      <c r="AF33" s="17" t="n">
        <f aca="false">$V$36</f>
        <v>0.0404117215569298</v>
      </c>
      <c r="AG33" s="17" t="n">
        <f aca="false">$V$37</f>
        <v>0.00949460320598122</v>
      </c>
      <c r="AH33" s="17" t="n">
        <f aca="false">AG33/SQRT(5)</f>
        <v>0.00424611563759229</v>
      </c>
    </row>
    <row collapsed="false" customFormat="false" customHeight="false" hidden="false" ht="14" outlineLevel="0" r="34">
      <c r="A34" s="1" t="n">
        <v>10</v>
      </c>
      <c r="B34" s="2" t="s">
        <v>62</v>
      </c>
      <c r="C34" s="2" t="s">
        <v>25</v>
      </c>
      <c r="D34" s="2" t="s">
        <v>36</v>
      </c>
      <c r="E34" s="2" t="s">
        <v>27</v>
      </c>
      <c r="F34" s="2" t="s">
        <v>54</v>
      </c>
      <c r="G34" s="15" t="n">
        <v>51.8151479697879</v>
      </c>
      <c r="H34" s="4" t="n">
        <v>49.175</v>
      </c>
      <c r="Y34" s="18"/>
      <c r="AB34" s="19" t="n">
        <v>-28.2986970146792</v>
      </c>
      <c r="AF34" s="17" t="n">
        <f aca="false">$V$36</f>
        <v>0.0404117215569298</v>
      </c>
      <c r="AG34" s="17" t="n">
        <f aca="false">$V$37</f>
        <v>0.00949460320598122</v>
      </c>
      <c r="AH34" s="17" t="n">
        <f aca="false">AG34/SQRT(5)</f>
        <v>0.00424611563759229</v>
      </c>
    </row>
    <row collapsed="false" customFormat="false" customHeight="false" hidden="false" ht="14" outlineLevel="0" r="35">
      <c r="A35" s="1" t="n">
        <v>11</v>
      </c>
      <c r="B35" s="2" t="s">
        <v>63</v>
      </c>
      <c r="C35" s="2" t="s">
        <v>25</v>
      </c>
      <c r="D35" s="2" t="s">
        <v>36</v>
      </c>
      <c r="E35" s="2" t="s">
        <v>27</v>
      </c>
      <c r="F35" s="2" t="s">
        <v>54</v>
      </c>
      <c r="G35" s="15" t="n">
        <v>40.0544330868781</v>
      </c>
      <c r="H35" s="4" t="n">
        <v>48.905</v>
      </c>
      <c r="Y35" s="18"/>
      <c r="AB35" s="19" t="n">
        <v>-0.0131659170905943</v>
      </c>
      <c r="AF35" s="17" t="n">
        <f aca="false">$V$36</f>
        <v>0.0404117215569298</v>
      </c>
      <c r="AG35" s="17" t="n">
        <f aca="false">$V$37</f>
        <v>0.00949460320598122</v>
      </c>
      <c r="AH35" s="17" t="n">
        <f aca="false">AG35/SQRT(5)</f>
        <v>0.00424611563759229</v>
      </c>
    </row>
    <row collapsed="false" customFormat="false" customHeight="false" hidden="false" ht="14" outlineLevel="0" r="36">
      <c r="A36" s="1" t="n">
        <v>13</v>
      </c>
      <c r="B36" s="2" t="s">
        <v>64</v>
      </c>
      <c r="C36" s="2" t="s">
        <v>25</v>
      </c>
      <c r="D36" s="2" t="s">
        <v>42</v>
      </c>
      <c r="E36" s="2" t="s">
        <v>27</v>
      </c>
      <c r="F36" s="2" t="s">
        <v>54</v>
      </c>
      <c r="G36" s="15" t="n">
        <v>47.058681562831</v>
      </c>
      <c r="H36" s="4" t="n">
        <v>49.78</v>
      </c>
      <c r="K36" s="0" t="s">
        <v>29</v>
      </c>
      <c r="L36" s="16" t="n">
        <f aca="false">AVERAGE(G36:G40)</f>
        <v>63.3784126149305</v>
      </c>
      <c r="M36" s="16" t="n">
        <f aca="false">AVERAGE(H36:H40)</f>
        <v>49.748</v>
      </c>
      <c r="O36" s="17" t="n">
        <f aca="false">L36*100/(1000000*M36)</f>
        <v>0.000127398915765318</v>
      </c>
      <c r="Q36" s="0" t="n">
        <v>181</v>
      </c>
      <c r="S36" s="17" t="n">
        <f aca="false">Q36*(O36+O31)/2</f>
        <v>0.0203365991779575</v>
      </c>
      <c r="V36" s="17" t="n">
        <f aca="false">S36+V31</f>
        <v>0.0404117215569298</v>
      </c>
      <c r="Y36" s="18" t="n">
        <f aca="false">V36</f>
        <v>0.0404117215569298</v>
      </c>
      <c r="AB36" s="19" t="n">
        <v>-4.94905915899573</v>
      </c>
      <c r="AD36" s="16" t="n">
        <f aca="false">AVERAGE(AB36:AB40)</f>
        <v>-0.692730447636279</v>
      </c>
      <c r="AF36" s="17" t="n">
        <f aca="false">$V$36</f>
        <v>0.0404117215569298</v>
      </c>
      <c r="AG36" s="17" t="n">
        <f aca="false">$V$37</f>
        <v>0.00949460320598122</v>
      </c>
      <c r="AH36" s="17" t="n">
        <f aca="false">AG36/SQRT(5)</f>
        <v>0.00424611563759229</v>
      </c>
    </row>
    <row collapsed="false" customFormat="false" customHeight="false" hidden="false" ht="14.9" outlineLevel="0" r="37">
      <c r="A37" s="1" t="n">
        <v>14</v>
      </c>
      <c r="B37" s="2" t="s">
        <v>65</v>
      </c>
      <c r="C37" s="2" t="s">
        <v>25</v>
      </c>
      <c r="D37" s="2" t="s">
        <v>42</v>
      </c>
      <c r="E37" s="2" t="s">
        <v>27</v>
      </c>
      <c r="F37" s="2" t="s">
        <v>54</v>
      </c>
      <c r="G37" s="15" t="n">
        <v>66.5238811021457</v>
      </c>
      <c r="H37" s="4" t="n">
        <v>49.92</v>
      </c>
      <c r="K37" s="0" t="s">
        <v>31</v>
      </c>
      <c r="L37" s="17" t="n">
        <f aca="false">STDEV(G36:G40)</f>
        <v>14.2092376263358</v>
      </c>
      <c r="M37" s="17" t="n">
        <f aca="false">STDEV(H36:H40)</f>
        <v>0.43562598636904</v>
      </c>
      <c r="O37" s="17" t="n">
        <f aca="false">L37*100/(1000000*M36)</f>
        <v>2.85624298993643E-005</v>
      </c>
      <c r="S37" s="17" t="n">
        <f aca="false">Q36*(O37+O32)/2</f>
        <v>0.00497687005710952</v>
      </c>
      <c r="V37" s="17" t="n">
        <f aca="false">S37+V32</f>
        <v>0.00949460320598122</v>
      </c>
      <c r="Y37" s="18" t="n">
        <f aca="false">V37</f>
        <v>0.00949460320598122</v>
      </c>
      <c r="AB37" s="19" t="n">
        <v>-2.94885236099232</v>
      </c>
      <c r="AD37" s="17" t="n">
        <f aca="false">STDEV(AB36:AB40)</f>
        <v>3.36163940181393</v>
      </c>
      <c r="AF37" s="17" t="n">
        <f aca="false">$V$36</f>
        <v>0.0404117215569298</v>
      </c>
      <c r="AG37" s="17" t="n">
        <f aca="false">$V$37</f>
        <v>0.00949460320598122</v>
      </c>
      <c r="AH37" s="17" t="n">
        <f aca="false">AG37/SQRT(5)</f>
        <v>0.00424611563759229</v>
      </c>
    </row>
    <row collapsed="false" customFormat="false" customHeight="false" hidden="false" ht="14" outlineLevel="0" r="38">
      <c r="A38" s="1" t="n">
        <v>15</v>
      </c>
      <c r="B38" s="2" t="s">
        <v>66</v>
      </c>
      <c r="C38" s="2" t="s">
        <v>25</v>
      </c>
      <c r="D38" s="2" t="s">
        <v>42</v>
      </c>
      <c r="E38" s="2" t="s">
        <v>27</v>
      </c>
      <c r="F38" s="2" t="s">
        <v>54</v>
      </c>
      <c r="G38" s="15" t="n">
        <v>67.3672916620698</v>
      </c>
      <c r="H38" s="4" t="n">
        <v>50.04</v>
      </c>
      <c r="Y38" s="18"/>
      <c r="AB38" s="19" t="n">
        <v>2.52234919864976</v>
      </c>
      <c r="AF38" s="17" t="n">
        <f aca="false">$V$41</f>
        <v>0.0776835237942979</v>
      </c>
      <c r="AG38" s="17" t="n">
        <f aca="false">$V$42</f>
        <v>0.0155601262766363</v>
      </c>
      <c r="AH38" s="17" t="n">
        <f aca="false">AG38/SQRT(5)</f>
        <v>0.00695870001860789</v>
      </c>
    </row>
    <row collapsed="false" customFormat="false" customHeight="false" hidden="false" ht="14" outlineLevel="0" r="39">
      <c r="A39" s="1" t="n">
        <v>16</v>
      </c>
      <c r="B39" s="2" t="s">
        <v>67</v>
      </c>
      <c r="C39" s="2" t="s">
        <v>25</v>
      </c>
      <c r="D39" s="2" t="s">
        <v>42</v>
      </c>
      <c r="E39" s="2" t="s">
        <v>27</v>
      </c>
      <c r="F39" s="2" t="s">
        <v>54</v>
      </c>
      <c r="G39" s="15" t="n">
        <v>83.35429895154</v>
      </c>
      <c r="H39" s="4" t="n">
        <v>50.01</v>
      </c>
      <c r="Y39" s="18"/>
      <c r="AB39" s="19" t="n">
        <v>2.7198984742863</v>
      </c>
      <c r="AF39" s="17" t="n">
        <f aca="false">$V$41</f>
        <v>0.0776835237942979</v>
      </c>
      <c r="AG39" s="17" t="n">
        <f aca="false">$V$42</f>
        <v>0.0155601262766363</v>
      </c>
      <c r="AH39" s="17" t="n">
        <f aca="false">AG39/SQRT(5)</f>
        <v>0.00695870001860789</v>
      </c>
    </row>
    <row collapsed="false" customFormat="false" customHeight="false" hidden="false" ht="14" outlineLevel="0" r="40">
      <c r="A40" s="1" t="n">
        <v>17</v>
      </c>
      <c r="B40" s="2" t="s">
        <v>68</v>
      </c>
      <c r="C40" s="2" t="s">
        <v>25</v>
      </c>
      <c r="D40" s="2" t="s">
        <v>42</v>
      </c>
      <c r="E40" s="2" t="s">
        <v>27</v>
      </c>
      <c r="F40" s="2" t="s">
        <v>54</v>
      </c>
      <c r="G40" s="15" t="n">
        <v>52.5879097960657</v>
      </c>
      <c r="H40" s="4" t="n">
        <v>48.99</v>
      </c>
      <c r="Y40" s="18"/>
      <c r="AB40" s="19" t="n">
        <v>-0.807988391129402</v>
      </c>
      <c r="AF40" s="17" t="n">
        <f aca="false">$V$41</f>
        <v>0.0776835237942979</v>
      </c>
      <c r="AG40" s="17" t="n">
        <f aca="false">$V$42</f>
        <v>0.0155601262766363</v>
      </c>
      <c r="AH40" s="17" t="n">
        <f aca="false">AG40/SQRT(5)</f>
        <v>0.00695870001860789</v>
      </c>
    </row>
    <row collapsed="false" customFormat="false" customHeight="false" hidden="false" ht="14" outlineLevel="0" r="41">
      <c r="A41" s="20" t="n">
        <v>49</v>
      </c>
      <c r="B41" s="21" t="s">
        <v>69</v>
      </c>
      <c r="C41" s="2" t="s">
        <v>25</v>
      </c>
      <c r="D41" s="2" t="s">
        <v>48</v>
      </c>
      <c r="E41" s="2" t="s">
        <v>27</v>
      </c>
      <c r="F41" s="2" t="s">
        <v>54</v>
      </c>
      <c r="G41" s="15" t="n">
        <v>33.338531695235</v>
      </c>
      <c r="H41" s="4" t="n">
        <v>46.25</v>
      </c>
      <c r="K41" s="0" t="s">
        <v>29</v>
      </c>
      <c r="L41" s="16" t="n">
        <f aca="false">AVERAGE(G41:G45)</f>
        <v>32.873773265637</v>
      </c>
      <c r="M41" s="16" t="n">
        <f aca="false">AVERAGE(H41:H45)</f>
        <v>46.052</v>
      </c>
      <c r="O41" s="17" t="n">
        <f aca="false">L41*100/(1000000*M41)</f>
        <v>7.13840295006449E-005</v>
      </c>
      <c r="Q41" s="0" t="n">
        <v>375</v>
      </c>
      <c r="S41" s="17" t="n">
        <f aca="false">Q41*(O41+O36)/2</f>
        <v>0.0372718022373681</v>
      </c>
      <c r="V41" s="17" t="n">
        <f aca="false">S41+V36</f>
        <v>0.0776835237942979</v>
      </c>
      <c r="Y41" s="18" t="n">
        <f aca="false">V41</f>
        <v>0.0776835237942979</v>
      </c>
      <c r="AB41" s="19" t="n">
        <v>8.57066506068481</v>
      </c>
      <c r="AD41" s="16" t="n">
        <f aca="false">AVERAGE(AB41:AB45)</f>
        <v>8.33627054691632</v>
      </c>
      <c r="AF41" s="17" t="n">
        <f aca="false">$V$41</f>
        <v>0.0776835237942979</v>
      </c>
      <c r="AG41" s="17" t="n">
        <f aca="false">$V$42</f>
        <v>0.0155601262766363</v>
      </c>
      <c r="AH41" s="17" t="n">
        <f aca="false">AG41/SQRT(5)</f>
        <v>0.00695870001860789</v>
      </c>
    </row>
    <row collapsed="false" customFormat="false" customHeight="false" hidden="false" ht="14.9" outlineLevel="0" r="42">
      <c r="A42" s="20" t="n">
        <v>50</v>
      </c>
      <c r="B42" s="21" t="s">
        <v>70</v>
      </c>
      <c r="C42" s="2" t="s">
        <v>25</v>
      </c>
      <c r="D42" s="2" t="s">
        <v>48</v>
      </c>
      <c r="E42" s="2" t="s">
        <v>27</v>
      </c>
      <c r="F42" s="2" t="s">
        <v>54</v>
      </c>
      <c r="G42" s="15" t="n">
        <v>32.9030685219319</v>
      </c>
      <c r="H42" s="4" t="n">
        <v>46.055</v>
      </c>
      <c r="K42" s="0" t="s">
        <v>31</v>
      </c>
      <c r="L42" s="17" t="n">
        <f aca="false">STDEV(G41:G45)</f>
        <v>1.74400143340112</v>
      </c>
      <c r="M42" s="17" t="n">
        <f aca="false">STDEV(H41:H45)</f>
        <v>0.167204964041144</v>
      </c>
      <c r="O42" s="17" t="n">
        <f aca="false">L42*100/(1000000*M41)</f>
        <v>3.7870264774627E-006</v>
      </c>
      <c r="S42" s="17" t="n">
        <f aca="false">Q41*(O42+O37)/2</f>
        <v>0.00606552307065506</v>
      </c>
      <c r="V42" s="17" t="n">
        <f aca="false">S42+V37</f>
        <v>0.0155601262766363</v>
      </c>
      <c r="Y42" s="18" t="n">
        <f aca="false">V42</f>
        <v>0.0155601262766363</v>
      </c>
      <c r="AB42" s="19" t="n">
        <v>6.11296282670327</v>
      </c>
      <c r="AD42" s="17" t="n">
        <f aca="false">STDEV(AB41:AB45)</f>
        <v>1.56814227348816</v>
      </c>
      <c r="AF42" s="17" t="n">
        <f aca="false">$V$41</f>
        <v>0.0776835237942979</v>
      </c>
      <c r="AG42" s="17" t="n">
        <f aca="false">$V$42</f>
        <v>0.0155601262766363</v>
      </c>
      <c r="AH42" s="17" t="n">
        <f aca="false">AG42/SQRT(5)</f>
        <v>0.00695870001860789</v>
      </c>
    </row>
    <row collapsed="false" customFormat="false" customHeight="false" hidden="false" ht="14" outlineLevel="0" r="43">
      <c r="A43" s="20" t="n">
        <v>51</v>
      </c>
      <c r="B43" s="21" t="s">
        <v>71</v>
      </c>
      <c r="C43" s="2" t="s">
        <v>25</v>
      </c>
      <c r="D43" s="2" t="s">
        <v>48</v>
      </c>
      <c r="E43" s="2" t="s">
        <v>27</v>
      </c>
      <c r="F43" s="2" t="s">
        <v>54</v>
      </c>
      <c r="G43" s="15" t="n">
        <v>35.1488437992685</v>
      </c>
      <c r="H43" s="4" t="n">
        <v>46.05</v>
      </c>
      <c r="Y43" s="18"/>
      <c r="AB43" s="19" t="n">
        <v>7.47994616034016</v>
      </c>
      <c r="AF43" s="0" t="n">
        <v>0</v>
      </c>
      <c r="AG43" s="0" t="n">
        <v>0</v>
      </c>
      <c r="AH43" s="17" t="n">
        <f aca="false">AG43/SQRT(5)</f>
        <v>0</v>
      </c>
    </row>
    <row collapsed="false" customFormat="false" customHeight="false" hidden="false" ht="14" outlineLevel="0" r="44">
      <c r="A44" s="20" t="n">
        <v>52</v>
      </c>
      <c r="B44" s="21" t="s">
        <v>72</v>
      </c>
      <c r="C44" s="2" t="s">
        <v>25</v>
      </c>
      <c r="D44" s="2" t="s">
        <v>48</v>
      </c>
      <c r="E44" s="2" t="s">
        <v>27</v>
      </c>
      <c r="F44" s="2" t="s">
        <v>54</v>
      </c>
      <c r="G44" s="15" t="n">
        <v>32.7015095894959</v>
      </c>
      <c r="H44" s="4" t="n">
        <v>45.79</v>
      </c>
      <c r="Y44" s="18"/>
      <c r="AB44" s="19" t="n">
        <v>9.5896811619687</v>
      </c>
      <c r="AF44" s="0" t="n">
        <v>0</v>
      </c>
      <c r="AG44" s="0" t="n">
        <v>0</v>
      </c>
      <c r="AH44" s="17" t="n">
        <f aca="false">AG44/SQRT(5)</f>
        <v>0</v>
      </c>
    </row>
    <row collapsed="false" customFormat="false" customHeight="false" hidden="false" ht="14" outlineLevel="0" r="45">
      <c r="A45" s="20" t="n">
        <v>53</v>
      </c>
      <c r="B45" s="21" t="s">
        <v>73</v>
      </c>
      <c r="C45" s="2" t="s">
        <v>25</v>
      </c>
      <c r="D45" s="2" t="s">
        <v>48</v>
      </c>
      <c r="E45" s="2" t="s">
        <v>27</v>
      </c>
      <c r="F45" s="2" t="s">
        <v>54</v>
      </c>
      <c r="G45" s="15" t="n">
        <v>30.2769127222537</v>
      </c>
      <c r="H45" s="4" t="n">
        <v>46.115</v>
      </c>
      <c r="Y45" s="18"/>
      <c r="AB45" s="19" t="n">
        <v>9.92809752488463</v>
      </c>
      <c r="AF45" s="0" t="n">
        <v>0</v>
      </c>
      <c r="AG45" s="0" t="n">
        <v>0</v>
      </c>
      <c r="AH45" s="17" t="n">
        <f aca="false">AG45/SQRT(5)</f>
        <v>0</v>
      </c>
    </row>
    <row collapsed="false" customFormat="false" customHeight="false" hidden="false" ht="14" outlineLevel="0" r="46">
      <c r="A46" s="1" t="n">
        <v>86</v>
      </c>
      <c r="B46" s="2" t="s">
        <v>74</v>
      </c>
      <c r="C46" s="2" t="s">
        <v>25</v>
      </c>
      <c r="D46" s="2" t="s">
        <v>26</v>
      </c>
      <c r="E46" s="2" t="s">
        <v>27</v>
      </c>
      <c r="F46" s="2" t="s">
        <v>75</v>
      </c>
      <c r="G46" s="15" t="n">
        <v>80.1654565821341</v>
      </c>
      <c r="H46" s="4" t="n">
        <v>48.68</v>
      </c>
      <c r="K46" s="0" t="s">
        <v>29</v>
      </c>
      <c r="L46" s="16" t="n">
        <f aca="false">AVERAGE(G46:G50)</f>
        <v>73.7474211660062</v>
      </c>
      <c r="M46" s="16" t="n">
        <f aca="false">AVERAGE(H46:H50)</f>
        <v>48.144</v>
      </c>
      <c r="O46" s="17" t="n">
        <f aca="false">L46*100/(1000000*M46)</f>
        <v>0.000153180918008487</v>
      </c>
      <c r="Q46" s="0" t="n">
        <v>14</v>
      </c>
      <c r="S46" s="17" t="n">
        <f aca="false">Q46*O46</f>
        <v>0.00214453285211882</v>
      </c>
      <c r="V46" s="17" t="n">
        <f aca="false">S46</f>
        <v>0.00214453285211882</v>
      </c>
      <c r="Y46" s="18" t="n">
        <f aca="false">V46</f>
        <v>0.00214453285211882</v>
      </c>
      <c r="AB46" s="19" t="n">
        <v>0.999999999999985</v>
      </c>
      <c r="AD46" s="16" t="n">
        <f aca="false">AVERAGE(AB46:AB50)</f>
        <v>0.999999999999996</v>
      </c>
      <c r="AF46" s="0" t="n">
        <v>0</v>
      </c>
      <c r="AG46" s="0" t="n">
        <v>0</v>
      </c>
      <c r="AH46" s="17" t="n">
        <f aca="false">AG46/SQRT(5)</f>
        <v>0</v>
      </c>
    </row>
    <row collapsed="false" customFormat="false" customHeight="false" hidden="false" ht="14.9" outlineLevel="0" r="47">
      <c r="A47" s="1" t="n">
        <v>87</v>
      </c>
      <c r="B47" s="2" t="s">
        <v>76</v>
      </c>
      <c r="C47" s="2" t="s">
        <v>25</v>
      </c>
      <c r="D47" s="2" t="s">
        <v>26</v>
      </c>
      <c r="E47" s="2" t="s">
        <v>27</v>
      </c>
      <c r="F47" s="2" t="s">
        <v>75</v>
      </c>
      <c r="G47" s="15" t="n">
        <v>79.4010690836167</v>
      </c>
      <c r="H47" s="4" t="n">
        <v>48.61</v>
      </c>
      <c r="K47" s="0" t="s">
        <v>31</v>
      </c>
      <c r="L47" s="17" t="n">
        <f aca="false">STDEV(G46:G50)</f>
        <v>6.20178412565549</v>
      </c>
      <c r="M47" s="17" t="n">
        <f aca="false">STDEV(H46:H50)</f>
        <v>0.876494438088458</v>
      </c>
      <c r="O47" s="17" t="n">
        <f aca="false">L47*100/(1000000*M46)</f>
        <v>1.28817383799757E-005</v>
      </c>
      <c r="S47" s="17" t="n">
        <f aca="false">Q46*O47</f>
        <v>0.00018034433731966</v>
      </c>
      <c r="V47" s="17" t="n">
        <f aca="false">S47</f>
        <v>0.00018034433731966</v>
      </c>
      <c r="Y47" s="18" t="n">
        <f aca="false">V47</f>
        <v>0.00018034433731966</v>
      </c>
      <c r="AB47" s="19" t="n">
        <v>0.999999999999999</v>
      </c>
      <c r="AD47" s="17" t="n">
        <f aca="false">STDEV(AB46:AB50)</f>
        <v>8.1837068775769E-015</v>
      </c>
      <c r="AF47" s="17" t="n">
        <f aca="false">$V$51</f>
        <v>0.0134305693559074</v>
      </c>
      <c r="AG47" s="17" t="n">
        <f aca="false">$V$52</f>
        <v>0.00160411039712177</v>
      </c>
      <c r="AH47" s="17" t="n">
        <f aca="false">AG47/SQRT(5)</f>
        <v>0.000717379978275692</v>
      </c>
    </row>
    <row collapsed="false" customFormat="false" customHeight="false" hidden="false" ht="14" outlineLevel="0" r="48">
      <c r="A48" s="1" t="n">
        <v>88</v>
      </c>
      <c r="B48" s="2" t="s">
        <v>77</v>
      </c>
      <c r="C48" s="2" t="s">
        <v>25</v>
      </c>
      <c r="D48" s="2" t="s">
        <v>26</v>
      </c>
      <c r="E48" s="2" t="s">
        <v>27</v>
      </c>
      <c r="F48" s="2" t="s">
        <v>75</v>
      </c>
      <c r="G48" s="15" t="n">
        <v>71.1005874786067</v>
      </c>
      <c r="H48" s="4" t="n">
        <v>47.225</v>
      </c>
      <c r="Y48" s="18"/>
      <c r="AB48" s="19" t="n">
        <v>1</v>
      </c>
      <c r="AF48" s="17" t="n">
        <f aca="false">$V$51</f>
        <v>0.0134305693559074</v>
      </c>
      <c r="AG48" s="17" t="n">
        <f aca="false">$V$52</f>
        <v>0.00160411039712177</v>
      </c>
      <c r="AH48" s="17" t="n">
        <f aca="false">AG48/SQRT(5)</f>
        <v>0.000717379978275692</v>
      </c>
    </row>
    <row collapsed="false" customFormat="false" customHeight="false" hidden="false" ht="14" outlineLevel="0" r="49">
      <c r="A49" s="1" t="n">
        <v>89</v>
      </c>
      <c r="B49" s="2" t="s">
        <v>78</v>
      </c>
      <c r="C49" s="2" t="s">
        <v>25</v>
      </c>
      <c r="D49" s="2" t="s">
        <v>26</v>
      </c>
      <c r="E49" s="2" t="s">
        <v>27</v>
      </c>
      <c r="F49" s="2" t="s">
        <v>75</v>
      </c>
      <c r="G49" s="15" t="n">
        <v>65.2091651920177</v>
      </c>
      <c r="H49" s="4" t="n">
        <v>49.03</v>
      </c>
      <c r="Y49" s="18"/>
      <c r="AB49" s="19" t="n">
        <v>0.999999999999991</v>
      </c>
      <c r="AF49" s="17" t="n">
        <f aca="false">$V$51</f>
        <v>0.0134305693559074</v>
      </c>
      <c r="AG49" s="17" t="n">
        <f aca="false">$V$52</f>
        <v>0.00160411039712177</v>
      </c>
      <c r="AH49" s="17" t="n">
        <f aca="false">AG49/SQRT(5)</f>
        <v>0.000717379978275692</v>
      </c>
    </row>
    <row collapsed="false" customFormat="false" customHeight="false" hidden="false" ht="14" outlineLevel="0" r="50">
      <c r="A50" s="1" t="n">
        <v>90</v>
      </c>
      <c r="B50" s="2" t="s">
        <v>79</v>
      </c>
      <c r="C50" s="2" t="s">
        <v>25</v>
      </c>
      <c r="D50" s="2" t="s">
        <v>26</v>
      </c>
      <c r="E50" s="2" t="s">
        <v>27</v>
      </c>
      <c r="F50" s="2" t="s">
        <v>75</v>
      </c>
      <c r="G50" s="15" t="n">
        <v>72.8608274936555</v>
      </c>
      <c r="H50" s="4" t="n">
        <v>47.175</v>
      </c>
      <c r="Y50" s="18"/>
      <c r="AB50" s="19" t="n">
        <v>1.00000000000001</v>
      </c>
      <c r="AF50" s="17" t="n">
        <f aca="false">$V$51</f>
        <v>0.0134305693559074</v>
      </c>
      <c r="AG50" s="17" t="n">
        <f aca="false">$V$52</f>
        <v>0.00160411039712177</v>
      </c>
      <c r="AH50" s="17" t="n">
        <f aca="false">AG50/SQRT(5)</f>
        <v>0.000717379978275692</v>
      </c>
    </row>
    <row collapsed="false" customFormat="false" customHeight="false" hidden="false" ht="14" outlineLevel="0" r="51">
      <c r="A51" s="1" t="n">
        <v>92</v>
      </c>
      <c r="B51" s="2" t="s">
        <v>80</v>
      </c>
      <c r="C51" s="2" t="s">
        <v>25</v>
      </c>
      <c r="D51" s="2" t="s">
        <v>36</v>
      </c>
      <c r="E51" s="2" t="s">
        <v>27</v>
      </c>
      <c r="F51" s="2" t="s">
        <v>75</v>
      </c>
      <c r="G51" s="15" t="n">
        <v>30.1331234412229</v>
      </c>
      <c r="H51" s="4" t="n">
        <v>48.515</v>
      </c>
      <c r="K51" s="0" t="s">
        <v>29</v>
      </c>
      <c r="L51" s="16" t="n">
        <f aca="false">AVERAGE(G51:G55)</f>
        <v>38.3415154759848</v>
      </c>
      <c r="M51" s="16" t="n">
        <f aca="false">AVERAGE(H51:H55)</f>
        <v>48.2156666666667</v>
      </c>
      <c r="O51" s="17" t="n">
        <f aca="false">L51*100/(1000000*M51)</f>
        <v>7.95208655747816E-005</v>
      </c>
      <c r="Q51" s="0" t="n">
        <v>97</v>
      </c>
      <c r="S51" s="17" t="n">
        <f aca="false">Q51*(O51+O46)/2</f>
        <v>0.0112860365037885</v>
      </c>
      <c r="V51" s="17" t="n">
        <f aca="false">S51+V46</f>
        <v>0.0134305693559074</v>
      </c>
      <c r="Y51" s="18" t="n">
        <f aca="false">V51</f>
        <v>0.0134305693559074</v>
      </c>
      <c r="AB51" s="19" t="n">
        <v>-8.86474632286012</v>
      </c>
      <c r="AD51" s="16" t="n">
        <f aca="false">AVERAGE(AB51:AB55)</f>
        <v>-3.51904145420753</v>
      </c>
      <c r="AF51" s="17" t="n">
        <f aca="false">$V$51</f>
        <v>0.0134305693559074</v>
      </c>
      <c r="AG51" s="17" t="n">
        <f aca="false">$V$52</f>
        <v>0.00160411039712177</v>
      </c>
      <c r="AH51" s="17" t="n">
        <f aca="false">AG51/SQRT(5)</f>
        <v>0.000717379978275692</v>
      </c>
    </row>
    <row collapsed="false" customFormat="false" customHeight="false" hidden="false" ht="14.9" outlineLevel="0" r="52">
      <c r="A52" s="1" t="n">
        <v>93</v>
      </c>
      <c r="B52" s="2" t="s">
        <v>81</v>
      </c>
      <c r="C52" s="2" t="s">
        <v>25</v>
      </c>
      <c r="D52" s="2" t="s">
        <v>36</v>
      </c>
      <c r="E52" s="2" t="s">
        <v>27</v>
      </c>
      <c r="F52" s="2" t="s">
        <v>75</v>
      </c>
      <c r="G52" s="15" t="n">
        <v>36.2302843610859</v>
      </c>
      <c r="H52" s="4" t="n">
        <v>49.2833333333334</v>
      </c>
      <c r="K52" s="0" t="s">
        <v>31</v>
      </c>
      <c r="L52" s="17" t="n">
        <f aca="false">STDEV(G51:G55)</f>
        <v>7.9431756630207</v>
      </c>
      <c r="M52" s="17" t="n">
        <f aca="false">STDEV(H51:H55)</f>
        <v>0.736674773711073</v>
      </c>
      <c r="O52" s="17" t="n">
        <f aca="false">L52*100/(1000000*M51)</f>
        <v>1.64742628530575E-005</v>
      </c>
      <c r="S52" s="17" t="n">
        <f aca="false">Q51*(O52+O47)/2</f>
        <v>0.00142376605980211</v>
      </c>
      <c r="V52" s="17" t="n">
        <f aca="false">S52+V47</f>
        <v>0.00160411039712177</v>
      </c>
      <c r="Y52" s="18" t="n">
        <f aca="false">V52</f>
        <v>0.00160411039712177</v>
      </c>
      <c r="AB52" s="19" t="n">
        <v>0.62394271333286</v>
      </c>
      <c r="AD52" s="17" t="n">
        <f aca="false">STDEV(AB51:AB55)</f>
        <v>3.46211496509291</v>
      </c>
      <c r="AF52" s="17" t="n">
        <f aca="false">$V$56</f>
        <v>0.0267462763301761</v>
      </c>
      <c r="AG52" s="17" t="n">
        <f aca="false">$V$57</f>
        <v>0.0043069458438114</v>
      </c>
      <c r="AH52" s="17" t="n">
        <f aca="false">AG52/SQRT(5)</f>
        <v>0.0019261247364345</v>
      </c>
    </row>
    <row collapsed="false" customFormat="false" customHeight="false" hidden="false" ht="14" outlineLevel="0" r="53">
      <c r="A53" s="1" t="n">
        <v>94</v>
      </c>
      <c r="B53" s="2" t="s">
        <v>82</v>
      </c>
      <c r="C53" s="2" t="s">
        <v>25</v>
      </c>
      <c r="D53" s="2" t="s">
        <v>36</v>
      </c>
      <c r="E53" s="2" t="s">
        <v>27</v>
      </c>
      <c r="F53" s="2" t="s">
        <v>75</v>
      </c>
      <c r="G53" s="15" t="n">
        <v>49.1670049117797</v>
      </c>
      <c r="H53" s="4" t="n">
        <v>48.05</v>
      </c>
      <c r="Y53" s="18"/>
      <c r="AB53" s="19" t="n">
        <v>-2.10625510444319</v>
      </c>
      <c r="AF53" s="17" t="n">
        <f aca="false">$V$56</f>
        <v>0.0267462763301761</v>
      </c>
      <c r="AG53" s="17" t="n">
        <f aca="false">$V$57</f>
        <v>0.0043069458438114</v>
      </c>
      <c r="AH53" s="17" t="n">
        <f aca="false">AG53/SQRT(5)</f>
        <v>0.0019261247364345</v>
      </c>
    </row>
    <row collapsed="false" customFormat="false" customHeight="false" hidden="false" ht="14" outlineLevel="0" r="54">
      <c r="A54" s="1" t="n">
        <v>95</v>
      </c>
      <c r="B54" s="2" t="s">
        <v>83</v>
      </c>
      <c r="C54" s="2" t="s">
        <v>25</v>
      </c>
      <c r="D54" s="2" t="s">
        <v>36</v>
      </c>
      <c r="E54" s="2" t="s">
        <v>27</v>
      </c>
      <c r="F54" s="2" t="s">
        <v>75</v>
      </c>
      <c r="G54" s="15" t="n">
        <v>37.8356491898507</v>
      </c>
      <c r="H54" s="4" t="n">
        <v>47.305</v>
      </c>
      <c r="Y54" s="18"/>
      <c r="AB54" s="19" t="n">
        <v>-3.92907650180635</v>
      </c>
      <c r="AF54" s="17" t="n">
        <f aca="false">$V$56</f>
        <v>0.0267462763301761</v>
      </c>
      <c r="AG54" s="17" t="n">
        <f aca="false">$V$57</f>
        <v>0.0043069458438114</v>
      </c>
      <c r="AH54" s="17" t="n">
        <f aca="false">AG54/SQRT(5)</f>
        <v>0.0019261247364345</v>
      </c>
    </row>
    <row collapsed="false" customFormat="false" customHeight="false" hidden="false" ht="14" outlineLevel="0" r="55">
      <c r="A55" s="1" t="n">
        <v>96</v>
      </c>
      <c r="B55" s="2" t="s">
        <v>84</v>
      </c>
      <c r="C55" s="2" t="s">
        <v>25</v>
      </c>
      <c r="D55" s="2" t="s">
        <v>36</v>
      </c>
      <c r="E55" s="2" t="s">
        <v>27</v>
      </c>
      <c r="F55" s="2" t="s">
        <v>75</v>
      </c>
      <c r="G55" s="15"/>
      <c r="H55" s="4" t="n">
        <v>47.925</v>
      </c>
      <c r="Y55" s="18"/>
      <c r="AB55" s="19" t="n">
        <v>-3.31907205526086</v>
      </c>
      <c r="AF55" s="17" t="n">
        <f aca="false">$V$56</f>
        <v>0.0267462763301761</v>
      </c>
      <c r="AG55" s="17" t="n">
        <f aca="false">$V$57</f>
        <v>0.0043069458438114</v>
      </c>
      <c r="AH55" s="17" t="n">
        <f aca="false">AG55/SQRT(5)</f>
        <v>0.0019261247364345</v>
      </c>
    </row>
    <row collapsed="false" customFormat="false" customHeight="false" hidden="false" ht="14" outlineLevel="0" r="56">
      <c r="A56" s="1" t="n">
        <v>98</v>
      </c>
      <c r="B56" s="2" t="s">
        <v>85</v>
      </c>
      <c r="C56" s="2" t="s">
        <v>25</v>
      </c>
      <c r="D56" s="2" t="s">
        <v>42</v>
      </c>
      <c r="E56" s="2" t="s">
        <v>27</v>
      </c>
      <c r="F56" s="2" t="s">
        <v>75</v>
      </c>
      <c r="G56" s="15" t="n">
        <v>25.1135500175642</v>
      </c>
      <c r="H56" s="4" t="n">
        <v>47.55</v>
      </c>
      <c r="K56" s="0" t="s">
        <v>29</v>
      </c>
      <c r="L56" s="16" t="n">
        <f aca="false">AVERAGE(G56:G60)</f>
        <v>32.2938073338992</v>
      </c>
      <c r="M56" s="16" t="n">
        <f aca="false">AVERAGE(H56:H60)</f>
        <v>47.762</v>
      </c>
      <c r="O56" s="17" t="n">
        <f aca="false">L56*100/(1000000*M56)</f>
        <v>6.76140181187958E-005</v>
      </c>
      <c r="Q56" s="0" t="n">
        <v>181</v>
      </c>
      <c r="S56" s="17" t="n">
        <f aca="false">Q56*(O56+O51)/2</f>
        <v>0.0133157069742688</v>
      </c>
      <c r="V56" s="17" t="n">
        <f aca="false">S56+V51</f>
        <v>0.0267462763301761</v>
      </c>
      <c r="Y56" s="18" t="n">
        <f aca="false">V56</f>
        <v>0.0267462763301761</v>
      </c>
      <c r="AB56" s="19" t="n">
        <v>3.69078245958597</v>
      </c>
      <c r="AD56" s="16" t="n">
        <f aca="false">AVERAGE(AB56:AB60)</f>
        <v>-0.326065783212827</v>
      </c>
      <c r="AF56" s="17" t="n">
        <f aca="false">$V$56</f>
        <v>0.0267462763301761</v>
      </c>
      <c r="AG56" s="17" t="n">
        <f aca="false">$V$57</f>
        <v>0.0043069458438114</v>
      </c>
      <c r="AH56" s="17" t="n">
        <f aca="false">AG56/SQRT(5)</f>
        <v>0.0019261247364345</v>
      </c>
    </row>
    <row collapsed="false" customFormat="false" customHeight="false" hidden="false" ht="14.9" outlineLevel="0" r="57">
      <c r="A57" s="1" t="n">
        <v>99</v>
      </c>
      <c r="B57" s="2" t="s">
        <v>86</v>
      </c>
      <c r="C57" s="2" t="s">
        <v>25</v>
      </c>
      <c r="D57" s="2" t="s">
        <v>42</v>
      </c>
      <c r="E57" s="2" t="s">
        <v>27</v>
      </c>
      <c r="F57" s="2" t="s">
        <v>75</v>
      </c>
      <c r="G57" s="15" t="n">
        <v>41.3712324584368</v>
      </c>
      <c r="H57" s="4" t="n">
        <v>47.78</v>
      </c>
      <c r="K57" s="0" t="s">
        <v>31</v>
      </c>
      <c r="L57" s="17" t="n">
        <f aca="false">STDEV(G56:G60)</f>
        <v>6.39596330593375</v>
      </c>
      <c r="M57" s="17" t="n">
        <f aca="false">STDEV(H56:H60)</f>
        <v>0.71272014143</v>
      </c>
      <c r="O57" s="17" t="n">
        <f aca="false">L57*100/(1000000*M56)</f>
        <v>1.33913221932368E-005</v>
      </c>
      <c r="S57" s="17" t="n">
        <f aca="false">Q56*(O57+O52)/2</f>
        <v>0.00270283544668963</v>
      </c>
      <c r="V57" s="17" t="n">
        <f aca="false">S57+V52</f>
        <v>0.0043069458438114</v>
      </c>
      <c r="Y57" s="18" t="n">
        <f aca="false">V57</f>
        <v>0.0043069458438114</v>
      </c>
      <c r="AB57" s="19" t="n">
        <v>0.644696851086314</v>
      </c>
      <c r="AD57" s="17" t="n">
        <f aca="false">STDEV(AB56:AB60)</f>
        <v>2.68768233481386</v>
      </c>
      <c r="AF57" s="17" t="n">
        <f aca="false">$V$61</f>
        <v>0.0531212232236877</v>
      </c>
      <c r="AG57" s="17" t="n">
        <f aca="false">$V$62</f>
        <v>0.00978252328105706</v>
      </c>
      <c r="AH57" s="17" t="n">
        <f aca="false">AG57/SQRT(5)</f>
        <v>0.00437487740958358</v>
      </c>
    </row>
    <row collapsed="false" customFormat="false" customHeight="false" hidden="false" ht="14" outlineLevel="0" r="58">
      <c r="A58" s="1" t="n">
        <v>100</v>
      </c>
      <c r="B58" s="2" t="s">
        <v>87</v>
      </c>
      <c r="C58" s="2" t="s">
        <v>25</v>
      </c>
      <c r="D58" s="2" t="s">
        <v>42</v>
      </c>
      <c r="E58" s="2" t="s">
        <v>27</v>
      </c>
      <c r="F58" s="2" t="s">
        <v>75</v>
      </c>
      <c r="G58" s="15" t="n">
        <v>34.6289854811632</v>
      </c>
      <c r="H58" s="4" t="n">
        <v>48.37</v>
      </c>
      <c r="Y58" s="18"/>
      <c r="AB58" s="19" t="n">
        <v>-3.47010292531665</v>
      </c>
      <c r="AF58" s="17" t="n">
        <f aca="false">$V$61</f>
        <v>0.0531212232236877</v>
      </c>
      <c r="AG58" s="17" t="n">
        <f aca="false">$V$62</f>
        <v>0.00978252328105706</v>
      </c>
      <c r="AH58" s="17" t="n">
        <f aca="false">AG58/SQRT(5)</f>
        <v>0.00437487740958358</v>
      </c>
    </row>
    <row collapsed="false" customFormat="false" customHeight="false" hidden="false" ht="14" outlineLevel="0" r="59">
      <c r="A59" s="1" t="n">
        <v>101</v>
      </c>
      <c r="B59" s="2" t="s">
        <v>88</v>
      </c>
      <c r="C59" s="2" t="s">
        <v>25</v>
      </c>
      <c r="D59" s="2" t="s">
        <v>42</v>
      </c>
      <c r="E59" s="2" t="s">
        <v>27</v>
      </c>
      <c r="F59" s="2" t="s">
        <v>75</v>
      </c>
      <c r="G59" s="15" t="n">
        <v>27.4146458201602</v>
      </c>
      <c r="H59" s="4" t="n">
        <v>48.43</v>
      </c>
      <c r="Y59" s="18"/>
      <c r="AB59" s="19" t="n">
        <v>-0.906719374301551</v>
      </c>
      <c r="AF59" s="17" t="n">
        <f aca="false">$V$61</f>
        <v>0.0531212232236877</v>
      </c>
      <c r="AG59" s="17" t="n">
        <f aca="false">$V$62</f>
        <v>0.00978252328105706</v>
      </c>
      <c r="AH59" s="17" t="n">
        <f aca="false">AG59/SQRT(5)</f>
        <v>0.00437487740958358</v>
      </c>
    </row>
    <row collapsed="false" customFormat="false" customHeight="false" hidden="false" ht="14" outlineLevel="0" r="60">
      <c r="A60" s="1" t="n">
        <v>102</v>
      </c>
      <c r="B60" s="2" t="s">
        <v>89</v>
      </c>
      <c r="C60" s="2" t="s">
        <v>25</v>
      </c>
      <c r="D60" s="2" t="s">
        <v>42</v>
      </c>
      <c r="E60" s="2" t="s">
        <v>27</v>
      </c>
      <c r="F60" s="2" t="s">
        <v>75</v>
      </c>
      <c r="G60" s="15" t="n">
        <v>32.9406228921718</v>
      </c>
      <c r="H60" s="4" t="n">
        <v>46.68</v>
      </c>
      <c r="Y60" s="18"/>
      <c r="AB60" s="19" t="n">
        <v>-1.58898592711821</v>
      </c>
      <c r="AF60" s="17" t="n">
        <f aca="false">$V$61</f>
        <v>0.0531212232236877</v>
      </c>
      <c r="AG60" s="17" t="n">
        <f aca="false">$V$62</f>
        <v>0.00978252328105706</v>
      </c>
      <c r="AH60" s="17" t="n">
        <f aca="false">AG60/SQRT(5)</f>
        <v>0.00437487740958358</v>
      </c>
    </row>
    <row collapsed="false" customFormat="false" customHeight="false" hidden="false" ht="14" outlineLevel="0" r="61">
      <c r="A61" s="20" t="n">
        <v>134</v>
      </c>
      <c r="B61" s="21" t="s">
        <v>90</v>
      </c>
      <c r="C61" s="2" t="s">
        <v>25</v>
      </c>
      <c r="D61" s="2" t="s">
        <v>48</v>
      </c>
      <c r="E61" s="2" t="s">
        <v>27</v>
      </c>
      <c r="F61" s="2" t="s">
        <v>75</v>
      </c>
      <c r="G61" s="15" t="n">
        <v>23.6329505906118</v>
      </c>
      <c r="H61" s="4" t="n">
        <v>44.9</v>
      </c>
      <c r="K61" s="0" t="s">
        <v>29</v>
      </c>
      <c r="L61" s="16" t="n">
        <f aca="false">AVERAGE(G61:G65)</f>
        <v>32.7742131741435</v>
      </c>
      <c r="M61" s="16" t="n">
        <f aca="false">AVERAGE(H61:H65)</f>
        <v>44.864</v>
      </c>
      <c r="O61" s="17" t="n">
        <f aca="false">L61*100/(1000000*M61)</f>
        <v>7.30523653132657E-005</v>
      </c>
      <c r="Q61" s="0" t="n">
        <v>375</v>
      </c>
      <c r="S61" s="17" t="n">
        <f aca="false">Q61*(O61+O56)/2</f>
        <v>0.0263749468935115</v>
      </c>
      <c r="V61" s="17" t="n">
        <f aca="false">S61+V56</f>
        <v>0.0531212232236877</v>
      </c>
      <c r="Y61" s="18" t="n">
        <f aca="false">V61</f>
        <v>0.0531212232236877</v>
      </c>
      <c r="AB61" s="19" t="n">
        <v>6.28726433494222</v>
      </c>
      <c r="AD61" s="16" t="n">
        <f aca="false">AVERAGE(AB61:AB65)</f>
        <v>5.84163382362932</v>
      </c>
      <c r="AF61" s="17" t="n">
        <f aca="false">$V$61</f>
        <v>0.0531212232236877</v>
      </c>
      <c r="AG61" s="17" t="n">
        <f aca="false">$V$62</f>
        <v>0.00978252328105706</v>
      </c>
      <c r="AH61" s="17" t="n">
        <f aca="false">AG61/SQRT(5)</f>
        <v>0.00437487740958358</v>
      </c>
    </row>
    <row collapsed="false" customFormat="false" customHeight="false" hidden="false" ht="14.9" outlineLevel="0" r="62">
      <c r="A62" s="20" t="n">
        <v>135</v>
      </c>
      <c r="B62" s="21" t="s">
        <v>91</v>
      </c>
      <c r="C62" s="2" t="s">
        <v>25</v>
      </c>
      <c r="D62" s="2" t="s">
        <v>48</v>
      </c>
      <c r="E62" s="2" t="s">
        <v>27</v>
      </c>
      <c r="F62" s="2" t="s">
        <v>75</v>
      </c>
      <c r="G62" s="15" t="n">
        <v>41.2527040607071</v>
      </c>
      <c r="H62" s="4" t="n">
        <v>44.915</v>
      </c>
      <c r="K62" s="0" t="s">
        <v>31</v>
      </c>
      <c r="L62" s="17" t="n">
        <f aca="false">STDEV(G61:G65)</f>
        <v>7.09378687227101</v>
      </c>
      <c r="M62" s="17" t="n">
        <f aca="false">STDEV(H61:H65)</f>
        <v>0.100274622911282</v>
      </c>
      <c r="O62" s="17" t="n">
        <f aca="false">L62*100/(1000000*M61)</f>
        <v>1.58117574720734E-005</v>
      </c>
      <c r="S62" s="17" t="n">
        <f aca="false">Q61*(O62+O57)/2</f>
        <v>0.00547557743724566</v>
      </c>
      <c r="V62" s="17" t="n">
        <f aca="false">S62+V57</f>
        <v>0.00978252328105706</v>
      </c>
      <c r="Y62" s="18" t="n">
        <f aca="false">V62</f>
        <v>0.00978252328105706</v>
      </c>
      <c r="AB62" s="19" t="n">
        <v>7.39930777588159</v>
      </c>
      <c r="AD62" s="17" t="n">
        <f aca="false">STDEV(AB61:AB65)</f>
        <v>1.43577316898661</v>
      </c>
      <c r="AF62" s="0" t="n">
        <v>0</v>
      </c>
      <c r="AG62" s="0" t="n">
        <v>0</v>
      </c>
      <c r="AH62" s="17" t="n">
        <f aca="false">AG62/SQRT(5)</f>
        <v>0</v>
      </c>
    </row>
    <row collapsed="false" customFormat="false" customHeight="false" hidden="false" ht="14" outlineLevel="0" r="63">
      <c r="A63" s="20" t="n">
        <v>136</v>
      </c>
      <c r="B63" s="21" t="s">
        <v>92</v>
      </c>
      <c r="C63" s="2" t="s">
        <v>25</v>
      </c>
      <c r="D63" s="2" t="s">
        <v>48</v>
      </c>
      <c r="E63" s="2" t="s">
        <v>27</v>
      </c>
      <c r="F63" s="2" t="s">
        <v>75</v>
      </c>
      <c r="G63" s="15" t="n">
        <v>27.6259246771509</v>
      </c>
      <c r="H63" s="4" t="n">
        <v>44.915</v>
      </c>
      <c r="Y63" s="18"/>
      <c r="AB63" s="19" t="n">
        <v>6.85536272323849</v>
      </c>
      <c r="AF63" s="0" t="n">
        <v>0</v>
      </c>
      <c r="AG63" s="0" t="n">
        <v>0</v>
      </c>
      <c r="AH63" s="17" t="n">
        <f aca="false">AG63/SQRT(5)</f>
        <v>0</v>
      </c>
    </row>
    <row collapsed="false" customFormat="false" customHeight="false" hidden="false" ht="14" outlineLevel="0" r="64">
      <c r="A64" s="20" t="n">
        <v>137</v>
      </c>
      <c r="B64" s="21" t="s">
        <v>93</v>
      </c>
      <c r="C64" s="2" t="s">
        <v>25</v>
      </c>
      <c r="D64" s="2" t="s">
        <v>48</v>
      </c>
      <c r="E64" s="2" t="s">
        <v>27</v>
      </c>
      <c r="F64" s="2" t="s">
        <v>75</v>
      </c>
      <c r="G64" s="15" t="n">
        <v>34.5727937047441</v>
      </c>
      <c r="H64" s="4" t="n">
        <v>44.685</v>
      </c>
      <c r="Y64" s="18"/>
      <c r="AB64" s="19" t="n">
        <v>4.18828579558547</v>
      </c>
      <c r="AF64" s="0" t="n">
        <v>0</v>
      </c>
      <c r="AG64" s="0" t="n">
        <v>0</v>
      </c>
      <c r="AH64" s="17" t="n">
        <f aca="false">AG64/SQRT(5)</f>
        <v>0</v>
      </c>
    </row>
    <row collapsed="false" customFormat="false" customHeight="false" hidden="false" ht="14" outlineLevel="0" r="65">
      <c r="A65" s="20" t="n">
        <v>138</v>
      </c>
      <c r="B65" s="21" t="s">
        <v>94</v>
      </c>
      <c r="C65" s="2" t="s">
        <v>25</v>
      </c>
      <c r="D65" s="2" t="s">
        <v>48</v>
      </c>
      <c r="E65" s="2" t="s">
        <v>27</v>
      </c>
      <c r="F65" s="2" t="s">
        <v>75</v>
      </c>
      <c r="G65" s="15" t="n">
        <v>36.7866928375037</v>
      </c>
      <c r="H65" s="4" t="n">
        <v>44.905</v>
      </c>
      <c r="Y65" s="18"/>
      <c r="AB65" s="19" t="n">
        <v>4.47794848849885</v>
      </c>
      <c r="AF65" s="0" t="n">
        <v>0</v>
      </c>
      <c r="AG65" s="0" t="n">
        <v>0</v>
      </c>
      <c r="AH65" s="17" t="n">
        <f aca="false">AG65/SQRT(5)</f>
        <v>0</v>
      </c>
    </row>
    <row collapsed="false" customFormat="false" customHeight="false" hidden="false" ht="14" outlineLevel="0" r="66">
      <c r="A66" s="1" t="n">
        <v>143</v>
      </c>
      <c r="B66" s="2" t="s">
        <v>95</v>
      </c>
      <c r="C66" s="2" t="s">
        <v>25</v>
      </c>
      <c r="D66" s="2" t="s">
        <v>26</v>
      </c>
      <c r="E66" s="2" t="s">
        <v>27</v>
      </c>
      <c r="F66" s="2" t="s">
        <v>96</v>
      </c>
      <c r="G66" s="15" t="n">
        <v>159.203185705088</v>
      </c>
      <c r="H66" s="4" t="n">
        <v>49.595</v>
      </c>
      <c r="K66" s="0" t="s">
        <v>29</v>
      </c>
      <c r="L66" s="16" t="n">
        <f aca="false">AVERAGE(G66:G70)</f>
        <v>161.508338847191</v>
      </c>
      <c r="M66" s="16" t="n">
        <f aca="false">AVERAGE(H66:H70)</f>
        <v>48.895</v>
      </c>
      <c r="O66" s="17" t="n">
        <f aca="false">L66*100/(1000000*M66)</f>
        <v>0.00033031667623927</v>
      </c>
      <c r="Q66" s="0" t="n">
        <v>14</v>
      </c>
      <c r="S66" s="17" t="n">
        <f aca="false">Q66*O66</f>
        <v>0.00462443346734978</v>
      </c>
      <c r="V66" s="17" t="n">
        <f aca="false">S66</f>
        <v>0.00462443346734978</v>
      </c>
      <c r="Y66" s="18" t="n">
        <f aca="false">V66</f>
        <v>0.00462443346734978</v>
      </c>
      <c r="AB66" s="19" t="n">
        <v>1</v>
      </c>
      <c r="AD66" s="16" t="n">
        <f aca="false">AVERAGE(AB66:AB70)</f>
        <v>0.999999999999996</v>
      </c>
      <c r="AF66" s="17" t="n">
        <f aca="false">$V$71</f>
        <v>0.025067428009685</v>
      </c>
      <c r="AG66" s="17" t="n">
        <f aca="false">$V$72</f>
        <v>0.00527897006972381</v>
      </c>
      <c r="AH66" s="17" t="n">
        <f aca="false">AG66/SQRT(5)</f>
        <v>0.00236082718541785</v>
      </c>
    </row>
    <row collapsed="false" customFormat="false" customHeight="false" hidden="false" ht="14.9" outlineLevel="0" r="67">
      <c r="A67" s="1" t="n">
        <v>144</v>
      </c>
      <c r="B67" s="2" t="s">
        <v>97</v>
      </c>
      <c r="C67" s="2" t="s">
        <v>25</v>
      </c>
      <c r="D67" s="2" t="s">
        <v>26</v>
      </c>
      <c r="E67" s="2" t="s">
        <v>27</v>
      </c>
      <c r="F67" s="2" t="s">
        <v>96</v>
      </c>
      <c r="G67" s="15" t="n">
        <v>110.384476490529</v>
      </c>
      <c r="H67" s="4" t="n">
        <v>48.155</v>
      </c>
      <c r="K67" s="0" t="s">
        <v>31</v>
      </c>
      <c r="L67" s="17" t="n">
        <f aca="false">STDEV(G66:G70)</f>
        <v>35.5591610713873</v>
      </c>
      <c r="M67" s="17" t="n">
        <f aca="false">STDEV(H66:H70)</f>
        <v>0.760977989169199</v>
      </c>
      <c r="O67" s="17" t="n">
        <f aca="false">L67*100/(1000000*M66)</f>
        <v>7.27255569514005E-005</v>
      </c>
      <c r="S67" s="17" t="n">
        <f aca="false">Q66*O67</f>
        <v>0.00101815779731961</v>
      </c>
      <c r="V67" s="17" t="n">
        <f aca="false">S67</f>
        <v>0.00101815779731961</v>
      </c>
      <c r="Y67" s="18" t="n">
        <f aca="false">V67</f>
        <v>0.00101815779731961</v>
      </c>
      <c r="AB67" s="19" t="n">
        <v>0.999999999999999</v>
      </c>
      <c r="AD67" s="17" t="n">
        <f aca="false">STDEV(AB66:AB70)</f>
        <v>5.06735027036085E-015</v>
      </c>
      <c r="AF67" s="17" t="n">
        <f aca="false">$V$71</f>
        <v>0.025067428009685</v>
      </c>
      <c r="AG67" s="17" t="n">
        <f aca="false">$V$72</f>
        <v>0.00527897006972381</v>
      </c>
      <c r="AH67" s="17" t="n">
        <f aca="false">AG67/SQRT(5)</f>
        <v>0.00236082718541785</v>
      </c>
    </row>
    <row collapsed="false" customFormat="false" customHeight="false" hidden="false" ht="14" outlineLevel="0" r="68">
      <c r="A68" s="1" t="n">
        <v>145</v>
      </c>
      <c r="B68" s="2" t="s">
        <v>98</v>
      </c>
      <c r="C68" s="2" t="s">
        <v>25</v>
      </c>
      <c r="D68" s="2" t="s">
        <v>26</v>
      </c>
      <c r="E68" s="2" t="s">
        <v>27</v>
      </c>
      <c r="F68" s="2" t="s">
        <v>96</v>
      </c>
      <c r="G68" s="15" t="n">
        <v>207.068244585491</v>
      </c>
      <c r="H68" s="4" t="n">
        <v>49.805</v>
      </c>
      <c r="Y68" s="18"/>
      <c r="AB68" s="19" t="n">
        <v>0.999999999999987</v>
      </c>
      <c r="AF68" s="17" t="n">
        <f aca="false">$V$71</f>
        <v>0.025067428009685</v>
      </c>
      <c r="AG68" s="17" t="n">
        <f aca="false">$V$72</f>
        <v>0.00527897006972381</v>
      </c>
      <c r="AH68" s="17" t="n">
        <f aca="false">AG68/SQRT(5)</f>
        <v>0.00236082718541785</v>
      </c>
    </row>
    <row collapsed="false" customFormat="false" customHeight="false" hidden="false" ht="14" outlineLevel="0" r="69">
      <c r="A69" s="1" t="n">
        <v>146</v>
      </c>
      <c r="B69" s="2" t="s">
        <v>99</v>
      </c>
      <c r="C69" s="2" t="s">
        <v>25</v>
      </c>
      <c r="D69" s="2" t="s">
        <v>26</v>
      </c>
      <c r="E69" s="2" t="s">
        <v>27</v>
      </c>
      <c r="F69" s="2" t="s">
        <v>96</v>
      </c>
      <c r="G69" s="15" t="n">
        <v>152.555181439394</v>
      </c>
      <c r="H69" s="4" t="n">
        <v>48.27</v>
      </c>
      <c r="Y69" s="18"/>
      <c r="AB69" s="19" t="n">
        <v>1</v>
      </c>
      <c r="AF69" s="17" t="n">
        <f aca="false">$V$71</f>
        <v>0.025067428009685</v>
      </c>
      <c r="AG69" s="17" t="n">
        <f aca="false">$V$72</f>
        <v>0.00527897006972381</v>
      </c>
      <c r="AH69" s="17" t="n">
        <f aca="false">AG69/SQRT(5)</f>
        <v>0.00236082718541785</v>
      </c>
    </row>
    <row collapsed="false" customFormat="false" customHeight="false" hidden="false" ht="14" outlineLevel="0" r="70">
      <c r="A70" s="1" t="n">
        <v>147</v>
      </c>
      <c r="B70" s="2" t="s">
        <v>100</v>
      </c>
      <c r="C70" s="2" t="s">
        <v>25</v>
      </c>
      <c r="D70" s="2" t="s">
        <v>26</v>
      </c>
      <c r="E70" s="2" t="s">
        <v>27</v>
      </c>
      <c r="F70" s="2" t="s">
        <v>96</v>
      </c>
      <c r="G70" s="15" t="n">
        <v>178.330606015454</v>
      </c>
      <c r="H70" s="4" t="n">
        <v>48.65</v>
      </c>
      <c r="Y70" s="18"/>
      <c r="AB70" s="19" t="n">
        <v>0.999999999999996</v>
      </c>
      <c r="AF70" s="17" t="n">
        <f aca="false">$V$71</f>
        <v>0.025067428009685</v>
      </c>
      <c r="AG70" s="17" t="n">
        <f aca="false">$V$72</f>
        <v>0.00527897006972381</v>
      </c>
      <c r="AH70" s="17" t="n">
        <f aca="false">AG70/SQRT(5)</f>
        <v>0.00236082718541785</v>
      </c>
    </row>
    <row collapsed="false" customFormat="false" customHeight="false" hidden="false" ht="14" outlineLevel="0" r="71">
      <c r="A71" s="1" t="n">
        <v>148</v>
      </c>
      <c r="B71" s="2" t="s">
        <v>101</v>
      </c>
      <c r="C71" s="2" t="s">
        <v>25</v>
      </c>
      <c r="D71" s="2" t="s">
        <v>36</v>
      </c>
      <c r="E71" s="2" t="s">
        <v>27</v>
      </c>
      <c r="F71" s="2" t="s">
        <v>96</v>
      </c>
      <c r="G71" s="15" t="n">
        <v>36.8306119223158</v>
      </c>
      <c r="H71" s="4" t="n">
        <v>48.435</v>
      </c>
      <c r="K71" s="0" t="s">
        <v>29</v>
      </c>
      <c r="L71" s="16" t="n">
        <f aca="false">AVERAGE(G71:G75)</f>
        <v>44.4561521293003</v>
      </c>
      <c r="M71" s="16" t="n">
        <f aca="false">AVERAGE(H71:H75)</f>
        <v>48.752</v>
      </c>
      <c r="O71" s="17" t="n">
        <f aca="false">L71*100/(1000000*M71)</f>
        <v>9.11883658707342E-005</v>
      </c>
      <c r="Q71" s="0" t="n">
        <v>97</v>
      </c>
      <c r="S71" s="17" t="n">
        <f aca="false">Q71*(O71+O66)/2</f>
        <v>0.0204429945423352</v>
      </c>
      <c r="V71" s="17" t="n">
        <f aca="false">S71+V66</f>
        <v>0.025067428009685</v>
      </c>
      <c r="Y71" s="18" t="n">
        <f aca="false">V71</f>
        <v>0.025067428009685</v>
      </c>
      <c r="AB71" s="19" t="n">
        <v>-4.77591851661561</v>
      </c>
      <c r="AD71" s="16" t="n">
        <f aca="false">AVERAGE(AB71:AB75)</f>
        <v>-1.2024969492307</v>
      </c>
      <c r="AF71" s="17" t="n">
        <f aca="false">$V$76</f>
        <v>0.0490453330408234</v>
      </c>
      <c r="AG71" s="17" t="n">
        <f aca="false">$V$77</f>
        <v>0.010227653518024</v>
      </c>
      <c r="AH71" s="17" t="n">
        <f aca="false">AG71/SQRT(5)</f>
        <v>0.0045739457033233</v>
      </c>
    </row>
    <row collapsed="false" customFormat="false" customHeight="false" hidden="false" ht="14.9" outlineLevel="0" r="72">
      <c r="A72" s="1" t="n">
        <v>149</v>
      </c>
      <c r="B72" s="2" t="s">
        <v>102</v>
      </c>
      <c r="C72" s="2" t="s">
        <v>25</v>
      </c>
      <c r="D72" s="2" t="s">
        <v>36</v>
      </c>
      <c r="E72" s="2" t="s">
        <v>27</v>
      </c>
      <c r="F72" s="2" t="s">
        <v>96</v>
      </c>
      <c r="G72" s="15"/>
      <c r="H72" s="4" t="n">
        <v>49.035</v>
      </c>
      <c r="K72" s="0" t="s">
        <v>31</v>
      </c>
      <c r="L72" s="17" t="n">
        <f aca="false">STDEV(G71:G75)</f>
        <v>7.37434573366142</v>
      </c>
      <c r="M72" s="17" t="n">
        <f aca="false">STDEV(H71:H75)</f>
        <v>0.359802028899226</v>
      </c>
      <c r="O72" s="17" t="n">
        <f aca="false">L72*100/(1000000*M71)</f>
        <v>1.5126242479614E-005</v>
      </c>
      <c r="S72" s="17" t="n">
        <f aca="false">Q71*(O72+O67)/2</f>
        <v>0.0042608122724042</v>
      </c>
      <c r="V72" s="17" t="n">
        <f aca="false">S72+V67</f>
        <v>0.00527897006972381</v>
      </c>
      <c r="Y72" s="18" t="n">
        <f aca="false">V72</f>
        <v>0.00527897006972381</v>
      </c>
      <c r="AB72" s="19" t="n">
        <v>-2.03794801806602</v>
      </c>
      <c r="AD72" s="17" t="n">
        <f aca="false">STDEV(AB71:AB75)</f>
        <v>2.64136703456668</v>
      </c>
      <c r="AF72" s="17" t="n">
        <f aca="false">$V$76</f>
        <v>0.0490453330408234</v>
      </c>
      <c r="AG72" s="17" t="n">
        <f aca="false">$V$77</f>
        <v>0.010227653518024</v>
      </c>
      <c r="AH72" s="17" t="n">
        <f aca="false">AG72/SQRT(5)</f>
        <v>0.0045739457033233</v>
      </c>
    </row>
    <row collapsed="false" customFormat="false" customHeight="false" hidden="false" ht="14" outlineLevel="0" r="73">
      <c r="A73" s="1" t="n">
        <v>150</v>
      </c>
      <c r="B73" s="2" t="s">
        <v>103</v>
      </c>
      <c r="C73" s="2" t="s">
        <v>25</v>
      </c>
      <c r="D73" s="2" t="s">
        <v>36</v>
      </c>
      <c r="E73" s="2" t="s">
        <v>27</v>
      </c>
      <c r="F73" s="2" t="s">
        <v>96</v>
      </c>
      <c r="G73" s="15" t="n">
        <v>40.7603795312124</v>
      </c>
      <c r="H73" s="4" t="n">
        <v>48.98</v>
      </c>
      <c r="Y73" s="18"/>
      <c r="AB73" s="19" t="n">
        <v>2.57057444425651</v>
      </c>
      <c r="AF73" s="17" t="n">
        <f aca="false">$V$76</f>
        <v>0.0490453330408234</v>
      </c>
      <c r="AG73" s="17" t="n">
        <f aca="false">$V$77</f>
        <v>0.010227653518024</v>
      </c>
      <c r="AH73" s="17" t="n">
        <f aca="false">AG73/SQRT(5)</f>
        <v>0.0045739457033233</v>
      </c>
    </row>
    <row collapsed="false" customFormat="false" customHeight="false" hidden="false" ht="14" outlineLevel="0" r="74">
      <c r="A74" s="1" t="n">
        <v>151</v>
      </c>
      <c r="B74" s="2" t="s">
        <v>104</v>
      </c>
      <c r="C74" s="2" t="s">
        <v>25</v>
      </c>
      <c r="D74" s="2" t="s">
        <v>36</v>
      </c>
      <c r="E74" s="2" t="s">
        <v>27</v>
      </c>
      <c r="F74" s="2" t="s">
        <v>96</v>
      </c>
      <c r="G74" s="15" t="n">
        <v>53.80796449159</v>
      </c>
      <c r="H74" s="4" t="n">
        <v>49.02</v>
      </c>
      <c r="Y74" s="18"/>
      <c r="AB74" s="19" t="n">
        <v>-0.914342823712981</v>
      </c>
      <c r="AF74" s="17" t="n">
        <f aca="false">$V$76</f>
        <v>0.0490453330408234</v>
      </c>
      <c r="AG74" s="17" t="n">
        <f aca="false">$V$77</f>
        <v>0.010227653518024</v>
      </c>
      <c r="AH74" s="17" t="n">
        <f aca="false">AG74/SQRT(5)</f>
        <v>0.0045739457033233</v>
      </c>
    </row>
    <row collapsed="false" customFormat="false" customHeight="false" hidden="false" ht="14" outlineLevel="0" r="75">
      <c r="A75" s="1" t="n">
        <v>152</v>
      </c>
      <c r="B75" s="2" t="s">
        <v>105</v>
      </c>
      <c r="C75" s="2" t="s">
        <v>25</v>
      </c>
      <c r="D75" s="2" t="s">
        <v>36</v>
      </c>
      <c r="E75" s="2" t="s">
        <v>27</v>
      </c>
      <c r="F75" s="2" t="s">
        <v>96</v>
      </c>
      <c r="G75" s="15" t="n">
        <v>46.4256525720831</v>
      </c>
      <c r="H75" s="4" t="n">
        <v>48.29</v>
      </c>
      <c r="Y75" s="18"/>
      <c r="AB75" s="19" t="n">
        <v>-0.85484983201539</v>
      </c>
      <c r="AF75" s="17" t="n">
        <f aca="false">$V$76</f>
        <v>0.0490453330408234</v>
      </c>
      <c r="AG75" s="17" t="n">
        <f aca="false">$V$77</f>
        <v>0.010227653518024</v>
      </c>
      <c r="AH75" s="17" t="n">
        <f aca="false">AG75/SQRT(5)</f>
        <v>0.0045739457033233</v>
      </c>
    </row>
    <row collapsed="false" customFormat="false" customHeight="false" hidden="false" ht="14" outlineLevel="0" r="76">
      <c r="A76" s="1" t="n">
        <v>154</v>
      </c>
      <c r="B76" s="2" t="s">
        <v>106</v>
      </c>
      <c r="C76" s="2" t="s">
        <v>25</v>
      </c>
      <c r="D76" s="2" t="s">
        <v>42</v>
      </c>
      <c r="E76" s="2" t="s">
        <v>27</v>
      </c>
      <c r="F76" s="2" t="s">
        <v>96</v>
      </c>
      <c r="G76" s="15" t="n">
        <v>66.703841570604</v>
      </c>
      <c r="H76" s="4" t="n">
        <v>49.17</v>
      </c>
      <c r="K76" s="0" t="s">
        <v>29</v>
      </c>
      <c r="L76" s="16" t="n">
        <f aca="false">AVERAGE(G76:G80)</f>
        <v>85.5563727355728</v>
      </c>
      <c r="M76" s="16" t="n">
        <f aca="false">AVERAGE(H76:H80)</f>
        <v>49.238</v>
      </c>
      <c r="O76" s="17" t="n">
        <f aca="false">L76*100/(1000000*M76)</f>
        <v>0.000173760860992674</v>
      </c>
      <c r="Q76" s="0" t="n">
        <v>181</v>
      </c>
      <c r="S76" s="17" t="n">
        <f aca="false">Q76*(O76+O71)/2</f>
        <v>0.0239779050311384</v>
      </c>
      <c r="V76" s="17" t="n">
        <f aca="false">S76+V71</f>
        <v>0.0490453330408234</v>
      </c>
      <c r="Y76" s="18" t="n">
        <f aca="false">V76</f>
        <v>0.0490453330408234</v>
      </c>
      <c r="AB76" s="19" t="n">
        <v>8.29333154695567</v>
      </c>
      <c r="AD76" s="16" t="n">
        <f aca="false">AVERAGE(AB76:AB80)</f>
        <v>5.15891488147846</v>
      </c>
      <c r="AF76" s="17" t="n">
        <f aca="false">$V$81</f>
        <v>0.111504568929612</v>
      </c>
      <c r="AG76" s="17" t="n">
        <f aca="false">$V$82</f>
        <v>0.0268156907251785</v>
      </c>
      <c r="AH76" s="17" t="n">
        <f aca="false">AG76/SQRT(5)</f>
        <v>0.0119923414650219</v>
      </c>
    </row>
    <row collapsed="false" customFormat="false" customHeight="false" hidden="false" ht="14.9" outlineLevel="0" r="77">
      <c r="A77" s="1" t="n">
        <v>155</v>
      </c>
      <c r="B77" s="2" t="s">
        <v>107</v>
      </c>
      <c r="C77" s="2" t="s">
        <v>25</v>
      </c>
      <c r="D77" s="2" t="s">
        <v>42</v>
      </c>
      <c r="E77" s="2" t="s">
        <v>27</v>
      </c>
      <c r="F77" s="2" t="s">
        <v>96</v>
      </c>
      <c r="G77" s="15" t="n">
        <v>84.850387892114</v>
      </c>
      <c r="H77" s="4" t="n">
        <v>49.16</v>
      </c>
      <c r="K77" s="0" t="s">
        <v>31</v>
      </c>
      <c r="L77" s="17" t="n">
        <f aca="false">STDEV(G76:G80)</f>
        <v>19.4762595817444</v>
      </c>
      <c r="M77" s="17" t="n">
        <f aca="false">STDEV(H76:H80)</f>
        <v>0.0779102047231311</v>
      </c>
      <c r="O77" s="17" t="n">
        <f aca="false">L77*100/(1000000*M76)</f>
        <v>3.95553425844762E-005</v>
      </c>
      <c r="S77" s="17" t="n">
        <f aca="false">Q76*(O77+O72)/2</f>
        <v>0.00494868344830017</v>
      </c>
      <c r="V77" s="17" t="n">
        <f aca="false">S77+V72</f>
        <v>0.010227653518024</v>
      </c>
      <c r="Y77" s="18" t="n">
        <f aca="false">V77</f>
        <v>0.010227653518024</v>
      </c>
      <c r="AB77" s="19" t="n">
        <v>4.21271362321991</v>
      </c>
      <c r="AD77" s="17" t="n">
        <f aca="false">STDEV(AB76:AB80)</f>
        <v>2.15857548312372</v>
      </c>
      <c r="AF77" s="17" t="n">
        <f aca="false">$V$81</f>
        <v>0.111504568929612</v>
      </c>
      <c r="AG77" s="17" t="n">
        <f aca="false">$V$82</f>
        <v>0.0268156907251785</v>
      </c>
      <c r="AH77" s="17" t="n">
        <f aca="false">AG77/SQRT(5)</f>
        <v>0.0119923414650219</v>
      </c>
    </row>
    <row collapsed="false" customFormat="false" customHeight="false" hidden="false" ht="14" outlineLevel="0" r="78">
      <c r="A78" s="1" t="n">
        <v>156</v>
      </c>
      <c r="B78" s="2" t="s">
        <v>108</v>
      </c>
      <c r="C78" s="2" t="s">
        <v>25</v>
      </c>
      <c r="D78" s="2" t="s">
        <v>42</v>
      </c>
      <c r="E78" s="2" t="s">
        <v>27</v>
      </c>
      <c r="F78" s="2" t="s">
        <v>96</v>
      </c>
      <c r="G78" s="15" t="n">
        <v>72.8406938325707</v>
      </c>
      <c r="H78" s="4" t="n">
        <v>49.35</v>
      </c>
      <c r="Y78" s="18"/>
      <c r="AB78" s="19" t="n">
        <v>2.46254850250556</v>
      </c>
      <c r="AF78" s="17" t="n">
        <f aca="false">$V$81</f>
        <v>0.111504568929612</v>
      </c>
      <c r="AG78" s="17" t="n">
        <f aca="false">$V$82</f>
        <v>0.0268156907251785</v>
      </c>
      <c r="AH78" s="17" t="n">
        <f aca="false">AG78/SQRT(5)</f>
        <v>0.0119923414650219</v>
      </c>
    </row>
    <row collapsed="false" customFormat="false" customHeight="false" hidden="false" ht="14" outlineLevel="0" r="79">
      <c r="A79" s="1" t="n">
        <v>157</v>
      </c>
      <c r="B79" s="2" t="s">
        <v>109</v>
      </c>
      <c r="C79" s="2" t="s">
        <v>25</v>
      </c>
      <c r="D79" s="2" t="s">
        <v>42</v>
      </c>
      <c r="E79" s="2" t="s">
        <v>27</v>
      </c>
      <c r="F79" s="2" t="s">
        <v>96</v>
      </c>
      <c r="G79" s="15" t="n">
        <v>117.167352779409</v>
      </c>
      <c r="H79" s="4" t="n">
        <v>49.24</v>
      </c>
      <c r="Y79" s="18"/>
      <c r="AB79" s="19" t="n">
        <v>4.90386000255838</v>
      </c>
      <c r="AF79" s="17" t="n">
        <f aca="false">$V$81</f>
        <v>0.111504568929612</v>
      </c>
      <c r="AG79" s="17" t="n">
        <f aca="false">$V$82</f>
        <v>0.0268156907251785</v>
      </c>
      <c r="AH79" s="17" t="n">
        <f aca="false">AG79/SQRT(5)</f>
        <v>0.0119923414650219</v>
      </c>
    </row>
    <row collapsed="false" customFormat="false" customHeight="false" hidden="false" ht="14" outlineLevel="0" r="80">
      <c r="A80" s="1" t="n">
        <v>158</v>
      </c>
      <c r="B80" s="2" t="s">
        <v>110</v>
      </c>
      <c r="C80" s="2" t="s">
        <v>25</v>
      </c>
      <c r="D80" s="2" t="s">
        <v>42</v>
      </c>
      <c r="E80" s="2" t="s">
        <v>27</v>
      </c>
      <c r="F80" s="2" t="s">
        <v>96</v>
      </c>
      <c r="G80" s="15" t="n">
        <v>86.2195876031666</v>
      </c>
      <c r="H80" s="4" t="n">
        <v>49.27</v>
      </c>
      <c r="Y80" s="18"/>
      <c r="AB80" s="19" t="n">
        <v>5.92212073215279</v>
      </c>
    </row>
    <row collapsed="false" customFormat="false" customHeight="false" hidden="false" ht="14" outlineLevel="0" r="81">
      <c r="A81" s="20" t="n">
        <v>191</v>
      </c>
      <c r="B81" s="21" t="s">
        <v>111</v>
      </c>
      <c r="C81" s="2" t="s">
        <v>25</v>
      </c>
      <c r="D81" s="2" t="s">
        <v>48</v>
      </c>
      <c r="E81" s="2" t="s">
        <v>27</v>
      </c>
      <c r="F81" s="2" t="s">
        <v>96</v>
      </c>
      <c r="G81" s="15" t="n">
        <v>106.170161890651</v>
      </c>
      <c r="H81" s="4" t="n">
        <v>44.75</v>
      </c>
      <c r="K81" s="0" t="s">
        <v>29</v>
      </c>
      <c r="L81" s="16" t="n">
        <f aca="false">AVERAGE(G81:G85)</f>
        <v>72.8810384049335</v>
      </c>
      <c r="M81" s="16" t="n">
        <f aca="false">AVERAGE(H81:H85)</f>
        <v>45.735</v>
      </c>
      <c r="O81" s="17" t="n">
        <f aca="false">L81*100/(1000000*M81)</f>
        <v>0.000159355063747531</v>
      </c>
      <c r="Q81" s="0" t="n">
        <v>375</v>
      </c>
      <c r="S81" s="17" t="n">
        <f aca="false">Q81*(O81+O76)/2</f>
        <v>0.0624592358887885</v>
      </c>
      <c r="V81" s="17" t="n">
        <f aca="false">S81+V76</f>
        <v>0.111504568929612</v>
      </c>
      <c r="Y81" s="18" t="n">
        <f aca="false">V81</f>
        <v>0.111504568929612</v>
      </c>
      <c r="AB81" s="19" t="n">
        <v>7.20106753644172</v>
      </c>
      <c r="AD81" s="16" t="n">
        <f aca="false">AVERAGE(AB81:AB85)</f>
        <v>10.7848927929752</v>
      </c>
    </row>
    <row collapsed="false" customFormat="false" customHeight="false" hidden="false" ht="15.95" outlineLevel="0" r="82">
      <c r="A82" s="20" t="n">
        <v>192</v>
      </c>
      <c r="B82" s="21" t="s">
        <v>112</v>
      </c>
      <c r="C82" s="2" t="s">
        <v>25</v>
      </c>
      <c r="D82" s="2" t="s">
        <v>48</v>
      </c>
      <c r="E82" s="2" t="s">
        <v>27</v>
      </c>
      <c r="F82" s="2" t="s">
        <v>96</v>
      </c>
      <c r="G82" s="15" t="n">
        <v>75.1895406569447</v>
      </c>
      <c r="H82" s="4" t="n">
        <v>45.54</v>
      </c>
      <c r="K82" s="0" t="s">
        <v>31</v>
      </c>
      <c r="L82" s="17" t="n">
        <f aca="false">STDEV(G81:G85)</f>
        <v>22.3709044246811</v>
      </c>
      <c r="M82" s="17" t="n">
        <f aca="false">STDEV(H81:H85)</f>
        <v>0.612658142849665</v>
      </c>
      <c r="O82" s="17" t="n">
        <f aca="false">L82*100/(1000000*M81)</f>
        <v>4.89141891870145E-005</v>
      </c>
      <c r="S82" s="17" t="n">
        <f aca="false">Q81*(O82+O77)/2</f>
        <v>0.0165880372071545</v>
      </c>
      <c r="V82" s="17" t="n">
        <f aca="false">S82+V77</f>
        <v>0.0268156907251785</v>
      </c>
      <c r="Y82" s="18" t="n">
        <f aca="false">V82</f>
        <v>0.0268156907251785</v>
      </c>
      <c r="AB82" s="19" t="n">
        <v>11.1524894047814</v>
      </c>
      <c r="AD82" s="17" t="n">
        <f aca="false">STDEV(AB81:AB85)</f>
        <v>2.66667375558461</v>
      </c>
    </row>
    <row collapsed="false" customFormat="false" customHeight="false" hidden="false" ht="14" outlineLevel="0" r="83">
      <c r="A83" s="20" t="n">
        <v>193</v>
      </c>
      <c r="B83" s="21" t="s">
        <v>113</v>
      </c>
      <c r="C83" s="2" t="s">
        <v>25</v>
      </c>
      <c r="D83" s="2" t="s">
        <v>48</v>
      </c>
      <c r="E83" s="2" t="s">
        <v>27</v>
      </c>
      <c r="F83" s="2" t="s">
        <v>96</v>
      </c>
      <c r="G83" s="15" t="n">
        <v>75.7965229429419</v>
      </c>
      <c r="H83" s="4" t="n">
        <v>46.21</v>
      </c>
      <c r="Y83" s="18"/>
      <c r="AB83" s="19" t="n">
        <v>10.0504633478309</v>
      </c>
    </row>
    <row collapsed="false" customFormat="false" customHeight="false" hidden="false" ht="14" outlineLevel="0" r="84">
      <c r="A84" s="20" t="n">
        <v>194</v>
      </c>
      <c r="B84" s="21" t="s">
        <v>114</v>
      </c>
      <c r="C84" s="2" t="s">
        <v>25</v>
      </c>
      <c r="D84" s="2" t="s">
        <v>48</v>
      </c>
      <c r="E84" s="2" t="s">
        <v>27</v>
      </c>
      <c r="F84" s="2" t="s">
        <v>96</v>
      </c>
      <c r="G84" s="15" t="n">
        <v>61.937264160696</v>
      </c>
      <c r="H84" s="4" t="n">
        <v>45.99</v>
      </c>
      <c r="Y84" s="18"/>
      <c r="AB84" s="19" t="n">
        <v>14.647339833041</v>
      </c>
    </row>
    <row collapsed="false" customFormat="false" customHeight="false" hidden="false" ht="14" outlineLevel="0" r="85">
      <c r="A85" s="20" t="n">
        <v>195</v>
      </c>
      <c r="B85" s="21" t="s">
        <v>115</v>
      </c>
      <c r="C85" s="2" t="s">
        <v>25</v>
      </c>
      <c r="D85" s="2" t="s">
        <v>48</v>
      </c>
      <c r="E85" s="2" t="s">
        <v>27</v>
      </c>
      <c r="F85" s="2" t="s">
        <v>96</v>
      </c>
      <c r="G85" s="15" t="n">
        <v>45.3117023734336</v>
      </c>
      <c r="H85" s="4" t="n">
        <v>46.185</v>
      </c>
      <c r="Y85" s="18"/>
      <c r="AB85" s="19" t="n">
        <v>10.8731038427812</v>
      </c>
    </row>
    <row collapsed="false" customFormat="false" customHeight="false" hidden="false" ht="14" outlineLevel="0" r="86">
      <c r="A86" s="20"/>
      <c r="B86" s="21"/>
      <c r="G86" s="15"/>
    </row>
    <row collapsed="false" customFormat="false" customHeight="false" hidden="false" ht="14" outlineLevel="0" r="87">
      <c r="G87" s="15"/>
    </row>
    <row collapsed="false" customFormat="false" customHeight="false" hidden="false" ht="14" outlineLevel="0" r="88">
      <c r="G88" s="15"/>
    </row>
    <row collapsed="false" customFormat="false" customHeight="false" hidden="false" ht="14" outlineLevel="0" r="89">
      <c r="G89" s="15"/>
    </row>
    <row collapsed="false" customFormat="false" customHeight="false" hidden="false" ht="14" outlineLevel="0" r="90">
      <c r="G90" s="15"/>
    </row>
    <row collapsed="false" customFormat="false" customHeight="false" hidden="false" ht="14" outlineLevel="0" r="91">
      <c r="G91" s="15"/>
    </row>
    <row collapsed="false" customFormat="false" customHeight="false" hidden="false" ht="14" outlineLevel="0" r="92">
      <c r="G92" s="15"/>
    </row>
    <row collapsed="false" customFormat="false" customHeight="false" hidden="false" ht="14" outlineLevel="0" r="93">
      <c r="G93" s="15"/>
    </row>
    <row collapsed="false" customFormat="false" customHeight="false" hidden="false" ht="14" outlineLevel="0" r="94">
      <c r="G94" s="15"/>
    </row>
    <row collapsed="false" customFormat="false" customHeight="false" hidden="false" ht="14" outlineLevel="0" r="95">
      <c r="G95" s="15"/>
    </row>
    <row collapsed="false" customFormat="false" customHeight="false" hidden="false" ht="14" outlineLevel="0" r="96">
      <c r="G96" s="15"/>
    </row>
    <row collapsed="false" customFormat="false" customHeight="false" hidden="false" ht="14" outlineLevel="0" r="97">
      <c r="G97" s="15"/>
    </row>
    <row collapsed="false" customFormat="false" customHeight="false" hidden="false" ht="14" outlineLevel="0" r="98">
      <c r="G98" s="15"/>
    </row>
    <row collapsed="false" customFormat="false" customHeight="false" hidden="false" ht="14" outlineLevel="0" r="99">
      <c r="G99" s="15"/>
    </row>
    <row collapsed="false" customFormat="false" customHeight="false" hidden="false" ht="14" outlineLevel="0" r="100">
      <c r="G100" s="15"/>
    </row>
    <row collapsed="false" customFormat="false" customHeight="false" hidden="false" ht="14" outlineLevel="0" r="101">
      <c r="G101" s="15"/>
    </row>
    <row collapsed="false" customFormat="false" customHeight="false" hidden="false" ht="14" outlineLevel="0" r="102">
      <c r="G102" s="15"/>
    </row>
    <row collapsed="false" customFormat="false" customHeight="false" hidden="false" ht="14" outlineLevel="0" r="103">
      <c r="G103" s="15"/>
    </row>
    <row collapsed="false" customFormat="false" customHeight="false" hidden="false" ht="14" outlineLevel="0" r="104">
      <c r="G104" s="15"/>
    </row>
    <row collapsed="false" customFormat="false" customHeight="false" hidden="false" ht="14" outlineLevel="0" r="105">
      <c r="G105" s="15"/>
    </row>
    <row collapsed="false" customFormat="false" customHeight="false" hidden="false" ht="14" outlineLevel="0" r="106">
      <c r="G106" s="15"/>
    </row>
    <row collapsed="false" customFormat="false" customHeight="false" hidden="false" ht="14" outlineLevel="0" r="107">
      <c r="G107" s="22"/>
    </row>
  </sheetData>
  <mergeCells count="2">
    <mergeCell ref="AB1:AB2"/>
    <mergeCell ref="AD1:AD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AH6:AH79 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AH6:AH79 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LibreOffice/3.3$Linux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2011-05-10T11:31:55.00Z</dcterms:created>
  <dc:creator>user</dc:creator>
  <cp:lastModifiedBy>user</cp:lastModifiedBy>
  <dcterms:modified xsi:type="dcterms:W3CDTF">2011-05-10T12:36:13.00Z</dcterms:modified>
  <cp:revision>0</cp:revision>
</cp:coreProperties>
</file>