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Magin\Documents\OTS-Courier-Services\Burndown Chart\"/>
    </mc:Choice>
  </mc:AlternateContent>
  <bookViews>
    <workbookView xWindow="0" yWindow="0" windowWidth="16380" windowHeight="8190" tabRatio="987" activeTab="7"/>
  </bookViews>
  <sheets>
    <sheet name="Sprint 1" sheetId="1" r:id="rId1"/>
    <sheet name="Sprint 2" sheetId="2" r:id="rId2"/>
    <sheet name="Sprint 3" sheetId="3" r:id="rId3"/>
    <sheet name="Sprint 4" sheetId="4" r:id="rId4"/>
    <sheet name="Sheet4" sheetId="8" r:id="rId5"/>
    <sheet name="Release 1" sheetId="5" r:id="rId6"/>
    <sheet name="Release 2" sheetId="6" r:id="rId7"/>
    <sheet name="Assigned Stories" sheetId="7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7" l="1"/>
  <c r="H4" i="7" s="1"/>
  <c r="H5" i="7" s="1"/>
  <c r="H6" i="7" s="1"/>
  <c r="H7" i="7" s="1"/>
  <c r="H8" i="7" s="1"/>
  <c r="H9" i="7" s="1"/>
  <c r="H10" i="7" s="1"/>
  <c r="H11" i="7" s="1"/>
  <c r="H12" i="7" s="1"/>
  <c r="L10" i="4" l="1"/>
  <c r="C10" i="4"/>
  <c r="D10" i="4" s="1"/>
  <c r="E10" i="4" s="1"/>
  <c r="F10" i="4" s="1"/>
  <c r="G10" i="4" s="1"/>
  <c r="H10" i="4" s="1"/>
  <c r="I10" i="4" s="1"/>
  <c r="J10" i="4" s="1"/>
  <c r="K10" i="4" s="1"/>
  <c r="M8" i="4"/>
  <c r="B8" i="4"/>
  <c r="M7" i="4"/>
  <c r="B7" i="4"/>
  <c r="M6" i="4"/>
  <c r="B6" i="4"/>
  <c r="M5" i="4"/>
  <c r="B5" i="4"/>
  <c r="M4" i="4"/>
  <c r="B4" i="4"/>
  <c r="L12" i="3"/>
  <c r="C12" i="3"/>
  <c r="D12" i="3" s="1"/>
  <c r="E12" i="3" s="1"/>
  <c r="F12" i="3" s="1"/>
  <c r="G12" i="3" s="1"/>
  <c r="H12" i="3" s="1"/>
  <c r="I12" i="3" s="1"/>
  <c r="J12" i="3" s="1"/>
  <c r="K12" i="3" s="1"/>
  <c r="M10" i="3"/>
  <c r="B10" i="3"/>
  <c r="M9" i="3"/>
  <c r="B9" i="3"/>
  <c r="M8" i="3"/>
  <c r="B8" i="3"/>
  <c r="M7" i="3"/>
  <c r="B7" i="3"/>
  <c r="M6" i="3"/>
  <c r="B6" i="3"/>
  <c r="M5" i="3"/>
  <c r="B5" i="3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C12" i="1"/>
  <c r="D12" i="1" s="1"/>
  <c r="E12" i="1" s="1"/>
  <c r="F12" i="1" s="1"/>
  <c r="G12" i="1" s="1"/>
  <c r="H12" i="1" s="1"/>
  <c r="I12" i="1" s="1"/>
  <c r="J12" i="1" s="1"/>
  <c r="K12" i="1" s="1"/>
  <c r="M10" i="1"/>
  <c r="B10" i="1"/>
  <c r="M9" i="1"/>
  <c r="B9" i="1"/>
  <c r="M8" i="1"/>
  <c r="B8" i="1"/>
  <c r="M7" i="1"/>
  <c r="B7" i="1"/>
  <c r="M6" i="1"/>
  <c r="B6" i="1"/>
  <c r="M5" i="1"/>
  <c r="B5" i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B9" i="4"/>
  <c r="C9" i="4" s="1"/>
  <c r="D9" i="4" s="1"/>
  <c r="E9" i="4" s="1"/>
  <c r="F9" i="4" s="1"/>
  <c r="G9" i="4" s="1"/>
  <c r="H9" i="4" s="1"/>
  <c r="I9" i="4" s="1"/>
  <c r="J9" i="4" s="1"/>
  <c r="K9" i="4" s="1"/>
  <c r="L9" i="4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</calcChain>
</file>

<file path=xl/sharedStrings.xml><?xml version="1.0" encoding="utf-8"?>
<sst xmlns="http://schemas.openxmlformats.org/spreadsheetml/2006/main" count="463" uniqueCount="293">
  <si>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</si>
  <si>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</si>
  <si>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</si>
  <si>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</si>
  <si>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</si>
  <si>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</si>
  <si>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</si>
  <si>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</si>
  <si>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</si>
  <si>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</si>
  <si>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</si>
  <si>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</si>
  <si>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</si>
  <si>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</si>
  <si>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</si>
  <si>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</si>
  <si>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</si>
  <si>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</si>
  <si>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</si>
  <si>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</si>
  <si>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</si>
  <si>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</si>
  <si>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</si>
  <si>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</si>
  <si>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</si>
  <si>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</si>
  <si>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</si>
  <si>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</si>
  <si>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</si>
  <si>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</si>
  <si>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</si>
  <si>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</si>
  <si>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</si>
  <si>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</si>
  <si>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</si>
  <si>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</si>
  <si>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</si>
  <si>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</si>
  <si>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</si>
  <si>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</si>
  <si>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</si>
  <si>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</si>
  <si>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</si>
  <si>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</si>
  <si>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</si>
  <si>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</si>
  <si>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</si>
  <si>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</si>
  <si>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</si>
  <si>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</si>
  <si>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</si>
  <si>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</si>
  <si>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</si>
  <si>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</si>
  <si>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</si>
  <si>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</si>
  <si>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</si>
  <si>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</si>
  <si>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</si>
  <si>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</si>
  <si>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Sam</t>
  </si>
  <si>
    <t>Story 7</t>
  </si>
  <si>
    <t>Reeve</t>
  </si>
  <si>
    <t>Veronica</t>
  </si>
  <si>
    <t>Story 21</t>
  </si>
  <si>
    <t>Hayden</t>
  </si>
  <si>
    <t>Modification</t>
  </si>
  <si>
    <t>Matthew</t>
  </si>
  <si>
    <t>Story Name</t>
  </si>
  <si>
    <t>Task No</t>
  </si>
  <si>
    <t>Task Description</t>
  </si>
  <si>
    <t>Status</t>
  </si>
  <si>
    <t>Assigned To</t>
  </si>
  <si>
    <t>Estimated Hours</t>
  </si>
  <si>
    <t>Effort Hours Remaining</t>
  </si>
  <si>
    <t>Create a home page (customers view of website)</t>
  </si>
  <si>
    <t>Write test cases</t>
  </si>
  <si>
    <t>Create login system for customers (connects to database)</t>
  </si>
  <si>
    <t>Create profile / shipping management page</t>
  </si>
  <si>
    <t>Create table in the database to store pickup requests</t>
  </si>
  <si>
    <t>Create book shipment form</t>
  </si>
  <si>
    <t>Write code to connect and submit to the database (pickup request table)</t>
  </si>
  <si>
    <t>Create page to show all pending shipments</t>
  </si>
  <si>
    <t>Verify story is complete (acceptance criteria test)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</si>
  <si>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</si>
  <si>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</si>
  <si>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</si>
  <si>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</si>
  <si>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</si>
  <si>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</si>
  <si>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</si>
  <si>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</si>
  <si>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</si>
  <si>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</si>
  <si>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Closed</t>
  </si>
  <si>
    <t>Time Taken</t>
  </si>
  <si>
    <t>Create a tracking page (customers view of website)</t>
  </si>
  <si>
    <t>Connecting to the database and selecting the unique tracking number.</t>
  </si>
  <si>
    <t>Create page outputting the results of the tracking number in a visually appealing tabular format.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</si>
  <si>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</si>
  <si>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</si>
  <si>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</si>
  <si>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</si>
  <si>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</si>
  <si>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</si>
  <si>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</si>
  <si>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</si>
  <si>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</si>
  <si>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</si>
  <si>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</si>
  <si>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</si>
  <si>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</si>
  <si>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</si>
  <si>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</si>
  <si>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</si>
  <si>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</si>
  <si>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</si>
  <si>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</si>
  <si>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</si>
  <si>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</si>
  <si>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Create the pdf template for the consignment note.</t>
  </si>
  <si>
    <t>Write test cases.</t>
  </si>
  <si>
    <t>Connect to database and select relevant information for the consignment note.</t>
  </si>
  <si>
    <t>Generate a printable copy of the consignment note.</t>
  </si>
  <si>
    <t>Write code to save the consignment note to the database</t>
  </si>
  <si>
    <t xml:space="preserve">Create the estimate shipping webpage. </t>
  </si>
  <si>
    <t>Write code (formula) to calculate the shipping cost based off the information given in the form.</t>
  </si>
  <si>
    <t>Create page to output the results of the calculation</t>
  </si>
  <si>
    <t>Verify story is complete (acceptance criteria test).</t>
  </si>
  <si>
    <t>Create the pdf template for the tax invoice.</t>
  </si>
  <si>
    <t>Connect to database and select relevant information for the tax invoice.</t>
  </si>
  <si>
    <t>Generate a printable copy of the tax invoice.</t>
  </si>
  <si>
    <t>Write code to email a pdf copy of the invoice.</t>
  </si>
  <si>
    <t>Write code to save the tax invoice to the database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</si>
  <si>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</si>
  <si>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</si>
  <si>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</si>
  <si>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</si>
  <si>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</si>
  <si>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</si>
  <si>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</si>
  <si>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</si>
  <si>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</si>
  <si>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Create registration page (where users registers).</t>
  </si>
  <si>
    <t>Write code to submit the registration information to the database</t>
  </si>
  <si>
    <t>Create a personal profile page and write code to retrieve user details from the database.</t>
  </si>
  <si>
    <t>Write code to retrieve the user information from the database and output it to the “make a booking” page.</t>
  </si>
  <si>
    <t>Samuel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</si>
  <si>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</si>
  <si>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</si>
  <si>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</si>
  <si>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</si>
  <si>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</si>
  <si>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</si>
  <si>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</si>
  <si>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</si>
  <si>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</si>
  <si>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</si>
  <si>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</si>
  <si>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</si>
  <si>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</si>
  <si>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</si>
  <si>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</si>
  <si>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</si>
  <si>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Story 8 - Sprint 1</t>
  </si>
  <si>
    <t>Story 9 - Sprint 1</t>
  </si>
  <si>
    <t>Story 10 - Sprint 1</t>
  </si>
  <si>
    <t>Story 11 - Sprint 1</t>
  </si>
  <si>
    <t>Story 12 - Sprint 1</t>
  </si>
  <si>
    <t>Story 14 - Sprint 1</t>
  </si>
  <si>
    <t>Story 4 - Sprint 2</t>
  </si>
  <si>
    <t>Create page within the dashboard for displaying a list of shipments - with pagination plugin.</t>
  </si>
  <si>
    <t>Write code to connect to the database and output the shipment results in a list.</t>
  </si>
  <si>
    <t>Create a page within the dashboard for displaying all the data related to a single shipment (individual shipment page)</t>
  </si>
  <si>
    <t>Create a page within the dashboard to give the user the option to update the status.</t>
  </si>
  <si>
    <t>Write code to modify the shipment status in the database</t>
  </si>
  <si>
    <t>Create dashboard portal for employees</t>
  </si>
  <si>
    <t>Create page within the dashboard for displaying a list of contacts.</t>
  </si>
  <si>
    <t>Create customers table within the database to store their details.</t>
  </si>
  <si>
    <t>Write code to connect to the database and output the results in a list.</t>
  </si>
  <si>
    <t>Use plugin to create pagination for data</t>
  </si>
  <si>
    <t>Create page within the dashboard for displaying all the data related to a single customer</t>
  </si>
  <si>
    <t>Story 1 - Sprint 2</t>
  </si>
  <si>
    <t>Story 5 - Sprint 2</t>
  </si>
  <si>
    <t>Create page within the dashboard for displaying a list of payments - with pagination plugin.</t>
  </si>
  <si>
    <t>Write code to connect to the database and output the payment results in a list.</t>
  </si>
  <si>
    <t>Create a page within the dashboard to give the user the option to update the status of the payment.</t>
  </si>
  <si>
    <t>Write code to modify the payment status in the database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</si>
  <si>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</si>
  <si>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</si>
  <si>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</si>
  <si>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</si>
  <si>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</si>
  <si>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</si>
  <si>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</si>
  <si>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</si>
  <si>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</si>
  <si>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</si>
  <si>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</si>
  <si>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</si>
  <si>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</si>
  <si>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</si>
  <si>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</si>
  <si>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</si>
  <si>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</si>
  <si>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</si>
  <si>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</si>
  <si>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Story 18 - Sprint 2</t>
  </si>
  <si>
    <t>Create page within the dashboard for displaying a list of all pending pickups and package drop offs - with pagination plugin (table sorted by postcode).</t>
  </si>
  <si>
    <t>Create a page to assign certain deliveries or pickups to a single driver.</t>
  </si>
  <si>
    <t>Write code to modify the shipment data in the database to reflect the employee’s id.</t>
  </si>
  <si>
    <t>Write code to send an automatic notification to the driver that they have been assigned pickups or deliveries.</t>
  </si>
  <si>
    <t>Story 19 - Sprint 3</t>
  </si>
  <si>
    <t>Create expenses page where the coordinator can view all expenses.</t>
  </si>
  <si>
    <t>Create a table within the database which stores expenses</t>
  </si>
  <si>
    <t>Create a php connection on the expenses page to output all of the expenses within the expenses table.</t>
  </si>
  <si>
    <t>Create a page with a form where the coordinator can add expenses incurred by employees.</t>
  </si>
  <si>
    <t>Create a page that submits data that is entered into the form to the database, which redirects back to the expenses page.</t>
  </si>
  <si>
    <t>Story 20 - Sprint 3</t>
  </si>
  <si>
    <t>Create page within the dashboard with forms for a pickup request.</t>
  </si>
  <si>
    <t>Create table in the database and write code to connect and store the information entered into the form.</t>
  </si>
  <si>
    <t>Create page to display a list of existing requests</t>
  </si>
  <si>
    <t>T076</t>
  </si>
  <si>
    <t>Story 16 - Sprint 3</t>
  </si>
  <si>
    <t>Create a page within the Coordinator Dashboard to allow the Coordinator to send notifications.</t>
  </si>
  <si>
    <t>Create a script capable of taking data submitted by the notification creator page and sending it to all receivers.</t>
  </si>
  <si>
    <t>Write Test Cases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</si>
  <si>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</si>
  <si>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</si>
  <si>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</si>
  <si>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</si>
  <si>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</si>
  <si>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</si>
  <si>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</si>
  <si>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</si>
  <si>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</si>
  <si>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</si>
  <si>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</si>
  <si>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</si>
  <si>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</si>
  <si>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</si>
  <si>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</si>
  <si>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</si>
  <si>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</si>
  <si>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</si>
  <si>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</si>
  <si>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</si>
  <si>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</si>
  <si>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</si>
  <si>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</si>
  <si>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</si>
  <si>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Create a page within the Coordinator Dashboard to allow the Coordinator to send emergency notifications.</t>
  </si>
  <si>
    <t>Story 17 - Sprint 3</t>
  </si>
  <si>
    <t>Story 3 - Sprint 3</t>
  </si>
  <si>
    <t>Write tracking page where coordinator can track the packages</t>
  </si>
  <si>
    <t>Include the pages in the sidebar</t>
  </si>
  <si>
    <t>Write the driver journey page where the driver can notify the start and end time of their journey</t>
  </si>
  <si>
    <t>Create the buttons for start and end time</t>
  </si>
  <si>
    <t>Create a table within the database for the start and end button of the driver's journey</t>
  </si>
  <si>
    <t>Story 6 - Daily Summary of Deliveryies</t>
  </si>
  <si>
    <t>Create a page where drivers are able to view all deliveries filtered by day and ordered by delivery time.</t>
  </si>
  <si>
    <t>Modify the database to store the additional data needed for this page.</t>
  </si>
  <si>
    <t>Incorporate page into driver dashboard.</t>
  </si>
  <si>
    <t>Story 7 - See Individual Delivery Details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</si>
  <si>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</si>
  <si>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</si>
  <si>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</si>
  <si>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</si>
  <si>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</si>
  <si>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</si>
  <si>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</si>
  <si>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</si>
  <si>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</si>
  <si>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</si>
  <si>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</si>
  <si>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</si>
  <si>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</si>
  <si>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Create an overview page to view a list of deliveries</t>
  </si>
  <si>
    <t>Create a link to the database that retrieves the assigned deliveries.</t>
  </si>
  <si>
    <t>Create a table to outputs the retrieved data.</t>
  </si>
  <si>
    <t>Refine the work done on the contacts list and page done in sprint 2.</t>
  </si>
  <si>
    <t>Finish the manual bookings page for the coordinator in sprint 3</t>
  </si>
  <si>
    <t>Story 22 - Accessing Tracking Details</t>
  </si>
  <si>
    <t>Add a table module on the dashboard to display saved tracking number.</t>
  </si>
  <si>
    <t>Create a connection to the database that pulls saved tracking numbers</t>
  </si>
  <si>
    <t>Write code to output the retrieved tracking numbers.</t>
  </si>
  <si>
    <t>Story 23 - Scanning Connote Numbers and Modifying Shipment Status</t>
  </si>
  <si>
    <t>Creating page within the driver dashboard that the driver can type in the connote number and get results back.</t>
  </si>
  <si>
    <t>Create a link to the database that retrieves all details about the package based off the connote number.</t>
  </si>
  <si>
    <t>Implement a way for the driver to update the packages status in the database.</t>
  </si>
  <si>
    <t>T114</t>
  </si>
  <si>
    <t>T115</t>
  </si>
  <si>
    <t>T116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</si>
</sst>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2-49A9-8B8A-A251FB5BC50B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2-49A9-8B8A-A251FB5B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040"/>
        <c:axId val="163490608"/>
      </c:lineChart>
      <c:catAx>
        <c:axId val="1634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0608"/>
        <c:crosses val="autoZero"/>
        <c:auto val="1"/>
        <c:lblAlgn val="ctr"/>
        <c:lblOffset val="100"/>
        <c:noMultiLvlLbl val="1"/>
      </c:catAx>
      <c:valAx>
        <c:axId val="163490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0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0D2-AC2E-F6B7DF611A41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4-40D2-AC2E-F6B7DF61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312"/>
        <c:axId val="163488256"/>
      </c:lineChart>
      <c:catAx>
        <c:axId val="1634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8256"/>
        <c:crosses val="autoZero"/>
        <c:auto val="1"/>
        <c:lblAlgn val="ctr"/>
        <c:lblOffset val="100"/>
        <c:noMultiLvlLbl val="1"/>
      </c:catAx>
      <c:valAx>
        <c:axId val="163488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31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AU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BAF-B5FB-9D5F5BC0A62F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3-4BAF-B5FB-9D5F5BC0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89432"/>
        <c:axId val="163491784"/>
      </c:lineChart>
      <c:catAx>
        <c:axId val="1634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1784"/>
        <c:crosses val="autoZero"/>
        <c:auto val="1"/>
        <c:lblAlgn val="ctr"/>
        <c:lblOffset val="100"/>
        <c:noMultiLvlLbl val="1"/>
      </c:catAx>
      <c:valAx>
        <c:axId val="16349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AU" sz="100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of Work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8943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4'!$C$9:$L$9</c:f>
              <c:numCache>
                <c:formatCode>General</c:formatCode>
                <c:ptCount val="10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31</c:v>
                </c:pt>
                <c:pt idx="4">
                  <c:v>21</c:v>
                </c:pt>
                <c:pt idx="5">
                  <c:v>21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3D7-968A-DDA46B3EBB10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3D7-968A-DDA46B3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3495704"/>
        <c:axId val="163492568"/>
      </c:lineChart>
      <c:catAx>
        <c:axId val="163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2568"/>
        <c:crosses val="autoZero"/>
        <c:auto val="1"/>
        <c:lblAlgn val="ctr"/>
        <c:lblOffset val="100"/>
        <c:noMultiLvlLbl val="1"/>
      </c:catAx>
      <c:valAx>
        <c:axId val="163492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34957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61920</xdr:colOff>
      <xdr:row>12</xdr:row>
      <xdr:rowOff>108360</xdr:rowOff>
    </xdr:from>
    <xdr:to>
      <xdr:col>12</xdr:col>
      <xdr:colOff>366480</xdr:colOff>
      <xdr:row>27</xdr:row>
      <xdr:rowOff>88920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A5" sqref="A5:XFD10"/>
    </sheetView>
  </sheetViews>
  <sheetFormatPr defaultColWidth="9" defaultRowHeight="15" x14ac:dyDescent="0.25"/>
  <cols>
    <col min="1" max="1" width="21.625"/>
    <col min="2" max="11" width="8.5"/>
    <col min="12" max="12" width="11.375"/>
    <col min="13" max="1025" width="8.5"/>
  </cols>
  <sheetData>
    <row r="2" spans="1:13" x14ac:dyDescent="0.25">
      <c r="D2" s="1"/>
    </row>
    <row r="3" spans="1:13" x14ac:dyDescent="0.25">
      <c r="C3" t="s">
        <v>0</v>
      </c>
    </row>
    <row r="4" spans="1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3" x14ac:dyDescent="0.25">
      <c r="A5" t="s">
        <v>11</v>
      </c>
      <c r="B5">
        <f t="shared" ref="B5:B10" si="0"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1">SUM(C5:L5)</f>
        <v>14.5</v>
      </c>
    </row>
    <row r="6" spans="1:13" x14ac:dyDescent="0.25">
      <c r="A6" t="s">
        <v>12</v>
      </c>
      <c r="B6">
        <f t="shared" si="0"/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1"/>
        <v>7.5</v>
      </c>
    </row>
    <row r="7" spans="1:13" x14ac:dyDescent="0.25">
      <c r="A7" t="s">
        <v>13</v>
      </c>
      <c r="B7">
        <f t="shared" si="0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1"/>
        <v>6.5</v>
      </c>
    </row>
    <row r="8" spans="1:13" x14ac:dyDescent="0.25">
      <c r="A8" t="s">
        <v>14</v>
      </c>
      <c r="B8">
        <f t="shared" si="0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1"/>
        <v>6.5</v>
      </c>
    </row>
    <row r="9" spans="1:13" x14ac:dyDescent="0.25">
      <c r="A9" t="s">
        <v>15</v>
      </c>
      <c r="B9">
        <f t="shared" si="0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1"/>
        <v>7</v>
      </c>
    </row>
    <row r="10" spans="1:13" x14ac:dyDescent="0.25">
      <c r="A10" t="s">
        <v>16</v>
      </c>
      <c r="B10">
        <f t="shared" si="0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1"/>
        <v>9</v>
      </c>
    </row>
    <row r="11" spans="1:13" x14ac:dyDescent="0.25">
      <c r="A11" t="s">
        <v>17</v>
      </c>
      <c r="B11">
        <f>SUM(B5:B10)</f>
        <v>51</v>
      </c>
      <c r="C11">
        <f t="shared" ref="C11:L11" si="2">B11-SUM(C5:C10)</f>
        <v>51</v>
      </c>
      <c r="D11">
        <f t="shared" si="2"/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Normal="100" workbookViewId="0">
      <selection activeCell="N8" sqref="N8"/>
    </sheetView>
  </sheetViews>
  <sheetFormatPr defaultColWidth="9" defaultRowHeight="15" x14ac:dyDescent="0.25"/>
  <cols>
    <col min="1" max="1" width="21.625"/>
    <col min="2" max="1025" width="8.5"/>
  </cols>
  <sheetData>
    <row r="1" spans="1:13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3" x14ac:dyDescent="0.25">
      <c r="A2" t="s">
        <v>29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2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25">
      <c r="A4" t="s">
        <v>31</v>
      </c>
      <c r="B4">
        <f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25">
      <c r="A5" t="s">
        <v>32</v>
      </c>
      <c r="B5">
        <f>C5+D5+E5+F5+G5+H5+I5+J5+K5+L5</f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25">
      <c r="A6" t="s">
        <v>17</v>
      </c>
      <c r="B6">
        <f>SUM(B2:B5)</f>
        <v>29</v>
      </c>
      <c r="C6">
        <f t="shared" ref="C6:L6" si="0">B6-SUM(C2:C5)</f>
        <v>29</v>
      </c>
      <c r="D6">
        <f t="shared" si="0"/>
        <v>26</v>
      </c>
      <c r="E6">
        <f t="shared" si="0"/>
        <v>18</v>
      </c>
      <c r="F6">
        <f t="shared" si="0"/>
        <v>13</v>
      </c>
      <c r="G6">
        <f t="shared" si="0"/>
        <v>9</v>
      </c>
      <c r="H6">
        <f t="shared" si="0"/>
        <v>7</v>
      </c>
      <c r="I6">
        <f t="shared" si="0"/>
        <v>5</v>
      </c>
      <c r="J6">
        <f t="shared" si="0"/>
        <v>3</v>
      </c>
      <c r="K6">
        <f t="shared" si="0"/>
        <v>2</v>
      </c>
      <c r="L6">
        <f t="shared" si="0"/>
        <v>0</v>
      </c>
    </row>
    <row r="7" spans="1:13" x14ac:dyDescent="0.25">
      <c r="A7" t="s">
        <v>18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opLeftCell="A2" zoomScaleNormal="100" workbookViewId="0">
      <selection activeCell="A26" sqref="A26"/>
    </sheetView>
  </sheetViews>
  <sheetFormatPr defaultColWidth="9" defaultRowHeight="15" x14ac:dyDescent="0.25"/>
  <cols>
    <col min="1" max="1" width="25.5"/>
    <col min="2" max="1025" width="8.5"/>
  </cols>
  <sheetData>
    <row r="3" spans="1:16" x14ac:dyDescent="0.25">
      <c r="C3" t="s">
        <v>0</v>
      </c>
    </row>
    <row r="4" spans="1:16" x14ac:dyDescent="0.25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</row>
    <row r="5" spans="1:16" x14ac:dyDescent="0.25">
      <c r="A5" t="s">
        <v>43</v>
      </c>
      <c r="B5">
        <f t="shared" ref="B5:B10" si="0"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1">SUM(C5:L5)</f>
        <v>7.5</v>
      </c>
      <c r="P5">
        <v>7</v>
      </c>
    </row>
    <row r="6" spans="1:16" x14ac:dyDescent="0.25">
      <c r="A6" t="s">
        <v>44</v>
      </c>
      <c r="B6">
        <f t="shared" si="0"/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1"/>
        <v>5.5</v>
      </c>
      <c r="P6">
        <v>5.5</v>
      </c>
    </row>
    <row r="7" spans="1:16" x14ac:dyDescent="0.25">
      <c r="A7" t="s">
        <v>45</v>
      </c>
      <c r="B7">
        <f t="shared" si="0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1"/>
        <v>3</v>
      </c>
      <c r="P7">
        <v>3</v>
      </c>
    </row>
    <row r="8" spans="1:16" x14ac:dyDescent="0.25">
      <c r="A8" t="s">
        <v>46</v>
      </c>
      <c r="B8">
        <f t="shared" si="0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1"/>
        <v>3</v>
      </c>
      <c r="P8">
        <v>3</v>
      </c>
    </row>
    <row r="9" spans="1:16" x14ac:dyDescent="0.25">
      <c r="A9" t="s">
        <v>47</v>
      </c>
      <c r="B9">
        <f t="shared" si="0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1"/>
        <v>4</v>
      </c>
      <c r="P9">
        <v>4</v>
      </c>
    </row>
    <row r="10" spans="1:16" x14ac:dyDescent="0.25">
      <c r="A10" t="s">
        <v>48</v>
      </c>
      <c r="B10">
        <f t="shared" si="0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1"/>
        <v>4</v>
      </c>
      <c r="P10">
        <v>4</v>
      </c>
    </row>
    <row r="11" spans="1:16" x14ac:dyDescent="0.25">
      <c r="A11" t="s">
        <v>17</v>
      </c>
      <c r="B11">
        <f>SUM(B5:B10)</f>
        <v>27</v>
      </c>
      <c r="C11">
        <f t="shared" ref="C11:L11" si="2">B11-SUM(C5:C10)</f>
        <v>27</v>
      </c>
      <c r="D11">
        <f t="shared" si="2"/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25">
      <c r="A12" t="s">
        <v>18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zoomScaleNormal="100" workbookViewId="0">
      <selection activeCell="F34" sqref="F34"/>
    </sheetView>
  </sheetViews>
  <sheetFormatPr defaultColWidth="9" defaultRowHeight="15" x14ac:dyDescent="0.25"/>
  <cols>
    <col min="1" max="1" width="22.125" customWidth="1"/>
    <col min="2" max="1025" width="8.5"/>
  </cols>
  <sheetData>
    <row r="2" spans="1:16" x14ac:dyDescent="0.25">
      <c r="C2" t="s">
        <v>0</v>
      </c>
    </row>
    <row r="3" spans="1:16" x14ac:dyDescent="0.25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6" x14ac:dyDescent="0.25">
      <c r="A4" t="s">
        <v>59</v>
      </c>
      <c r="B4">
        <f>C4+D4+E4+F4+G4+H4+I4+J4+K4+L4</f>
        <v>10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6</v>
      </c>
      <c r="J4">
        <v>0</v>
      </c>
      <c r="K4">
        <v>0</v>
      </c>
      <c r="L4">
        <v>0</v>
      </c>
      <c r="M4">
        <f>SUM(C4:L4)</f>
        <v>10</v>
      </c>
      <c r="P4" t="s">
        <v>60</v>
      </c>
    </row>
    <row r="5" spans="1:16" x14ac:dyDescent="0.25">
      <c r="A5" t="s">
        <v>61</v>
      </c>
      <c r="B5">
        <f>C5+D5+E5+F5+G5+H5+I5+J5+K5+L5</f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>SUM(C5:L5)</f>
        <v>1</v>
      </c>
      <c r="P5" t="s">
        <v>62</v>
      </c>
    </row>
    <row r="6" spans="1:16" x14ac:dyDescent="0.25">
      <c r="A6" t="s">
        <v>48</v>
      </c>
      <c r="B6">
        <f>C6+D6+E6+F6+G6+H6+I6+J6+K6+L6</f>
        <v>10</v>
      </c>
      <c r="C6">
        <v>0</v>
      </c>
      <c r="D6">
        <v>0</v>
      </c>
      <c r="E6">
        <v>0</v>
      </c>
      <c r="F6">
        <v>3</v>
      </c>
      <c r="G6">
        <v>2</v>
      </c>
      <c r="H6">
        <v>0</v>
      </c>
      <c r="I6">
        <v>3</v>
      </c>
      <c r="J6">
        <v>2</v>
      </c>
      <c r="K6">
        <v>0</v>
      </c>
      <c r="L6">
        <v>0</v>
      </c>
      <c r="M6">
        <f>SUM(C6:L6)</f>
        <v>10</v>
      </c>
      <c r="P6" t="s">
        <v>63</v>
      </c>
    </row>
    <row r="7" spans="1:16" x14ac:dyDescent="0.25">
      <c r="A7" t="s">
        <v>64</v>
      </c>
      <c r="B7">
        <f>C7+D7+E7+F7+G7+H7+I7+J7+K7+L7</f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SUM(C7:L7)</f>
        <v>1</v>
      </c>
      <c r="P7" t="s">
        <v>65</v>
      </c>
    </row>
    <row r="8" spans="1:16" x14ac:dyDescent="0.25">
      <c r="A8" t="s">
        <v>66</v>
      </c>
      <c r="B8">
        <f>C8+D8+E8+F8+G8+H8+I8+J8+K8+L8</f>
        <v>17</v>
      </c>
      <c r="C8">
        <v>0</v>
      </c>
      <c r="D8">
        <v>1</v>
      </c>
      <c r="E8">
        <v>2</v>
      </c>
      <c r="F8">
        <v>1</v>
      </c>
      <c r="G8">
        <v>3</v>
      </c>
      <c r="H8">
        <v>0</v>
      </c>
      <c r="I8">
        <v>0</v>
      </c>
      <c r="J8">
        <v>5</v>
      </c>
      <c r="K8">
        <v>5</v>
      </c>
      <c r="L8">
        <v>0</v>
      </c>
      <c r="M8">
        <f>SUM(C8:L8)</f>
        <v>17</v>
      </c>
      <c r="P8" t="s">
        <v>67</v>
      </c>
    </row>
    <row r="9" spans="1:16" x14ac:dyDescent="0.25">
      <c r="A9" t="s">
        <v>17</v>
      </c>
      <c r="B9">
        <f>SUM(B4:B8)</f>
        <v>39</v>
      </c>
      <c r="C9">
        <f t="shared" ref="C9:L9" si="0">B9-SUM(C4:C8)</f>
        <v>39</v>
      </c>
      <c r="D9">
        <f t="shared" si="0"/>
        <v>38</v>
      </c>
      <c r="E9">
        <f t="shared" si="0"/>
        <v>36</v>
      </c>
      <c r="F9">
        <f t="shared" si="0"/>
        <v>31</v>
      </c>
      <c r="G9">
        <f t="shared" si="0"/>
        <v>21</v>
      </c>
      <c r="H9">
        <f t="shared" si="0"/>
        <v>21</v>
      </c>
      <c r="I9">
        <f t="shared" si="0"/>
        <v>12</v>
      </c>
      <c r="J9">
        <f t="shared" si="0"/>
        <v>5</v>
      </c>
      <c r="K9">
        <f t="shared" si="0"/>
        <v>0</v>
      </c>
      <c r="L9">
        <f t="shared" si="0"/>
        <v>0</v>
      </c>
    </row>
    <row r="10" spans="1:16" x14ac:dyDescent="0.25">
      <c r="A10" t="s">
        <v>18</v>
      </c>
      <c r="B10">
        <v>58</v>
      </c>
      <c r="C10">
        <f>B10-(B10/10)</f>
        <v>52.2</v>
      </c>
      <c r="D10">
        <f>C10-(B10/10)</f>
        <v>46.400000000000006</v>
      </c>
      <c r="E10">
        <f>D10-(B10/10)</f>
        <v>40.600000000000009</v>
      </c>
      <c r="F10">
        <f>E10-(B10/10)</f>
        <v>34.800000000000011</v>
      </c>
      <c r="G10">
        <f>F10-(B10/10)</f>
        <v>29.000000000000011</v>
      </c>
      <c r="H10">
        <f>G10-(B10/10)</f>
        <v>23.20000000000001</v>
      </c>
      <c r="I10">
        <f>H10-(B10/10)</f>
        <v>17.400000000000009</v>
      </c>
      <c r="J10">
        <f>I10-(B10/10)</f>
        <v>11.600000000000009</v>
      </c>
      <c r="K10" s="2">
        <f>J10-(B10/10)</f>
        <v>5.8000000000000087</v>
      </c>
      <c r="L10">
        <f>0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80" zoomScale="70" zoomScaleNormal="70" workbookViewId="0">
      <selection activeCell="C103" sqref="C103"/>
    </sheetView>
  </sheetViews>
  <sheetFormatPr defaultRowHeight="15" x14ac:dyDescent="0.25"/>
  <cols>
    <col min="1" max="1" width="10.125" customWidth="1"/>
    <col min="3" max="3" width="82.625" customWidth="1"/>
    <col min="4" max="4" width="6.125" customWidth="1"/>
    <col min="5" max="5" width="11.375" customWidth="1"/>
    <col min="6" max="7" width="16" customWidth="1"/>
    <col min="8" max="8" width="18.375" customWidth="1"/>
  </cols>
  <sheetData>
    <row r="1" spans="1:8" x14ac:dyDescent="0.25">
      <c r="A1" t="s">
        <v>68</v>
      </c>
    </row>
    <row r="2" spans="1:8" ht="15" customHeight="1" x14ac:dyDescent="0.25">
      <c r="B2" t="s">
        <v>69</v>
      </c>
      <c r="C2" t="s">
        <v>70</v>
      </c>
      <c r="D2" t="s">
        <v>71</v>
      </c>
      <c r="E2" s="3" t="s">
        <v>72</v>
      </c>
      <c r="F2" t="s">
        <v>73</v>
      </c>
      <c r="G2" t="s">
        <v>95</v>
      </c>
      <c r="H2" t="s">
        <v>74</v>
      </c>
    </row>
    <row r="3" spans="1:8" ht="15" customHeight="1" x14ac:dyDescent="0.25">
      <c r="E3" s="3"/>
      <c r="H3">
        <f>SUM(F4:F12)</f>
        <v>14.5</v>
      </c>
    </row>
    <row r="4" spans="1:8" x14ac:dyDescent="0.25">
      <c r="A4" s="15" t="s">
        <v>164</v>
      </c>
      <c r="B4" s="4" t="s">
        <v>84</v>
      </c>
      <c r="C4" t="s">
        <v>75</v>
      </c>
      <c r="D4" s="5" t="s">
        <v>94</v>
      </c>
      <c r="E4" s="23" t="s">
        <v>67</v>
      </c>
      <c r="F4">
        <v>2</v>
      </c>
      <c r="G4">
        <v>1.5</v>
      </c>
      <c r="H4">
        <f>H3-G4</f>
        <v>13</v>
      </c>
    </row>
    <row r="5" spans="1:8" x14ac:dyDescent="0.25">
      <c r="A5" s="15"/>
      <c r="B5" s="4" t="s">
        <v>85</v>
      </c>
      <c r="C5" t="s">
        <v>76</v>
      </c>
      <c r="D5" s="5" t="s">
        <v>94</v>
      </c>
      <c r="E5" s="23"/>
      <c r="F5">
        <v>2</v>
      </c>
      <c r="G5">
        <v>1</v>
      </c>
      <c r="H5">
        <f>H4-G5</f>
        <v>12</v>
      </c>
    </row>
    <row r="6" spans="1:8" x14ac:dyDescent="0.25">
      <c r="A6" s="15"/>
      <c r="B6" s="4" t="s">
        <v>86</v>
      </c>
      <c r="C6" t="s">
        <v>77</v>
      </c>
      <c r="D6" s="5" t="s">
        <v>94</v>
      </c>
      <c r="E6" s="23"/>
      <c r="F6">
        <v>3</v>
      </c>
      <c r="G6">
        <v>3</v>
      </c>
      <c r="H6">
        <f t="shared" ref="H6:H12" si="0">H5-G6</f>
        <v>9</v>
      </c>
    </row>
    <row r="7" spans="1:8" x14ac:dyDescent="0.25">
      <c r="A7" s="15"/>
      <c r="B7" s="4" t="s">
        <v>87</v>
      </c>
      <c r="C7" t="s">
        <v>78</v>
      </c>
      <c r="D7" s="5" t="s">
        <v>94</v>
      </c>
      <c r="E7" s="23"/>
      <c r="F7">
        <v>2</v>
      </c>
      <c r="G7">
        <v>1</v>
      </c>
      <c r="H7">
        <f t="shared" si="0"/>
        <v>8</v>
      </c>
    </row>
    <row r="8" spans="1:8" x14ac:dyDescent="0.25">
      <c r="A8" s="15"/>
      <c r="B8" s="4" t="s">
        <v>88</v>
      </c>
      <c r="C8" t="s">
        <v>79</v>
      </c>
      <c r="D8" s="5" t="s">
        <v>94</v>
      </c>
      <c r="E8" s="23"/>
      <c r="F8">
        <v>0.5</v>
      </c>
      <c r="G8">
        <v>0.5</v>
      </c>
      <c r="H8">
        <f t="shared" si="0"/>
        <v>7.5</v>
      </c>
    </row>
    <row r="9" spans="1:8" x14ac:dyDescent="0.25">
      <c r="A9" s="15"/>
      <c r="B9" s="4" t="s">
        <v>89</v>
      </c>
      <c r="C9" t="s">
        <v>80</v>
      </c>
      <c r="D9" s="5" t="s">
        <v>94</v>
      </c>
      <c r="E9" s="23"/>
      <c r="F9">
        <v>1.5</v>
      </c>
      <c r="G9">
        <v>1</v>
      </c>
      <c r="H9">
        <f t="shared" si="0"/>
        <v>6.5</v>
      </c>
    </row>
    <row r="10" spans="1:8" x14ac:dyDescent="0.25">
      <c r="A10" s="15"/>
      <c r="B10" s="4" t="s">
        <v>90</v>
      </c>
      <c r="C10" t="s">
        <v>81</v>
      </c>
      <c r="D10" s="5" t="s">
        <v>94</v>
      </c>
      <c r="E10" s="23"/>
      <c r="F10">
        <v>1</v>
      </c>
      <c r="G10">
        <v>1</v>
      </c>
      <c r="H10">
        <f t="shared" si="0"/>
        <v>5.5</v>
      </c>
    </row>
    <row r="11" spans="1:8" x14ac:dyDescent="0.25">
      <c r="A11" s="15"/>
      <c r="B11" s="4" t="s">
        <v>91</v>
      </c>
      <c r="C11" t="s">
        <v>82</v>
      </c>
      <c r="D11" s="5" t="s">
        <v>94</v>
      </c>
      <c r="E11" s="23"/>
      <c r="F11">
        <v>1.5</v>
      </c>
      <c r="G11">
        <v>1</v>
      </c>
      <c r="H11">
        <f t="shared" si="0"/>
        <v>4.5</v>
      </c>
    </row>
    <row r="12" spans="1:8" ht="15.75" thickBot="1" x14ac:dyDescent="0.3">
      <c r="A12" s="16"/>
      <c r="B12" s="7" t="s">
        <v>92</v>
      </c>
      <c r="C12" s="6" t="s">
        <v>83</v>
      </c>
      <c r="D12" s="8" t="s">
        <v>94</v>
      </c>
      <c r="E12" s="24"/>
      <c r="F12" s="6">
        <v>1</v>
      </c>
      <c r="G12" s="6">
        <v>1</v>
      </c>
      <c r="H12" s="6">
        <f t="shared" si="0"/>
        <v>3.5</v>
      </c>
    </row>
    <row r="13" spans="1:8" x14ac:dyDescent="0.25">
      <c r="A13" s="27" t="s">
        <v>165</v>
      </c>
      <c r="B13" s="4" t="s">
        <v>93</v>
      </c>
      <c r="C13" t="s">
        <v>96</v>
      </c>
      <c r="D13" s="5" t="s">
        <v>94</v>
      </c>
      <c r="E13" s="25" t="s">
        <v>63</v>
      </c>
      <c r="F13">
        <v>1</v>
      </c>
      <c r="G13">
        <v>1</v>
      </c>
    </row>
    <row r="14" spans="1:8" x14ac:dyDescent="0.25">
      <c r="A14" s="27"/>
      <c r="B14" s="4" t="s">
        <v>99</v>
      </c>
      <c r="C14" t="s">
        <v>76</v>
      </c>
      <c r="D14" s="5" t="s">
        <v>94</v>
      </c>
      <c r="E14" s="25"/>
      <c r="F14">
        <v>2</v>
      </c>
      <c r="G14">
        <v>1.5</v>
      </c>
    </row>
    <row r="15" spans="1:8" x14ac:dyDescent="0.25">
      <c r="A15" s="27"/>
      <c r="B15" s="4" t="s">
        <v>100</v>
      </c>
      <c r="C15" t="s">
        <v>97</v>
      </c>
      <c r="D15" s="5" t="s">
        <v>94</v>
      </c>
      <c r="E15" s="25"/>
      <c r="F15">
        <v>1</v>
      </c>
      <c r="G15">
        <v>1</v>
      </c>
    </row>
    <row r="16" spans="1:8" x14ac:dyDescent="0.25">
      <c r="A16" s="27"/>
      <c r="B16" s="4" t="s">
        <v>101</v>
      </c>
      <c r="C16" t="s">
        <v>98</v>
      </c>
      <c r="D16" s="5" t="s">
        <v>94</v>
      </c>
      <c r="E16" s="25"/>
      <c r="F16">
        <v>2</v>
      </c>
      <c r="G16">
        <v>3</v>
      </c>
    </row>
    <row r="17" spans="1:13" ht="15.75" thickBot="1" x14ac:dyDescent="0.3">
      <c r="A17" s="28"/>
      <c r="B17" s="7" t="s">
        <v>102</v>
      </c>
      <c r="C17" s="6" t="s">
        <v>83</v>
      </c>
      <c r="D17" s="8" t="s">
        <v>94</v>
      </c>
      <c r="E17" s="26"/>
      <c r="F17" s="6">
        <v>1</v>
      </c>
      <c r="G17" s="6">
        <v>1</v>
      </c>
      <c r="H17" s="6"/>
    </row>
    <row r="18" spans="1:13" x14ac:dyDescent="0.25">
      <c r="A18" s="14" t="s">
        <v>166</v>
      </c>
      <c r="B18" s="4" t="s">
        <v>103</v>
      </c>
      <c r="C18" t="s">
        <v>120</v>
      </c>
      <c r="D18" s="5" t="s">
        <v>94</v>
      </c>
      <c r="E18" s="18" t="s">
        <v>65</v>
      </c>
      <c r="F18">
        <v>1.5</v>
      </c>
      <c r="G18">
        <v>2</v>
      </c>
    </row>
    <row r="19" spans="1:13" x14ac:dyDescent="0.25">
      <c r="A19" s="22"/>
      <c r="B19" s="4" t="s">
        <v>104</v>
      </c>
      <c r="C19" t="s">
        <v>121</v>
      </c>
      <c r="D19" s="5" t="s">
        <v>94</v>
      </c>
      <c r="E19" s="21"/>
      <c r="F19">
        <v>1</v>
      </c>
      <c r="G19">
        <v>0.5</v>
      </c>
    </row>
    <row r="20" spans="1:13" x14ac:dyDescent="0.25">
      <c r="A20" s="22"/>
      <c r="B20" s="4" t="s">
        <v>105</v>
      </c>
      <c r="C20" t="s">
        <v>122</v>
      </c>
      <c r="D20" s="5" t="s">
        <v>94</v>
      </c>
      <c r="E20" s="21"/>
      <c r="F20">
        <v>1</v>
      </c>
      <c r="G20">
        <v>1</v>
      </c>
    </row>
    <row r="21" spans="1:13" x14ac:dyDescent="0.25">
      <c r="A21" s="22"/>
      <c r="B21" s="4" t="s">
        <v>106</v>
      </c>
      <c r="C21" t="s">
        <v>123</v>
      </c>
      <c r="D21" s="5" t="s">
        <v>94</v>
      </c>
      <c r="E21" s="21"/>
      <c r="F21">
        <v>2</v>
      </c>
      <c r="G21">
        <v>1</v>
      </c>
    </row>
    <row r="22" spans="1:13" x14ac:dyDescent="0.25">
      <c r="A22" s="22"/>
      <c r="B22" s="4" t="s">
        <v>107</v>
      </c>
      <c r="C22" t="s">
        <v>124</v>
      </c>
      <c r="D22" s="5" t="s">
        <v>94</v>
      </c>
      <c r="E22" s="21"/>
      <c r="F22">
        <v>2</v>
      </c>
      <c r="G22">
        <v>1</v>
      </c>
      <c r="M22" s="3"/>
    </row>
    <row r="23" spans="1:13" ht="15.75" thickBot="1" x14ac:dyDescent="0.3">
      <c r="A23" s="16"/>
      <c r="B23" s="7" t="s">
        <v>108</v>
      </c>
      <c r="C23" s="6" t="s">
        <v>83</v>
      </c>
      <c r="D23" s="8" t="s">
        <v>94</v>
      </c>
      <c r="E23" s="20"/>
      <c r="F23" s="6">
        <v>1</v>
      </c>
      <c r="G23" s="6">
        <v>1</v>
      </c>
      <c r="H23" s="6"/>
      <c r="M23" s="3"/>
    </row>
    <row r="24" spans="1:13" x14ac:dyDescent="0.25">
      <c r="A24" s="14" t="s">
        <v>167</v>
      </c>
      <c r="B24" s="4" t="s">
        <v>109</v>
      </c>
      <c r="C24" t="s">
        <v>125</v>
      </c>
      <c r="D24" s="5" t="s">
        <v>94</v>
      </c>
      <c r="E24" s="18" t="s">
        <v>62</v>
      </c>
      <c r="F24">
        <v>1</v>
      </c>
      <c r="G24">
        <v>1</v>
      </c>
      <c r="M24" s="3"/>
    </row>
    <row r="25" spans="1:13" x14ac:dyDescent="0.25">
      <c r="A25" s="22"/>
      <c r="B25" s="4" t="s">
        <v>110</v>
      </c>
      <c r="C25" t="s">
        <v>121</v>
      </c>
      <c r="D25" s="5" t="s">
        <v>94</v>
      </c>
      <c r="E25" s="19"/>
      <c r="F25">
        <v>1</v>
      </c>
      <c r="G25">
        <v>1</v>
      </c>
    </row>
    <row r="26" spans="1:13" x14ac:dyDescent="0.25">
      <c r="A26" s="22"/>
      <c r="B26" s="4" t="s">
        <v>111</v>
      </c>
      <c r="C26" t="s">
        <v>126</v>
      </c>
      <c r="D26" s="5" t="s">
        <v>94</v>
      </c>
      <c r="E26" s="19"/>
      <c r="F26">
        <v>2</v>
      </c>
      <c r="G26">
        <v>2.5</v>
      </c>
    </row>
    <row r="27" spans="1:13" x14ac:dyDescent="0.25">
      <c r="A27" s="22"/>
      <c r="B27" s="4" t="s">
        <v>112</v>
      </c>
      <c r="C27" t="s">
        <v>127</v>
      </c>
      <c r="D27" s="5" t="s">
        <v>94</v>
      </c>
      <c r="E27" s="19"/>
      <c r="F27">
        <v>0.5</v>
      </c>
      <c r="G27">
        <v>0.5</v>
      </c>
    </row>
    <row r="28" spans="1:13" ht="15.75" thickBot="1" x14ac:dyDescent="0.3">
      <c r="A28" s="16"/>
      <c r="B28" s="7" t="s">
        <v>113</v>
      </c>
      <c r="C28" s="6" t="s">
        <v>128</v>
      </c>
      <c r="D28" s="8" t="s">
        <v>94</v>
      </c>
      <c r="E28" s="20"/>
      <c r="F28" s="6">
        <v>2</v>
      </c>
      <c r="G28" s="6">
        <v>1.5</v>
      </c>
      <c r="H28" s="6"/>
    </row>
    <row r="29" spans="1:13" x14ac:dyDescent="0.25">
      <c r="A29" s="14" t="s">
        <v>168</v>
      </c>
      <c r="B29" s="4" t="s">
        <v>114</v>
      </c>
      <c r="C29" t="s">
        <v>129</v>
      </c>
      <c r="D29" s="5" t="s">
        <v>94</v>
      </c>
      <c r="E29" s="18" t="s">
        <v>65</v>
      </c>
      <c r="F29">
        <v>1.5</v>
      </c>
      <c r="G29">
        <v>2</v>
      </c>
    </row>
    <row r="30" spans="1:13" x14ac:dyDescent="0.25">
      <c r="A30" s="22"/>
      <c r="B30" s="4" t="s">
        <v>115</v>
      </c>
      <c r="C30" t="s">
        <v>121</v>
      </c>
      <c r="D30" s="5" t="s">
        <v>94</v>
      </c>
      <c r="E30" s="21"/>
      <c r="F30">
        <v>1</v>
      </c>
      <c r="G30">
        <v>0.5</v>
      </c>
    </row>
    <row r="31" spans="1:13" x14ac:dyDescent="0.25">
      <c r="A31" s="22"/>
      <c r="B31" s="4" t="s">
        <v>116</v>
      </c>
      <c r="C31" t="s">
        <v>130</v>
      </c>
      <c r="D31" s="5" t="s">
        <v>94</v>
      </c>
      <c r="E31" s="21"/>
      <c r="F31">
        <v>1</v>
      </c>
      <c r="G31">
        <v>1</v>
      </c>
    </row>
    <row r="32" spans="1:13" x14ac:dyDescent="0.25">
      <c r="A32" s="22"/>
      <c r="B32" s="4" t="s">
        <v>117</v>
      </c>
      <c r="C32" t="s">
        <v>131</v>
      </c>
      <c r="D32" s="5" t="s">
        <v>94</v>
      </c>
      <c r="E32" s="21"/>
      <c r="F32">
        <v>2</v>
      </c>
      <c r="G32">
        <v>0</v>
      </c>
    </row>
    <row r="33" spans="1:8" x14ac:dyDescent="0.25">
      <c r="A33" s="22"/>
      <c r="B33" s="4" t="s">
        <v>118</v>
      </c>
      <c r="C33" t="s">
        <v>132</v>
      </c>
      <c r="D33" s="5" t="s">
        <v>94</v>
      </c>
      <c r="E33" s="21"/>
      <c r="F33">
        <v>2</v>
      </c>
      <c r="G33">
        <v>2</v>
      </c>
    </row>
    <row r="34" spans="1:8" x14ac:dyDescent="0.25">
      <c r="A34" s="22"/>
      <c r="B34" s="4" t="s">
        <v>119</v>
      </c>
      <c r="C34" t="s">
        <v>133</v>
      </c>
      <c r="D34" s="5" t="s">
        <v>94</v>
      </c>
      <c r="E34" s="21"/>
      <c r="F34">
        <v>2</v>
      </c>
      <c r="G34">
        <v>0.5</v>
      </c>
    </row>
    <row r="35" spans="1:8" ht="15.75" thickBot="1" x14ac:dyDescent="0.3">
      <c r="A35" s="16"/>
      <c r="B35" s="7" t="s">
        <v>134</v>
      </c>
      <c r="C35" s="6" t="s">
        <v>128</v>
      </c>
      <c r="D35" s="8" t="s">
        <v>94</v>
      </c>
      <c r="E35" s="20"/>
      <c r="F35" s="6">
        <v>1</v>
      </c>
      <c r="G35" s="6">
        <v>1</v>
      </c>
      <c r="H35" s="6"/>
    </row>
    <row r="36" spans="1:8" x14ac:dyDescent="0.25">
      <c r="A36" s="14" t="s">
        <v>169</v>
      </c>
      <c r="B36" s="4" t="s">
        <v>135</v>
      </c>
      <c r="C36" t="s">
        <v>143</v>
      </c>
      <c r="D36" s="5" t="s">
        <v>94</v>
      </c>
      <c r="E36" s="18" t="s">
        <v>147</v>
      </c>
      <c r="F36">
        <v>1.5</v>
      </c>
      <c r="G36">
        <v>2</v>
      </c>
    </row>
    <row r="37" spans="1:8" x14ac:dyDescent="0.25">
      <c r="A37" s="22"/>
      <c r="B37" s="4" t="s">
        <v>136</v>
      </c>
      <c r="C37" t="s">
        <v>121</v>
      </c>
      <c r="D37" s="5" t="s">
        <v>94</v>
      </c>
      <c r="E37" s="19"/>
      <c r="F37">
        <v>2</v>
      </c>
      <c r="G37">
        <v>1</v>
      </c>
    </row>
    <row r="38" spans="1:8" x14ac:dyDescent="0.25">
      <c r="A38" s="22"/>
      <c r="B38" s="4" t="s">
        <v>137</v>
      </c>
      <c r="C38" t="s">
        <v>144</v>
      </c>
      <c r="D38" s="5" t="s">
        <v>94</v>
      </c>
      <c r="E38" s="19"/>
      <c r="F38">
        <v>2</v>
      </c>
      <c r="G38">
        <v>1.5</v>
      </c>
    </row>
    <row r="39" spans="1:8" x14ac:dyDescent="0.25">
      <c r="A39" s="22"/>
      <c r="B39" s="4" t="s">
        <v>138</v>
      </c>
      <c r="C39" t="s">
        <v>145</v>
      </c>
      <c r="D39" s="5" t="s">
        <v>94</v>
      </c>
      <c r="E39" s="19"/>
      <c r="F39">
        <v>2</v>
      </c>
      <c r="G39">
        <v>1</v>
      </c>
    </row>
    <row r="40" spans="1:8" x14ac:dyDescent="0.25">
      <c r="A40" s="22"/>
      <c r="B40" s="4" t="s">
        <v>139</v>
      </c>
      <c r="C40" t="s">
        <v>146</v>
      </c>
      <c r="D40" s="5" t="s">
        <v>94</v>
      </c>
      <c r="E40" s="19"/>
      <c r="F40">
        <v>2.5</v>
      </c>
      <c r="G40">
        <v>2.5</v>
      </c>
    </row>
    <row r="41" spans="1:8" ht="15.75" thickBot="1" x14ac:dyDescent="0.3">
      <c r="A41" s="16"/>
      <c r="B41" s="7" t="s">
        <v>140</v>
      </c>
      <c r="C41" s="6" t="s">
        <v>128</v>
      </c>
      <c r="D41" s="8" t="s">
        <v>94</v>
      </c>
      <c r="E41" s="20"/>
      <c r="F41" s="6">
        <v>1</v>
      </c>
      <c r="G41" s="6">
        <v>1</v>
      </c>
      <c r="H41" s="6"/>
    </row>
    <row r="42" spans="1:8" ht="15" customHeight="1" x14ac:dyDescent="0.25">
      <c r="A42" s="14" t="s">
        <v>182</v>
      </c>
      <c r="B42" s="4" t="s">
        <v>141</v>
      </c>
      <c r="C42" t="s">
        <v>176</v>
      </c>
      <c r="D42" s="5" t="s">
        <v>94</v>
      </c>
      <c r="E42" s="11" t="s">
        <v>62</v>
      </c>
      <c r="F42">
        <v>3</v>
      </c>
      <c r="G42">
        <v>2</v>
      </c>
    </row>
    <row r="43" spans="1:8" x14ac:dyDescent="0.25">
      <c r="A43" s="15"/>
      <c r="B43" s="4" t="s">
        <v>142</v>
      </c>
      <c r="C43" t="s">
        <v>121</v>
      </c>
      <c r="D43" s="5" t="s">
        <v>94</v>
      </c>
      <c r="E43" s="17"/>
      <c r="F43">
        <v>2</v>
      </c>
      <c r="G43">
        <v>0.5</v>
      </c>
    </row>
    <row r="44" spans="1:8" x14ac:dyDescent="0.25">
      <c r="A44" s="15"/>
      <c r="B44" s="4" t="s">
        <v>148</v>
      </c>
      <c r="C44" t="s">
        <v>177</v>
      </c>
      <c r="D44" s="5" t="s">
        <v>94</v>
      </c>
      <c r="E44" s="17"/>
      <c r="F44">
        <v>2</v>
      </c>
      <c r="G44">
        <v>1</v>
      </c>
    </row>
    <row r="45" spans="1:8" x14ac:dyDescent="0.25">
      <c r="A45" s="15"/>
      <c r="B45" s="4" t="s">
        <v>149</v>
      </c>
      <c r="C45" t="s">
        <v>178</v>
      </c>
      <c r="D45" s="5" t="s">
        <v>94</v>
      </c>
      <c r="E45" s="17"/>
      <c r="F45">
        <v>0.5</v>
      </c>
      <c r="G45">
        <v>0.5</v>
      </c>
    </row>
    <row r="46" spans="1:8" x14ac:dyDescent="0.25">
      <c r="A46" s="15"/>
      <c r="B46" s="4" t="s">
        <v>150</v>
      </c>
      <c r="C46" t="s">
        <v>179</v>
      </c>
      <c r="D46" s="5" t="s">
        <v>94</v>
      </c>
      <c r="E46" s="17"/>
      <c r="F46">
        <v>1</v>
      </c>
      <c r="G46">
        <v>1</v>
      </c>
    </row>
    <row r="47" spans="1:8" x14ac:dyDescent="0.25">
      <c r="A47" s="15"/>
      <c r="B47" s="4" t="s">
        <v>151</v>
      </c>
      <c r="C47" t="s">
        <v>180</v>
      </c>
      <c r="D47" s="5" t="s">
        <v>94</v>
      </c>
      <c r="E47" s="17"/>
      <c r="F47">
        <v>1</v>
      </c>
      <c r="G47">
        <v>0.5</v>
      </c>
    </row>
    <row r="48" spans="1:8" x14ac:dyDescent="0.25">
      <c r="A48" s="15"/>
      <c r="B48" s="4" t="s">
        <v>152</v>
      </c>
      <c r="C48" t="s">
        <v>181</v>
      </c>
      <c r="D48" s="5" t="s">
        <v>94</v>
      </c>
      <c r="E48" s="17"/>
      <c r="F48">
        <v>2</v>
      </c>
      <c r="G48">
        <v>1.5</v>
      </c>
    </row>
    <row r="49" spans="1:8" ht="15.75" thickBot="1" x14ac:dyDescent="0.3">
      <c r="A49" s="16"/>
      <c r="B49" s="7" t="s">
        <v>153</v>
      </c>
      <c r="C49" s="6" t="s">
        <v>128</v>
      </c>
      <c r="D49" s="8" t="s">
        <v>94</v>
      </c>
      <c r="E49" s="13"/>
      <c r="F49" s="6">
        <v>1</v>
      </c>
      <c r="G49" s="6">
        <v>0.5</v>
      </c>
      <c r="H49" s="6"/>
    </row>
    <row r="50" spans="1:8" ht="15" customHeight="1" x14ac:dyDescent="0.25">
      <c r="A50" s="14" t="s">
        <v>170</v>
      </c>
      <c r="B50" s="4" t="s">
        <v>154</v>
      </c>
      <c r="C50" t="s">
        <v>171</v>
      </c>
      <c r="D50" s="5" t="s">
        <v>94</v>
      </c>
      <c r="E50" s="11" t="s">
        <v>63</v>
      </c>
      <c r="F50">
        <v>2</v>
      </c>
      <c r="G50">
        <v>2</v>
      </c>
    </row>
    <row r="51" spans="1:8" x14ac:dyDescent="0.25">
      <c r="A51" s="15"/>
      <c r="B51" s="4" t="s">
        <v>155</v>
      </c>
      <c r="C51" t="s">
        <v>121</v>
      </c>
      <c r="D51" s="5" t="s">
        <v>94</v>
      </c>
      <c r="E51" s="17"/>
      <c r="F51">
        <v>2</v>
      </c>
      <c r="G51">
        <v>1</v>
      </c>
    </row>
    <row r="52" spans="1:8" x14ac:dyDescent="0.25">
      <c r="A52" s="15"/>
      <c r="B52" s="4" t="s">
        <v>156</v>
      </c>
      <c r="C52" t="s">
        <v>172</v>
      </c>
      <c r="D52" s="5" t="s">
        <v>94</v>
      </c>
      <c r="E52" s="17"/>
      <c r="F52">
        <v>0.5</v>
      </c>
      <c r="G52">
        <v>0.5</v>
      </c>
    </row>
    <row r="53" spans="1:8" x14ac:dyDescent="0.25">
      <c r="A53" s="15"/>
      <c r="B53" s="4" t="s">
        <v>157</v>
      </c>
      <c r="C53" t="s">
        <v>173</v>
      </c>
      <c r="D53" s="5" t="s">
        <v>94</v>
      </c>
      <c r="E53" s="17"/>
      <c r="F53">
        <v>2</v>
      </c>
      <c r="G53">
        <v>2</v>
      </c>
    </row>
    <row r="54" spans="1:8" x14ac:dyDescent="0.25">
      <c r="A54" s="15"/>
      <c r="B54" s="4" t="s">
        <v>158</v>
      </c>
      <c r="C54" t="s">
        <v>174</v>
      </c>
      <c r="D54" s="5" t="s">
        <v>94</v>
      </c>
      <c r="E54" s="17"/>
      <c r="F54">
        <v>1</v>
      </c>
      <c r="G54">
        <v>1</v>
      </c>
    </row>
    <row r="55" spans="1:8" x14ac:dyDescent="0.25">
      <c r="A55" s="15"/>
      <c r="B55" s="4" t="s">
        <v>159</v>
      </c>
      <c r="C55" t="s">
        <v>175</v>
      </c>
      <c r="D55" s="5" t="s">
        <v>94</v>
      </c>
      <c r="E55" s="17"/>
      <c r="F55">
        <v>0.5</v>
      </c>
      <c r="G55">
        <v>1</v>
      </c>
    </row>
    <row r="56" spans="1:8" ht="15.75" thickBot="1" x14ac:dyDescent="0.3">
      <c r="A56" s="16"/>
      <c r="B56" s="7" t="s">
        <v>160</v>
      </c>
      <c r="C56" s="6" t="s">
        <v>128</v>
      </c>
      <c r="D56" s="8" t="s">
        <v>94</v>
      </c>
      <c r="E56" s="13"/>
      <c r="F56" s="6">
        <v>1</v>
      </c>
      <c r="G56" s="6">
        <v>1</v>
      </c>
      <c r="H56" s="6"/>
    </row>
    <row r="57" spans="1:8" x14ac:dyDescent="0.25">
      <c r="A57" s="14" t="s">
        <v>183</v>
      </c>
      <c r="B57" s="4" t="s">
        <v>161</v>
      </c>
      <c r="C57" t="s">
        <v>184</v>
      </c>
      <c r="D57" s="5" t="s">
        <v>94</v>
      </c>
      <c r="E57" s="11" t="s">
        <v>65</v>
      </c>
      <c r="F57">
        <v>2</v>
      </c>
      <c r="G57">
        <v>1.5</v>
      </c>
    </row>
    <row r="58" spans="1:8" x14ac:dyDescent="0.25">
      <c r="A58" s="15"/>
      <c r="B58" s="4" t="s">
        <v>162</v>
      </c>
      <c r="C58" t="s">
        <v>121</v>
      </c>
      <c r="D58" s="5" t="s">
        <v>94</v>
      </c>
      <c r="E58" s="17"/>
      <c r="F58">
        <v>1</v>
      </c>
      <c r="G58">
        <v>0.5</v>
      </c>
    </row>
    <row r="59" spans="1:8" x14ac:dyDescent="0.25">
      <c r="A59" s="15"/>
      <c r="B59" s="4" t="s">
        <v>163</v>
      </c>
      <c r="C59" t="s">
        <v>185</v>
      </c>
      <c r="D59" s="5" t="s">
        <v>94</v>
      </c>
      <c r="E59" s="17"/>
      <c r="F59">
        <v>0.5</v>
      </c>
      <c r="G59">
        <v>0.5</v>
      </c>
    </row>
    <row r="60" spans="1:8" x14ac:dyDescent="0.25">
      <c r="A60" s="15"/>
      <c r="B60" s="4" t="s">
        <v>188</v>
      </c>
      <c r="C60" t="s">
        <v>186</v>
      </c>
      <c r="D60" s="5" t="s">
        <v>94</v>
      </c>
      <c r="E60" s="17"/>
      <c r="F60">
        <v>1</v>
      </c>
      <c r="G60">
        <v>1</v>
      </c>
    </row>
    <row r="61" spans="1:8" x14ac:dyDescent="0.25">
      <c r="A61" s="15"/>
      <c r="B61" s="4" t="s">
        <v>189</v>
      </c>
      <c r="C61" t="s">
        <v>187</v>
      </c>
      <c r="D61" s="5" t="s">
        <v>94</v>
      </c>
      <c r="E61" s="17"/>
      <c r="F61">
        <v>0.5</v>
      </c>
      <c r="G61">
        <v>1</v>
      </c>
    </row>
    <row r="62" spans="1:8" ht="15.75" thickBot="1" x14ac:dyDescent="0.3">
      <c r="A62" s="16"/>
      <c r="B62" s="7" t="s">
        <v>190</v>
      </c>
      <c r="C62" s="6" t="s">
        <v>128</v>
      </c>
      <c r="D62" s="8" t="s">
        <v>94</v>
      </c>
      <c r="E62" s="13"/>
      <c r="F62" s="6">
        <v>1</v>
      </c>
      <c r="G62" s="6">
        <v>1</v>
      </c>
      <c r="H62" s="6"/>
    </row>
    <row r="63" spans="1:8" ht="30" customHeight="1" x14ac:dyDescent="0.25">
      <c r="A63" s="14" t="s">
        <v>207</v>
      </c>
      <c r="B63" s="4" t="s">
        <v>191</v>
      </c>
      <c r="C63" s="9" t="s">
        <v>208</v>
      </c>
      <c r="D63" s="5" t="s">
        <v>94</v>
      </c>
      <c r="E63" s="11" t="s">
        <v>147</v>
      </c>
      <c r="F63">
        <v>2</v>
      </c>
      <c r="G63">
        <v>0.5</v>
      </c>
    </row>
    <row r="64" spans="1:8" x14ac:dyDescent="0.25">
      <c r="A64" s="15"/>
      <c r="B64" s="4" t="s">
        <v>192</v>
      </c>
      <c r="C64" t="s">
        <v>121</v>
      </c>
      <c r="D64" s="5" t="s">
        <v>94</v>
      </c>
      <c r="E64" s="17"/>
      <c r="F64">
        <v>1</v>
      </c>
      <c r="G64">
        <v>0.5</v>
      </c>
    </row>
    <row r="65" spans="1:8" x14ac:dyDescent="0.25">
      <c r="A65" s="15"/>
      <c r="B65" s="4" t="s">
        <v>193</v>
      </c>
      <c r="C65" t="s">
        <v>209</v>
      </c>
      <c r="D65" s="5" t="s">
        <v>94</v>
      </c>
      <c r="E65" s="17"/>
      <c r="F65">
        <v>2</v>
      </c>
      <c r="G65">
        <v>6</v>
      </c>
    </row>
    <row r="66" spans="1:8" x14ac:dyDescent="0.25">
      <c r="A66" s="15"/>
      <c r="B66" s="4" t="s">
        <v>194</v>
      </c>
      <c r="C66" t="s">
        <v>210</v>
      </c>
      <c r="D66" s="5" t="s">
        <v>94</v>
      </c>
      <c r="E66" s="17"/>
      <c r="F66">
        <v>0.5</v>
      </c>
      <c r="G66">
        <v>0.5</v>
      </c>
    </row>
    <row r="67" spans="1:8" ht="30.75" thickBot="1" x14ac:dyDescent="0.3">
      <c r="A67" s="16"/>
      <c r="B67" s="7" t="s">
        <v>195</v>
      </c>
      <c r="C67" s="10" t="s">
        <v>211</v>
      </c>
      <c r="D67" s="8" t="s">
        <v>94</v>
      </c>
      <c r="E67" s="13"/>
      <c r="F67" s="6">
        <v>1</v>
      </c>
      <c r="G67" s="6">
        <v>0.5</v>
      </c>
      <c r="H67" s="6"/>
    </row>
    <row r="68" spans="1:8" x14ac:dyDescent="0.25">
      <c r="A68" s="14" t="s">
        <v>212</v>
      </c>
      <c r="B68" s="4" t="s">
        <v>196</v>
      </c>
      <c r="C68" t="s">
        <v>121</v>
      </c>
      <c r="D68" s="5" t="s">
        <v>94</v>
      </c>
      <c r="E68" s="11" t="s">
        <v>67</v>
      </c>
      <c r="F68">
        <v>1</v>
      </c>
      <c r="G68">
        <v>1</v>
      </c>
    </row>
    <row r="69" spans="1:8" x14ac:dyDescent="0.25">
      <c r="A69" s="15"/>
      <c r="B69" s="4" t="s">
        <v>197</v>
      </c>
      <c r="C69" t="s">
        <v>213</v>
      </c>
      <c r="D69" s="5" t="s">
        <v>94</v>
      </c>
      <c r="E69" s="12"/>
      <c r="F69">
        <v>1.5</v>
      </c>
      <c r="G69">
        <v>1.5</v>
      </c>
    </row>
    <row r="70" spans="1:8" x14ac:dyDescent="0.25">
      <c r="A70" s="15"/>
      <c r="B70" s="4" t="s">
        <v>198</v>
      </c>
      <c r="C70" t="s">
        <v>214</v>
      </c>
      <c r="D70" s="5" t="s">
        <v>94</v>
      </c>
      <c r="E70" s="12"/>
      <c r="F70">
        <v>0.5</v>
      </c>
      <c r="G70">
        <v>0.5</v>
      </c>
    </row>
    <row r="71" spans="1:8" x14ac:dyDescent="0.25">
      <c r="A71" s="15"/>
      <c r="B71" s="4" t="s">
        <v>199</v>
      </c>
      <c r="C71" t="s">
        <v>215</v>
      </c>
      <c r="D71" s="5" t="s">
        <v>94</v>
      </c>
      <c r="E71" s="12"/>
      <c r="F71">
        <v>0.5</v>
      </c>
      <c r="G71">
        <v>1</v>
      </c>
    </row>
    <row r="72" spans="1:8" x14ac:dyDescent="0.25">
      <c r="A72" s="15"/>
      <c r="B72" s="4" t="s">
        <v>200</v>
      </c>
      <c r="C72" t="s">
        <v>216</v>
      </c>
      <c r="D72" s="5" t="s">
        <v>94</v>
      </c>
      <c r="E72" s="12"/>
      <c r="F72">
        <v>1</v>
      </c>
      <c r="G72">
        <v>0.5</v>
      </c>
    </row>
    <row r="73" spans="1:8" x14ac:dyDescent="0.25">
      <c r="A73" s="15"/>
      <c r="B73" s="4" t="s">
        <v>201</v>
      </c>
      <c r="C73" t="s">
        <v>217</v>
      </c>
      <c r="D73" s="5" t="s">
        <v>94</v>
      </c>
      <c r="E73" s="12"/>
      <c r="F73">
        <v>1</v>
      </c>
      <c r="G73">
        <v>1</v>
      </c>
    </row>
    <row r="74" spans="1:8" ht="15.75" thickBot="1" x14ac:dyDescent="0.3">
      <c r="A74" s="16"/>
      <c r="B74" s="7" t="s">
        <v>202</v>
      </c>
      <c r="C74" s="6" t="s">
        <v>128</v>
      </c>
      <c r="D74" s="8" t="s">
        <v>94</v>
      </c>
      <c r="E74" s="13"/>
      <c r="F74" s="6">
        <v>0.5</v>
      </c>
      <c r="G74" s="6">
        <v>0.5</v>
      </c>
      <c r="H74" s="6"/>
    </row>
    <row r="75" spans="1:8" x14ac:dyDescent="0.25">
      <c r="A75" s="14" t="s">
        <v>218</v>
      </c>
      <c r="B75" s="4" t="s">
        <v>203</v>
      </c>
      <c r="C75" t="s">
        <v>219</v>
      </c>
      <c r="D75" s="5" t="s">
        <v>94</v>
      </c>
      <c r="E75" s="11" t="s">
        <v>62</v>
      </c>
      <c r="F75">
        <v>2</v>
      </c>
      <c r="G75">
        <v>2</v>
      </c>
    </row>
    <row r="76" spans="1:8" x14ac:dyDescent="0.25">
      <c r="A76" s="15"/>
      <c r="B76" s="4" t="s">
        <v>204</v>
      </c>
      <c r="C76" t="s">
        <v>220</v>
      </c>
      <c r="D76" s="5" t="s">
        <v>94</v>
      </c>
      <c r="E76" s="12"/>
      <c r="F76">
        <v>2</v>
      </c>
      <c r="G76">
        <v>1.5</v>
      </c>
    </row>
    <row r="77" spans="1:8" x14ac:dyDescent="0.25">
      <c r="A77" s="15"/>
      <c r="B77" s="4" t="s">
        <v>205</v>
      </c>
      <c r="C77" t="s">
        <v>221</v>
      </c>
      <c r="D77" s="5" t="s">
        <v>94</v>
      </c>
      <c r="E77" s="12"/>
      <c r="F77">
        <v>1.5</v>
      </c>
      <c r="G77">
        <v>1</v>
      </c>
    </row>
    <row r="78" spans="1:8" x14ac:dyDescent="0.25">
      <c r="A78" s="15"/>
      <c r="B78" s="4" t="s">
        <v>206</v>
      </c>
      <c r="C78" t="s">
        <v>121</v>
      </c>
      <c r="D78" s="5" t="s">
        <v>94</v>
      </c>
      <c r="E78" s="12"/>
      <c r="F78">
        <v>1</v>
      </c>
      <c r="G78">
        <v>0.5</v>
      </c>
    </row>
    <row r="79" spans="1:8" ht="15.75" thickBot="1" x14ac:dyDescent="0.3">
      <c r="A79" s="16"/>
      <c r="B79" s="7" t="s">
        <v>222</v>
      </c>
      <c r="C79" s="6" t="s">
        <v>128</v>
      </c>
      <c r="D79" s="8" t="s">
        <v>94</v>
      </c>
      <c r="E79" s="13"/>
      <c r="F79" s="6">
        <v>1</v>
      </c>
      <c r="G79" s="6">
        <v>0.5</v>
      </c>
      <c r="H79" s="6"/>
    </row>
    <row r="80" spans="1:8" x14ac:dyDescent="0.25">
      <c r="A80" s="14" t="s">
        <v>223</v>
      </c>
      <c r="B80" s="4" t="s">
        <v>227</v>
      </c>
      <c r="C80" t="s">
        <v>224</v>
      </c>
      <c r="D80" s="5" t="s">
        <v>94</v>
      </c>
      <c r="E80" s="11" t="s">
        <v>147</v>
      </c>
      <c r="F80">
        <v>3</v>
      </c>
      <c r="G80">
        <v>1.5</v>
      </c>
    </row>
    <row r="81" spans="1:8" x14ac:dyDescent="0.25">
      <c r="A81" s="15"/>
      <c r="B81" s="4" t="s">
        <v>228</v>
      </c>
      <c r="C81" t="s">
        <v>225</v>
      </c>
      <c r="D81" s="5" t="s">
        <v>94</v>
      </c>
      <c r="E81" s="12"/>
      <c r="F81">
        <v>1.5</v>
      </c>
      <c r="G81">
        <v>1</v>
      </c>
    </row>
    <row r="82" spans="1:8" x14ac:dyDescent="0.25">
      <c r="A82" s="15"/>
      <c r="B82" s="4" t="s">
        <v>229</v>
      </c>
      <c r="C82" t="s">
        <v>226</v>
      </c>
      <c r="D82" s="5" t="s">
        <v>94</v>
      </c>
      <c r="E82" s="12"/>
      <c r="F82">
        <v>1</v>
      </c>
      <c r="G82">
        <v>1</v>
      </c>
    </row>
    <row r="83" spans="1:8" ht="15.75" thickBot="1" x14ac:dyDescent="0.3">
      <c r="A83" s="16"/>
      <c r="B83" s="7" t="s">
        <v>230</v>
      </c>
      <c r="C83" s="6" t="s">
        <v>128</v>
      </c>
      <c r="D83" s="8" t="s">
        <v>94</v>
      </c>
      <c r="E83" s="13"/>
      <c r="F83" s="6">
        <v>1</v>
      </c>
      <c r="G83" s="6">
        <v>1</v>
      </c>
      <c r="H83" s="6"/>
    </row>
    <row r="84" spans="1:8" x14ac:dyDescent="0.25">
      <c r="A84" s="22" t="s">
        <v>252</v>
      </c>
      <c r="B84" s="4" t="s">
        <v>231</v>
      </c>
      <c r="C84" t="s">
        <v>251</v>
      </c>
      <c r="D84" s="29" t="s">
        <v>94</v>
      </c>
      <c r="E84" s="12" t="s">
        <v>147</v>
      </c>
      <c r="F84">
        <v>3</v>
      </c>
      <c r="G84">
        <v>1.5</v>
      </c>
    </row>
    <row r="85" spans="1:8" x14ac:dyDescent="0.25">
      <c r="A85" s="22"/>
      <c r="B85" s="4" t="s">
        <v>232</v>
      </c>
      <c r="C85" t="s">
        <v>225</v>
      </c>
      <c r="D85" s="29" t="s">
        <v>94</v>
      </c>
      <c r="E85" s="17"/>
      <c r="F85">
        <v>1.5</v>
      </c>
      <c r="G85">
        <v>1</v>
      </c>
    </row>
    <row r="86" spans="1:8" x14ac:dyDescent="0.25">
      <c r="A86" s="22"/>
      <c r="B86" s="4" t="s">
        <v>233</v>
      </c>
      <c r="C86" t="s">
        <v>226</v>
      </c>
      <c r="D86" s="29" t="s">
        <v>94</v>
      </c>
      <c r="E86" s="17"/>
      <c r="F86">
        <v>1</v>
      </c>
      <c r="G86">
        <v>1</v>
      </c>
    </row>
    <row r="87" spans="1:8" x14ac:dyDescent="0.25">
      <c r="A87" s="22"/>
      <c r="B87" s="4" t="s">
        <v>234</v>
      </c>
      <c r="C87" t="s">
        <v>128</v>
      </c>
      <c r="D87" s="29" t="s">
        <v>94</v>
      </c>
      <c r="E87" s="17"/>
      <c r="F87">
        <v>1</v>
      </c>
      <c r="G87">
        <v>1</v>
      </c>
    </row>
    <row r="88" spans="1:8" x14ac:dyDescent="0.25">
      <c r="B88" s="4" t="s">
        <v>235</v>
      </c>
      <c r="D88" s="29" t="s">
        <v>94</v>
      </c>
    </row>
    <row r="89" spans="1:8" x14ac:dyDescent="0.25">
      <c r="B89" s="4" t="s">
        <v>236</v>
      </c>
      <c r="D89" s="29" t="s">
        <v>94</v>
      </c>
    </row>
    <row r="90" spans="1:8" x14ac:dyDescent="0.25">
      <c r="A90" s="15" t="s">
        <v>253</v>
      </c>
      <c r="B90" s="4" t="s">
        <v>237</v>
      </c>
      <c r="C90" t="s">
        <v>254</v>
      </c>
      <c r="D90" s="29" t="s">
        <v>94</v>
      </c>
      <c r="E90" s="12" t="s">
        <v>63</v>
      </c>
      <c r="F90">
        <v>3</v>
      </c>
      <c r="G90">
        <v>3</v>
      </c>
    </row>
    <row r="91" spans="1:8" x14ac:dyDescent="0.25">
      <c r="A91" s="15"/>
      <c r="B91" s="4" t="s">
        <v>238</v>
      </c>
      <c r="C91" t="s">
        <v>76</v>
      </c>
      <c r="D91" s="29" t="s">
        <v>94</v>
      </c>
      <c r="E91" s="12"/>
      <c r="F91">
        <v>1</v>
      </c>
      <c r="G91">
        <v>1</v>
      </c>
    </row>
    <row r="92" spans="1:8" x14ac:dyDescent="0.25">
      <c r="A92" s="15"/>
      <c r="B92" s="4" t="s">
        <v>239</v>
      </c>
      <c r="C92" t="s">
        <v>255</v>
      </c>
      <c r="D92" s="29" t="s">
        <v>94</v>
      </c>
      <c r="E92" s="12"/>
      <c r="F92">
        <v>0.5</v>
      </c>
      <c r="G92">
        <v>0.5</v>
      </c>
    </row>
    <row r="93" spans="1:8" x14ac:dyDescent="0.25">
      <c r="A93" s="15"/>
      <c r="B93" s="4" t="s">
        <v>240</v>
      </c>
      <c r="C93" t="s">
        <v>256</v>
      </c>
      <c r="D93" s="29" t="s">
        <v>94</v>
      </c>
      <c r="E93" s="12"/>
      <c r="F93">
        <v>3</v>
      </c>
      <c r="G93">
        <v>4</v>
      </c>
    </row>
    <row r="94" spans="1:8" x14ac:dyDescent="0.25">
      <c r="A94" s="15"/>
      <c r="B94" s="4" t="s">
        <v>241</v>
      </c>
      <c r="C94" t="s">
        <v>257</v>
      </c>
      <c r="D94" s="29" t="s">
        <v>94</v>
      </c>
      <c r="E94" s="12"/>
      <c r="F94">
        <v>0.5</v>
      </c>
      <c r="G94">
        <v>1</v>
      </c>
    </row>
    <row r="95" spans="1:8" x14ac:dyDescent="0.25">
      <c r="A95" s="15"/>
      <c r="B95" s="4" t="s">
        <v>242</v>
      </c>
      <c r="C95" t="s">
        <v>258</v>
      </c>
      <c r="D95" s="29" t="s">
        <v>94</v>
      </c>
      <c r="E95" s="12"/>
      <c r="F95">
        <v>1</v>
      </c>
      <c r="G95">
        <v>1</v>
      </c>
    </row>
    <row r="96" spans="1:8" ht="15.75" thickBot="1" x14ac:dyDescent="0.3">
      <c r="A96" s="16"/>
      <c r="B96" s="7" t="s">
        <v>243</v>
      </c>
      <c r="C96" s="6" t="s">
        <v>128</v>
      </c>
      <c r="D96" s="8" t="s">
        <v>94</v>
      </c>
      <c r="E96" s="13"/>
      <c r="F96" s="6">
        <v>1</v>
      </c>
      <c r="G96" s="6">
        <v>1</v>
      </c>
      <c r="H96" s="6"/>
    </row>
    <row r="97" spans="1:8" x14ac:dyDescent="0.25">
      <c r="B97" s="4" t="s">
        <v>244</v>
      </c>
      <c r="D97" s="29" t="s">
        <v>94</v>
      </c>
    </row>
    <row r="98" spans="1:8" x14ac:dyDescent="0.25">
      <c r="B98" s="4" t="s">
        <v>245</v>
      </c>
      <c r="D98" s="29" t="s">
        <v>94</v>
      </c>
    </row>
    <row r="99" spans="1:8" x14ac:dyDescent="0.25">
      <c r="A99" t="s">
        <v>259</v>
      </c>
      <c r="B99" s="4" t="s">
        <v>246</v>
      </c>
      <c r="C99" t="s">
        <v>260</v>
      </c>
      <c r="D99" s="29" t="s">
        <v>94</v>
      </c>
      <c r="F99">
        <v>4</v>
      </c>
      <c r="G99">
        <v>3</v>
      </c>
    </row>
    <row r="100" spans="1:8" x14ac:dyDescent="0.25">
      <c r="B100" s="4" t="s">
        <v>247</v>
      </c>
      <c r="C100" t="s">
        <v>261</v>
      </c>
      <c r="D100" s="29" t="s">
        <v>94</v>
      </c>
      <c r="F100">
        <v>0.5</v>
      </c>
      <c r="G100">
        <v>1</v>
      </c>
    </row>
    <row r="101" spans="1:8" x14ac:dyDescent="0.25">
      <c r="B101" s="4" t="s">
        <v>248</v>
      </c>
      <c r="C101" t="s">
        <v>262</v>
      </c>
      <c r="D101" s="29" t="s">
        <v>94</v>
      </c>
      <c r="F101">
        <v>0.5</v>
      </c>
      <c r="G101">
        <v>0.5</v>
      </c>
    </row>
    <row r="102" spans="1:8" x14ac:dyDescent="0.25">
      <c r="B102" s="4" t="s">
        <v>249</v>
      </c>
      <c r="C102" t="s">
        <v>121</v>
      </c>
      <c r="D102" s="29" t="s">
        <v>94</v>
      </c>
      <c r="F102">
        <v>0.5</v>
      </c>
      <c r="G102">
        <v>0.5</v>
      </c>
    </row>
    <row r="103" spans="1:8" ht="15.75" thickBot="1" x14ac:dyDescent="0.3">
      <c r="A103" s="6"/>
      <c r="B103" s="7" t="s">
        <v>250</v>
      </c>
      <c r="C103" s="6" t="s">
        <v>128</v>
      </c>
      <c r="D103" s="8" t="s">
        <v>94</v>
      </c>
      <c r="E103" s="6"/>
      <c r="F103" s="6">
        <v>0.5</v>
      </c>
      <c r="G103" s="6">
        <v>0.5</v>
      </c>
      <c r="H103" s="6"/>
    </row>
    <row r="104" spans="1:8" x14ac:dyDescent="0.25">
      <c r="A104" t="s">
        <v>263</v>
      </c>
      <c r="B104" s="4" t="s">
        <v>264</v>
      </c>
      <c r="C104" t="s">
        <v>277</v>
      </c>
      <c r="D104" s="29" t="s">
        <v>94</v>
      </c>
      <c r="F104">
        <v>0.5</v>
      </c>
      <c r="G104">
        <v>0.5</v>
      </c>
    </row>
    <row r="105" spans="1:8" x14ac:dyDescent="0.25">
      <c r="B105" s="4" t="s">
        <v>265</v>
      </c>
      <c r="C105" t="s">
        <v>121</v>
      </c>
      <c r="D105" s="29" t="s">
        <v>94</v>
      </c>
      <c r="F105">
        <v>0.5</v>
      </c>
      <c r="G105">
        <v>0.5</v>
      </c>
    </row>
    <row r="106" spans="1:8" x14ac:dyDescent="0.25">
      <c r="B106" s="4" t="s">
        <v>266</v>
      </c>
      <c r="C106" t="s">
        <v>278</v>
      </c>
      <c r="D106" s="29" t="s">
        <v>94</v>
      </c>
      <c r="F106">
        <v>0.5</v>
      </c>
      <c r="G106">
        <v>0.5</v>
      </c>
    </row>
    <row r="107" spans="1:8" x14ac:dyDescent="0.25">
      <c r="B107" s="4" t="s">
        <v>267</v>
      </c>
      <c r="C107" t="s">
        <v>279</v>
      </c>
      <c r="D107" s="29" t="s">
        <v>94</v>
      </c>
      <c r="F107">
        <v>1</v>
      </c>
      <c r="G107">
        <v>1</v>
      </c>
    </row>
    <row r="108" spans="1:8" x14ac:dyDescent="0.25">
      <c r="B108" s="4" t="s">
        <v>268</v>
      </c>
      <c r="C108" t="s">
        <v>128</v>
      </c>
      <c r="D108" s="29" t="s">
        <v>94</v>
      </c>
      <c r="F108">
        <v>0.5</v>
      </c>
      <c r="G108">
        <v>0.5</v>
      </c>
    </row>
    <row r="109" spans="1:8" x14ac:dyDescent="0.25">
      <c r="B109" s="4" t="s">
        <v>269</v>
      </c>
      <c r="C109" t="s">
        <v>280</v>
      </c>
      <c r="D109" s="29" t="s">
        <v>94</v>
      </c>
      <c r="F109">
        <v>1</v>
      </c>
      <c r="G109">
        <v>1</v>
      </c>
    </row>
    <row r="110" spans="1:8" ht="15.75" thickBot="1" x14ac:dyDescent="0.3">
      <c r="A110" s="6"/>
      <c r="B110" s="7" t="s">
        <v>270</v>
      </c>
      <c r="C110" s="6" t="s">
        <v>281</v>
      </c>
      <c r="D110" s="8" t="s">
        <v>94</v>
      </c>
      <c r="E110" s="6"/>
      <c r="F110" s="6">
        <v>2</v>
      </c>
      <c r="G110" s="6">
        <v>1.5</v>
      </c>
      <c r="H110" s="6"/>
    </row>
    <row r="111" spans="1:8" x14ac:dyDescent="0.25">
      <c r="A111" t="s">
        <v>282</v>
      </c>
      <c r="B111" s="4" t="s">
        <v>271</v>
      </c>
      <c r="C111" t="s">
        <v>283</v>
      </c>
      <c r="D111" s="29" t="s">
        <v>94</v>
      </c>
      <c r="F111">
        <v>0.5</v>
      </c>
      <c r="G111">
        <v>0.5</v>
      </c>
    </row>
    <row r="112" spans="1:8" x14ac:dyDescent="0.25">
      <c r="B112" s="4" t="s">
        <v>272</v>
      </c>
      <c r="C112" t="s">
        <v>284</v>
      </c>
      <c r="D112" s="29" t="s">
        <v>94</v>
      </c>
      <c r="F112">
        <v>0.5</v>
      </c>
      <c r="G112">
        <v>0.5</v>
      </c>
    </row>
    <row r="113" spans="1:8" x14ac:dyDescent="0.25">
      <c r="B113" s="4" t="s">
        <v>273</v>
      </c>
      <c r="C113" t="s">
        <v>285</v>
      </c>
      <c r="D113" s="29" t="s">
        <v>94</v>
      </c>
      <c r="F113">
        <v>1</v>
      </c>
      <c r="G113">
        <v>0.5</v>
      </c>
    </row>
    <row r="114" spans="1:8" ht="15.75" thickBot="1" x14ac:dyDescent="0.3">
      <c r="A114" s="6"/>
      <c r="B114" s="7" t="s">
        <v>274</v>
      </c>
      <c r="C114" s="6" t="s">
        <v>128</v>
      </c>
      <c r="D114" s="8" t="s">
        <v>94</v>
      </c>
      <c r="E114" s="6"/>
      <c r="F114" s="6">
        <v>1</v>
      </c>
      <c r="G114" s="6">
        <v>1</v>
      </c>
      <c r="H114" s="6"/>
    </row>
    <row r="115" spans="1:8" x14ac:dyDescent="0.25">
      <c r="A115" t="s">
        <v>286</v>
      </c>
      <c r="B115" s="4" t="s">
        <v>275</v>
      </c>
      <c r="C115" t="s">
        <v>287</v>
      </c>
      <c r="D115" s="29" t="s">
        <v>94</v>
      </c>
      <c r="F115">
        <v>1</v>
      </c>
      <c r="G115">
        <v>1</v>
      </c>
    </row>
    <row r="116" spans="1:8" x14ac:dyDescent="0.25">
      <c r="B116" s="4" t="s">
        <v>276</v>
      </c>
      <c r="C116" t="s">
        <v>121</v>
      </c>
      <c r="D116" s="29" t="s">
        <v>94</v>
      </c>
      <c r="F116">
        <v>1</v>
      </c>
      <c r="G116">
        <v>1</v>
      </c>
    </row>
    <row r="117" spans="1:8" x14ac:dyDescent="0.25">
      <c r="B117" s="4" t="s">
        <v>290</v>
      </c>
      <c r="C117" t="s">
        <v>288</v>
      </c>
      <c r="D117" s="29" t="s">
        <v>94</v>
      </c>
      <c r="F117">
        <v>1</v>
      </c>
      <c r="G117">
        <v>1</v>
      </c>
    </row>
    <row r="118" spans="1:8" x14ac:dyDescent="0.25">
      <c r="B118" s="4" t="s">
        <v>291</v>
      </c>
      <c r="C118" t="s">
        <v>289</v>
      </c>
      <c r="D118" s="29" t="s">
        <v>94</v>
      </c>
      <c r="F118">
        <v>2</v>
      </c>
      <c r="G118">
        <v>1.5</v>
      </c>
    </row>
    <row r="119" spans="1:8" ht="15.75" thickBot="1" x14ac:dyDescent="0.3">
      <c r="A119" s="6"/>
      <c r="B119" s="7" t="s">
        <v>292</v>
      </c>
      <c r="C119" s="6" t="s">
        <v>128</v>
      </c>
      <c r="D119" s="8" t="s">
        <v>94</v>
      </c>
      <c r="E119" s="6"/>
      <c r="F119" s="6">
        <v>0.5</v>
      </c>
      <c r="G119" s="6">
        <v>0.5</v>
      </c>
      <c r="H119" s="6"/>
    </row>
  </sheetData>
  <mergeCells count="30">
    <mergeCell ref="A80:A83"/>
    <mergeCell ref="E80:E83"/>
    <mergeCell ref="E84:E87"/>
    <mergeCell ref="A84:A87"/>
    <mergeCell ref="E90:E96"/>
    <mergeCell ref="A90:A96"/>
    <mergeCell ref="A4:A12"/>
    <mergeCell ref="E4:E12"/>
    <mergeCell ref="E13:E17"/>
    <mergeCell ref="A13:A17"/>
    <mergeCell ref="A18:A23"/>
    <mergeCell ref="E18:E23"/>
    <mergeCell ref="E24:E28"/>
    <mergeCell ref="E29:E35"/>
    <mergeCell ref="E36:E41"/>
    <mergeCell ref="A36:A41"/>
    <mergeCell ref="A29:A35"/>
    <mergeCell ref="A24:A28"/>
    <mergeCell ref="E42:E49"/>
    <mergeCell ref="A68:A74"/>
    <mergeCell ref="E68:E74"/>
    <mergeCell ref="A42:A49"/>
    <mergeCell ref="A50:A56"/>
    <mergeCell ref="A57:A62"/>
    <mergeCell ref="A63:A67"/>
    <mergeCell ref="E75:E79"/>
    <mergeCell ref="A75:A79"/>
    <mergeCell ref="E63:E67"/>
    <mergeCell ref="E57:E62"/>
    <mergeCell ref="E50:E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Sheet4</vt:lpstr>
      <vt:lpstr>Release 1</vt:lpstr>
      <vt:lpstr>Release 2</vt:lpstr>
      <vt:lpstr>Assigned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cp:revision>1</cp:revision>
  <dcterms:created xsi:type="dcterms:W3CDTF">2016-09-18T10:54:40Z</dcterms:created>
  <dcterms:modified xsi:type="dcterms:W3CDTF">2016-10-23T08:13:08Z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