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Magin\Documents\OTS-Courier-Services\Burndown Chart\"/>
    </mc:Choice>
  </mc:AlternateContent>
  <bookViews>
    <workbookView xWindow="0" yWindow="0" windowWidth="16380" windowHeight="8190" tabRatio="987" activeTab="6"/>
  </bookViews>
  <sheets>
    <sheet name="Sprint 1" sheetId="1" r:id="rId1"/>
    <sheet name="Sprint 2" sheetId="2" r:id="rId2"/>
    <sheet name="Sprint 3" sheetId="3" r:id="rId3"/>
    <sheet name="Sprint 4" sheetId="4" r:id="rId4"/>
    <sheet name="Release 1" sheetId="5" r:id="rId5"/>
    <sheet name="Release 2" sheetId="6" r:id="rId6"/>
    <sheet name="Assigned Stories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6" l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H1" i="6"/>
  <c r="I1" i="6" s="1"/>
  <c r="G1" i="6"/>
  <c r="F1" i="6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1" i="5"/>
  <c r="H1" i="5"/>
  <c r="G1" i="5"/>
  <c r="F1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M8" i="4"/>
  <c r="B8" i="4"/>
  <c r="G3" i="7"/>
  <c r="F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H3" i="7"/>
  <c r="I3" i="7" s="1"/>
  <c r="I4" i="7" l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L11" i="4"/>
  <c r="C11" i="4"/>
  <c r="D11" i="4" s="1"/>
  <c r="E11" i="4" s="1"/>
  <c r="F11" i="4" s="1"/>
  <c r="G11" i="4" s="1"/>
  <c r="H11" i="4" s="1"/>
  <c r="I11" i="4" s="1"/>
  <c r="J11" i="4" s="1"/>
  <c r="K11" i="4" s="1"/>
  <c r="M9" i="4"/>
  <c r="B9" i="4"/>
  <c r="M7" i="4"/>
  <c r="B7" i="4"/>
  <c r="M6" i="4"/>
  <c r="B6" i="4"/>
  <c r="M5" i="4"/>
  <c r="B5" i="4"/>
  <c r="M4" i="4"/>
  <c r="B4" i="4"/>
  <c r="L12" i="3"/>
  <c r="C12" i="3"/>
  <c r="D12" i="3" s="1"/>
  <c r="E12" i="3" s="1"/>
  <c r="F12" i="3" s="1"/>
  <c r="G12" i="3" s="1"/>
  <c r="H12" i="3" s="1"/>
  <c r="I12" i="3" s="1"/>
  <c r="J12" i="3" s="1"/>
  <c r="K12" i="3" s="1"/>
  <c r="M10" i="3"/>
  <c r="B10" i="3"/>
  <c r="M9" i="3"/>
  <c r="B9" i="3"/>
  <c r="M8" i="3"/>
  <c r="B8" i="3"/>
  <c r="M7" i="3"/>
  <c r="B7" i="3"/>
  <c r="M6" i="3"/>
  <c r="B6" i="3"/>
  <c r="M5" i="3"/>
  <c r="B5" i="3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L12" i="1"/>
  <c r="C12" i="1"/>
  <c r="D12" i="1" s="1"/>
  <c r="E12" i="1" s="1"/>
  <c r="F12" i="1" s="1"/>
  <c r="G12" i="1" s="1"/>
  <c r="H12" i="1" s="1"/>
  <c r="I12" i="1" s="1"/>
  <c r="J12" i="1" s="1"/>
  <c r="K12" i="1" s="1"/>
  <c r="M10" i="1"/>
  <c r="B10" i="1"/>
  <c r="M9" i="1"/>
  <c r="B9" i="1"/>
  <c r="M8" i="1"/>
  <c r="B8" i="1"/>
  <c r="M7" i="1"/>
  <c r="B7" i="1"/>
  <c r="M6" i="1"/>
  <c r="B6" i="1"/>
  <c r="M5" i="1"/>
  <c r="B5" i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</calcChain>
</file>

<file path=xl/sharedStrings.xml><?xml version="1.0" encoding="utf-8"?>
<sst xmlns="http://schemas.openxmlformats.org/spreadsheetml/2006/main" count="974" uniqueCount="397">
  <si>
    <t>Hours Spent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</si>
  <si>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</si>
  <si>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</si>
  <si>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</si>
  <si>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</si>
  <si>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</si>
  <si>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</si>
  <si>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</si>
  <si>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</si>
  <si>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</si>
  <si>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</si>
  <si>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Story 8</t>
  </si>
  <si>
    <t>Story 9</t>
  </si>
  <si>
    <t>Story 10</t>
  </si>
  <si>
    <t>Story 11</t>
  </si>
  <si>
    <t>Story 12</t>
  </si>
  <si>
    <t>Story 14</t>
  </si>
  <si>
    <t>Actual Hours Remaining</t>
  </si>
  <si>
    <t>Estimated Hours Remaining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</si>
  <si>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</si>
  <si>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</si>
  <si>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</si>
  <si>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</si>
  <si>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</si>
  <si>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</si>
  <si>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</si>
  <si>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</si>
  <si>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</si>
  <si>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</si>
  <si>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1</t>
  </si>
  <si>
    <t>Story 4</t>
  </si>
  <si>
    <t>Story 5</t>
  </si>
  <si>
    <t>Story 18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</si>
  <si>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</si>
  <si>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</si>
  <si>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</si>
  <si>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</si>
  <si>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</si>
  <si>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</si>
  <si>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</si>
  <si>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</si>
  <si>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</si>
  <si>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</si>
  <si>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Story 19</t>
  </si>
  <si>
    <t>Story 20</t>
  </si>
  <si>
    <t>Story 16</t>
  </si>
  <si>
    <t>Story 17</t>
  </si>
  <si>
    <t>Story 2</t>
  </si>
  <si>
    <t>Story 3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</si>
  <si>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</si>
  <si>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</si>
  <si>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</si>
  <si>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</si>
  <si>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</si>
  <si>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</si>
  <si>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</si>
  <si>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</si>
  <si>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</si>
  <si>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</si>
  <si>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Story 6</t>
  </si>
  <si>
    <t>Story 7</t>
  </si>
  <si>
    <t>Reeve</t>
  </si>
  <si>
    <t>Veronica</t>
  </si>
  <si>
    <t>Story 21</t>
  </si>
  <si>
    <t>Hayden</t>
  </si>
  <si>
    <t>Matthew</t>
  </si>
  <si>
    <t>Story Name</t>
  </si>
  <si>
    <t>Task No</t>
  </si>
  <si>
    <t>Task Description</t>
  </si>
  <si>
    <t>Status</t>
  </si>
  <si>
    <t>Assigned To</t>
  </si>
  <si>
    <t>Estimated Hours</t>
  </si>
  <si>
    <t>Effort Hours Remaining</t>
  </si>
  <si>
    <t>Create a home page (customers view of website)</t>
  </si>
  <si>
    <t>Write test cases</t>
  </si>
  <si>
    <t>Create login system for customers (connects to database)</t>
  </si>
  <si>
    <t>Create profile / shipping management page</t>
  </si>
  <si>
    <t>Create table in the database to store pickup requests</t>
  </si>
  <si>
    <t>Create book shipment form</t>
  </si>
  <si>
    <t>Write code to connect and submit to the database (pickup request table)</t>
  </si>
  <si>
    <t>Create page to show all pending shipments</t>
  </si>
  <si>
    <t>Verify story is complete (acceptance criteria test)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</si>
  <si>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</si>
  <si>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</si>
  <si>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</si>
  <si>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</si>
  <si>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</si>
  <si>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</si>
  <si>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</si>
  <si>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</si>
  <si>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</si>
  <si>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</si>
  <si>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Closed</t>
  </si>
  <si>
    <t>Time Taken</t>
  </si>
  <si>
    <t>Create a tracking page (customers view of website)</t>
  </si>
  <si>
    <t>Connecting to the database and selecting the unique tracking number.</t>
  </si>
  <si>
    <t>Create page outputting the results of the tracking number in a visually appealing tabular format.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</si>
  <si>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</si>
  <si>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</si>
  <si>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</si>
  <si>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</si>
  <si>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</si>
  <si>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</si>
  <si>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</si>
  <si>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</si>
  <si>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</si>
  <si>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</si>
  <si>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</si>
  <si>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</si>
  <si>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</si>
  <si>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</si>
  <si>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</si>
  <si>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</si>
  <si>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</si>
  <si>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</si>
  <si>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</si>
  <si>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</si>
  <si>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</si>
  <si>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Create the pdf template for the consignment note.</t>
  </si>
  <si>
    <t>Write test cases.</t>
  </si>
  <si>
    <t>Connect to database and select relevant information for the consignment note.</t>
  </si>
  <si>
    <t>Generate a printable copy of the consignment note.</t>
  </si>
  <si>
    <t>Write code to save the consignment note to the database</t>
  </si>
  <si>
    <t xml:space="preserve">Create the estimate shipping webpage. </t>
  </si>
  <si>
    <t>Write code (formula) to calculate the shipping cost based off the information given in the form.</t>
  </si>
  <si>
    <t>Create page to output the results of the calculation</t>
  </si>
  <si>
    <t>Verify story is complete (acceptance criteria test).</t>
  </si>
  <si>
    <t>Create the pdf template for the tax invoice.</t>
  </si>
  <si>
    <t>Connect to database and select relevant information for the tax invoice.</t>
  </si>
  <si>
    <t>Generate a printable copy of the tax invoice.</t>
  </si>
  <si>
    <t>Write code to email a pdf copy of the invoice.</t>
  </si>
  <si>
    <t>Write code to save the tax invoice to the database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</si>
  <si>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</si>
  <si>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</si>
  <si>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</si>
  <si>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</si>
  <si>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</si>
  <si>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</si>
  <si>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</si>
  <si>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</si>
  <si>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</si>
  <si>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Create registration page (where users registers).</t>
  </si>
  <si>
    <t>Write code to submit the registration information to the database</t>
  </si>
  <si>
    <t>Create a personal profile page and write code to retrieve user details from the database.</t>
  </si>
  <si>
    <t>Write code to retrieve the user information from the database and output it to the “make a booking” page.</t>
  </si>
  <si>
    <t>Samuel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</si>
  <si>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</si>
  <si>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</si>
  <si>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</si>
  <si>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</si>
  <si>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</si>
  <si>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</si>
  <si>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</si>
  <si>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</si>
  <si>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</si>
  <si>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</si>
  <si>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</si>
  <si>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</si>
  <si>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</si>
  <si>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</si>
  <si>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</si>
  <si>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</si>
  <si>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Story 8 - Sprint 1</t>
  </si>
  <si>
    <t>Story 9 - Sprint 1</t>
  </si>
  <si>
    <t>Story 10 - Sprint 1</t>
  </si>
  <si>
    <t>Story 11 - Sprint 1</t>
  </si>
  <si>
    <t>Story 12 - Sprint 1</t>
  </si>
  <si>
    <t>Story 14 - Sprint 1</t>
  </si>
  <si>
    <t>Story 4 - Sprint 2</t>
  </si>
  <si>
    <t>Create page within the dashboard for displaying a list of shipments - with pagination plugin.</t>
  </si>
  <si>
    <t>Write code to connect to the database and output the shipment results in a list.</t>
  </si>
  <si>
    <t>Create a page within the dashboard for displaying all the data related to a single shipment (individual shipment page)</t>
  </si>
  <si>
    <t>Create a page within the dashboard to give the user the option to update the status.</t>
  </si>
  <si>
    <t>Write code to modify the shipment status in the database</t>
  </si>
  <si>
    <t>Create dashboard portal for employees</t>
  </si>
  <si>
    <t>Create page within the dashboard for displaying a list of contacts.</t>
  </si>
  <si>
    <t>Create customers table within the database to store their details.</t>
  </si>
  <si>
    <t>Write code to connect to the database and output the results in a list.</t>
  </si>
  <si>
    <t>Use plugin to create pagination for data</t>
  </si>
  <si>
    <t>Create page within the dashboard for displaying all the data related to a single customer</t>
  </si>
  <si>
    <t>Story 1 - Sprint 2</t>
  </si>
  <si>
    <t>Story 5 - Sprint 2</t>
  </si>
  <si>
    <t>Create page within the dashboard for displaying a list of payments - with pagination plugin.</t>
  </si>
  <si>
    <t>Write code to connect to the database and output the payment results in a list.</t>
  </si>
  <si>
    <t>Create a page within the dashboard to give the user the option to update the status of the payment.</t>
  </si>
  <si>
    <t>Write code to modify the payment status in the database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</si>
  <si>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</si>
  <si>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</si>
  <si>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</si>
  <si>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</si>
  <si>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</si>
  <si>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</si>
  <si>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</si>
  <si>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</si>
  <si>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</si>
  <si>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</si>
  <si>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</si>
  <si>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</si>
  <si>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</si>
  <si>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</si>
  <si>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</si>
  <si>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</si>
  <si>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</si>
  <si>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</si>
  <si>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</si>
  <si>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Story 18 - Sprint 2</t>
  </si>
  <si>
    <t>Create page within the dashboard for displaying a list of all pending pickups and package drop offs - with pagination plugin (table sorted by postcode).</t>
  </si>
  <si>
    <t>Create a page to assign certain deliveries or pickups to a single driver.</t>
  </si>
  <si>
    <t>Write code to modify the shipment data in the database to reflect the employee’s id.</t>
  </si>
  <si>
    <t>Write code to send an automatic notification to the driver that they have been assigned pickups or deliveries.</t>
  </si>
  <si>
    <t>Story 19 - Sprint 3</t>
  </si>
  <si>
    <t>Create expenses page where the coordinator can view all expenses.</t>
  </si>
  <si>
    <t>Create a table within the database which stores expenses</t>
  </si>
  <si>
    <t>Create a php connection on the expenses page to output all of the expenses within the expenses table.</t>
  </si>
  <si>
    <t>Create a page with a form where the coordinator can add expenses incurred by employees.</t>
  </si>
  <si>
    <t>Create a page that submits data that is entered into the form to the database, which redirects back to the expenses page.</t>
  </si>
  <si>
    <t>Story 20 - Sprint 3</t>
  </si>
  <si>
    <t>Create page within the dashboard with forms for a pickup request.</t>
  </si>
  <si>
    <t>Create table in the database and write code to connect and store the information entered into the form.</t>
  </si>
  <si>
    <t>Create page to display a list of existing requests</t>
  </si>
  <si>
    <t>T076</t>
  </si>
  <si>
    <t>Story 16 - Sprint 3</t>
  </si>
  <si>
    <t>Create a page within the Coordinator Dashboard to allow the Coordinator to send notifications.</t>
  </si>
  <si>
    <t>Create a script capable of taking data submitted by the notification creator page and sending it to all receivers.</t>
  </si>
  <si>
    <t>Write Test Cases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</si>
  <si>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</si>
  <si>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</si>
  <si>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</si>
  <si>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</si>
  <si>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</si>
  <si>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</si>
  <si>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</si>
  <si>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</si>
  <si>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</si>
  <si>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</si>
  <si>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</si>
  <si>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</si>
  <si>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</si>
  <si>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</si>
  <si>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</si>
  <si>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</si>
  <si>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</si>
  <si>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</si>
  <si>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</si>
  <si>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</si>
  <si>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</si>
  <si>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</si>
  <si>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</si>
  <si>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</si>
  <si>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Create a page within the Coordinator Dashboard to allow the Coordinator to send emergency notifications.</t>
  </si>
  <si>
    <t>Story 17 - Sprint 3</t>
  </si>
  <si>
    <t>Story 3 - Sprint 3</t>
  </si>
  <si>
    <t>Write tracking page where coordinator can track the packages</t>
  </si>
  <si>
    <t>Include the pages in the sidebar</t>
  </si>
  <si>
    <t>Write the driver journey page where the driver can notify the start and end time of their journey</t>
  </si>
  <si>
    <t>Create the buttons for start and end time</t>
  </si>
  <si>
    <t>Create a table within the database for the start and end button of the driver's journey</t>
  </si>
  <si>
    <t>Create a page where drivers are able to view all deliveries filtered by day and ordered by delivery time.</t>
  </si>
  <si>
    <t>Modify the database to store the additional data needed for this page.</t>
  </si>
  <si>
    <t>Incorporate page into driver dashboard.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</si>
  <si>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</si>
  <si>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</si>
  <si>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</si>
  <si>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</si>
  <si>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</si>
  <si>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</si>
  <si>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</si>
  <si>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</si>
  <si>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</si>
  <si>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</si>
  <si>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</si>
  <si>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</si>
  <si>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</si>
  <si>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Create an overview page to view a list of deliveries</t>
  </si>
  <si>
    <t>Create a link to the database that retrieves the assigned deliveries.</t>
  </si>
  <si>
    <t>Create a table to outputs the retrieved data.</t>
  </si>
  <si>
    <t>Refine the work done on the contacts list and page done in sprint 2.</t>
  </si>
  <si>
    <t>Finish the manual bookings page for the coordinator in sprint 3</t>
  </si>
  <si>
    <t>Add a table module on the dashboard to display saved tracking number.</t>
  </si>
  <si>
    <t>Create a connection to the database that pulls saved tracking numbers</t>
  </si>
  <si>
    <t>Write code to output the retrieved tracking numbers.</t>
  </si>
  <si>
    <t>Creating page within the driver dashboard that the driver can type in the connote number and get results back.</t>
  </si>
  <si>
    <t>Create a link to the database that retrieves all details about the package based off the connote number.</t>
  </si>
  <si>
    <t>Implement a way for the driver to update the packages status in the database.</t>
  </si>
  <si>
    <t>T114</t>
  </si>
  <si>
    <t>T115</t>
  </si>
  <si>
    <t>T116</t>
  </si>
  <si>
    <t>Story 21 - Sprint 4</t>
  </si>
  <si>
    <t>Create a page for drivers to check what shift they are rostered on for the following two weeks</t>
  </si>
  <si>
    <t>Have driver page autofill based on login credentials</t>
  </si>
  <si>
    <t>Create a page for the coordinator to view the shifts for all of the employees</t>
  </si>
  <si>
    <t>Allow the coordinator to change the shifts of the drivers.</t>
  </si>
  <si>
    <t>Story 6 - Sprint 4</t>
  </si>
  <si>
    <t>Story 7 -Sprint 4</t>
  </si>
  <si>
    <t>Story 22 - Sprint 4</t>
  </si>
  <si>
    <t>Story 23 - Sprint 4</t>
  </si>
  <si>
    <t>Story 23</t>
  </si>
  <si>
    <t>Story 22</t>
  </si>
  <si>
    <t>T99</t>
  </si>
  <si>
    <t>T98</t>
  </si>
  <si>
    <t>T97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</si>
  <si>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</si>
  <si>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</si>
  <si>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</si>
  <si>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</si>
  <si>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</si>
  <si>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</si>
  <si>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</si>
  <si>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</si>
  <si>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</si>
  <si>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</si>
  <si>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</si>
  <si>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</si>
  <si>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</si>
  <si>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</si>
  <si>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</si>
  <si>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</si>
  <si>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</si>
  <si>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</si>
  <si>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</si>
  <si>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</si>
  <si>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</si>
  <si>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T75</t>
  </si>
  <si>
    <t>T74</t>
  </si>
  <si>
    <t>T73</t>
  </si>
  <si>
    <t>T72</t>
  </si>
  <si>
    <t>T71</t>
  </si>
  <si>
    <t>T70</t>
  </si>
  <si>
    <t>T69</t>
  </si>
  <si>
    <t>T68</t>
  </si>
  <si>
    <t>T67</t>
  </si>
  <si>
    <t>T66</t>
  </si>
  <si>
    <t>T65</t>
  </si>
  <si>
    <t>T64</t>
  </si>
  <si>
    <t>T63</t>
  </si>
  <si>
    <t>T62</t>
  </si>
  <si>
    <t>T61</t>
  </si>
  <si>
    <t>T60</t>
  </si>
  <si>
    <t>T59</t>
  </si>
  <si>
    <t>T58</t>
  </si>
  <si>
    <t>T57</t>
  </si>
  <si>
    <t>T56</t>
  </si>
  <si>
    <t>T55</t>
  </si>
  <si>
    <t>T54</t>
  </si>
  <si>
    <t>T53</t>
  </si>
  <si>
    <t>T52</t>
  </si>
  <si>
    <t>T51</t>
  </si>
  <si>
    <t>T50</t>
  </si>
  <si>
    <t>T49</t>
  </si>
  <si>
    <t>T48</t>
  </si>
  <si>
    <t>T47</t>
  </si>
  <si>
    <t>T46</t>
  </si>
  <si>
    <t>T45</t>
  </si>
  <si>
    <t>T44</t>
  </si>
  <si>
    <t>T43</t>
  </si>
  <si>
    <t>T42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</si>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</sst>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49A9-8B8A-A251FB5BC50B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9A9-8B8A-A251FB5B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040"/>
        <c:axId val="163490608"/>
      </c:lineChart>
      <c:catAx>
        <c:axId val="1634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0608"/>
        <c:crosses val="autoZero"/>
        <c:auto val="1"/>
        <c:lblAlgn val="ctr"/>
        <c:lblOffset val="100"/>
        <c:noMultiLvlLbl val="1"/>
      </c:catAx>
      <c:valAx>
        <c:axId val="16349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0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0D2-AC2E-F6B7DF611A41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4-40D2-AC2E-F6B7DF61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312"/>
        <c:axId val="163488256"/>
      </c:lineChart>
      <c:catAx>
        <c:axId val="1634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8256"/>
        <c:crosses val="autoZero"/>
        <c:auto val="1"/>
        <c:lblAlgn val="ctr"/>
        <c:lblOffset val="100"/>
        <c:noMultiLvlLbl val="1"/>
      </c:catAx>
      <c:valAx>
        <c:axId val="16348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3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4BAF-B5FB-9D5F5BC0A62F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3-4BAF-B5FB-9D5F5BC0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432"/>
        <c:axId val="163491784"/>
      </c:lineChart>
      <c:catAx>
        <c:axId val="1634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1784"/>
        <c:crosses val="autoZero"/>
        <c:auto val="1"/>
        <c:lblAlgn val="ctr"/>
        <c:lblOffset val="100"/>
        <c:noMultiLvlLbl val="1"/>
      </c:catAx>
      <c:valAx>
        <c:axId val="163491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of Work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4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1" i="0" baseline="0">
                <a:effectLst/>
              </a:rPr>
              <a:t>Burndown Chart - Sprint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4'!$C$10:$L$10</c:f>
              <c:numCache>
                <c:formatCode>General</c:formatCode>
                <c:ptCount val="10"/>
                <c:pt idx="0">
                  <c:v>32.5</c:v>
                </c:pt>
                <c:pt idx="1">
                  <c:v>30.5</c:v>
                </c:pt>
                <c:pt idx="2">
                  <c:v>28</c:v>
                </c:pt>
                <c:pt idx="3">
                  <c:v>22</c:v>
                </c:pt>
                <c:pt idx="4">
                  <c:v>12</c:v>
                </c:pt>
                <c:pt idx="5">
                  <c:v>11</c:v>
                </c:pt>
                <c:pt idx="6">
                  <c:v>6.5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3D7-968A-DDA46B3EBB10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4'!$C$11:$L$11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E-43D7-968A-DDA46B3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704"/>
        <c:axId val="163492568"/>
      </c:lineChart>
      <c:catAx>
        <c:axId val="16349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2568"/>
        <c:crosses val="autoZero"/>
        <c:auto val="1"/>
        <c:lblAlgn val="ctr"/>
        <c:lblOffset val="100"/>
        <c:noMultiLvlLbl val="1"/>
      </c:catAx>
      <c:valAx>
        <c:axId val="163492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1'!$AB$2:$AB$67</c:f>
              <c:numCache>
                <c:formatCode>General</c:formatCod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cat>
          <c:val>
            <c:numRef>
              <c:f>'Release 1'!$G$1:$G$65</c:f>
              <c:numCache>
                <c:formatCode>General</c:formatCode>
                <c:ptCount val="65"/>
                <c:pt idx="0">
                  <c:v>92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83</c:v>
                </c:pt>
                <c:pt idx="5">
                  <c:v>82.5</c:v>
                </c:pt>
                <c:pt idx="6">
                  <c:v>81</c:v>
                </c:pt>
                <c:pt idx="7">
                  <c:v>80</c:v>
                </c:pt>
                <c:pt idx="8">
                  <c:v>78.5</c:v>
                </c:pt>
                <c:pt idx="9">
                  <c:v>77.5</c:v>
                </c:pt>
                <c:pt idx="10">
                  <c:v>76.5</c:v>
                </c:pt>
                <c:pt idx="11">
                  <c:v>74.5</c:v>
                </c:pt>
                <c:pt idx="12">
                  <c:v>73.5</c:v>
                </c:pt>
                <c:pt idx="13">
                  <c:v>71.5</c:v>
                </c:pt>
                <c:pt idx="14">
                  <c:v>70.5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1">
                  <c:v>61</c:v>
                </c:pt>
                <c:pt idx="22">
                  <c:v>60</c:v>
                </c:pt>
                <c:pt idx="23">
                  <c:v>58</c:v>
                </c:pt>
                <c:pt idx="24">
                  <c:v>57.5</c:v>
                </c:pt>
                <c:pt idx="25">
                  <c:v>55.5</c:v>
                </c:pt>
                <c:pt idx="26">
                  <c:v>54</c:v>
                </c:pt>
                <c:pt idx="27">
                  <c:v>53</c:v>
                </c:pt>
                <c:pt idx="28">
                  <c:v>52</c:v>
                </c:pt>
                <c:pt idx="29">
                  <c:v>50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43.5</c:v>
                </c:pt>
                <c:pt idx="34">
                  <c:v>41.5</c:v>
                </c:pt>
                <c:pt idx="35">
                  <c:v>39.5</c:v>
                </c:pt>
                <c:pt idx="36">
                  <c:v>37.5</c:v>
                </c:pt>
                <c:pt idx="37">
                  <c:v>35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26.5</c:v>
                </c:pt>
                <c:pt idx="43">
                  <c:v>25.5</c:v>
                </c:pt>
                <c:pt idx="44">
                  <c:v>24.5</c:v>
                </c:pt>
                <c:pt idx="45">
                  <c:v>22.5</c:v>
                </c:pt>
                <c:pt idx="46">
                  <c:v>21.5</c:v>
                </c:pt>
                <c:pt idx="47">
                  <c:v>19.5</c:v>
                </c:pt>
                <c:pt idx="48">
                  <c:v>17.5</c:v>
                </c:pt>
                <c:pt idx="49">
                  <c:v>17</c:v>
                </c:pt>
                <c:pt idx="50">
                  <c:v>15</c:v>
                </c:pt>
                <c:pt idx="51">
                  <c:v>14</c:v>
                </c:pt>
                <c:pt idx="52">
                  <c:v>13.5</c:v>
                </c:pt>
                <c:pt idx="53">
                  <c:v>12.5</c:v>
                </c:pt>
                <c:pt idx="54">
                  <c:v>10.5</c:v>
                </c:pt>
                <c:pt idx="55">
                  <c:v>9.5</c:v>
                </c:pt>
                <c:pt idx="56">
                  <c:v>9</c:v>
                </c:pt>
                <c:pt idx="57">
                  <c:v>8</c:v>
                </c:pt>
                <c:pt idx="58">
                  <c:v>7.5</c:v>
                </c:pt>
                <c:pt idx="59">
                  <c:v>6.5</c:v>
                </c:pt>
                <c:pt idx="60">
                  <c:v>4.5</c:v>
                </c:pt>
                <c:pt idx="61">
                  <c:v>3.5</c:v>
                </c:pt>
                <c:pt idx="62">
                  <c:v>1.5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34C-8971-73955663F0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1'!$AB$2:$AB$67</c:f>
              <c:numCache>
                <c:formatCode>General</c:formatCod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cat>
          <c:val>
            <c:numRef>
              <c:f>'Release 1'!$I$1:$I$65</c:f>
              <c:numCache>
                <c:formatCode>General</c:formatCode>
                <c:ptCount val="65"/>
                <c:pt idx="0">
                  <c:v>77</c:v>
                </c:pt>
                <c:pt idx="1">
                  <c:v>75.5</c:v>
                </c:pt>
                <c:pt idx="2">
                  <c:v>74.5</c:v>
                </c:pt>
                <c:pt idx="3">
                  <c:v>71.5</c:v>
                </c:pt>
                <c:pt idx="4">
                  <c:v>70.5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63.5</c:v>
                </c:pt>
                <c:pt idx="12">
                  <c:v>62.5</c:v>
                </c:pt>
                <c:pt idx="13">
                  <c:v>59.5</c:v>
                </c:pt>
                <c:pt idx="14">
                  <c:v>58.5</c:v>
                </c:pt>
                <c:pt idx="15">
                  <c:v>56.5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47.5</c:v>
                </c:pt>
                <c:pt idx="24">
                  <c:v>47</c:v>
                </c:pt>
                <c:pt idx="25">
                  <c:v>45.5</c:v>
                </c:pt>
                <c:pt idx="26">
                  <c:v>43.5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40</c:v>
                </c:pt>
                <c:pt idx="31">
                  <c:v>39.5</c:v>
                </c:pt>
                <c:pt idx="32">
                  <c:v>38.5</c:v>
                </c:pt>
                <c:pt idx="33">
                  <c:v>36.5</c:v>
                </c:pt>
                <c:pt idx="34">
                  <c:v>35.5</c:v>
                </c:pt>
                <c:pt idx="35">
                  <c:v>34</c:v>
                </c:pt>
                <c:pt idx="36">
                  <c:v>33</c:v>
                </c:pt>
                <c:pt idx="37">
                  <c:v>30.5</c:v>
                </c:pt>
                <c:pt idx="38">
                  <c:v>29.5</c:v>
                </c:pt>
                <c:pt idx="39">
                  <c:v>27.5</c:v>
                </c:pt>
                <c:pt idx="40">
                  <c:v>27</c:v>
                </c:pt>
                <c:pt idx="41">
                  <c:v>26</c:v>
                </c:pt>
                <c:pt idx="42">
                  <c:v>25.5</c:v>
                </c:pt>
                <c:pt idx="43">
                  <c:v>24.5</c:v>
                </c:pt>
                <c:pt idx="44">
                  <c:v>24</c:v>
                </c:pt>
                <c:pt idx="45">
                  <c:v>22.5</c:v>
                </c:pt>
                <c:pt idx="46">
                  <c:v>22</c:v>
                </c:pt>
                <c:pt idx="47">
                  <c:v>20</c:v>
                </c:pt>
                <c:pt idx="48">
                  <c:v>19</c:v>
                </c:pt>
                <c:pt idx="49">
                  <c:v>18.5</c:v>
                </c:pt>
                <c:pt idx="50">
                  <c:v>16.5</c:v>
                </c:pt>
                <c:pt idx="51">
                  <c:v>15.5</c:v>
                </c:pt>
                <c:pt idx="52">
                  <c:v>14.5</c:v>
                </c:pt>
                <c:pt idx="53">
                  <c:v>13.5</c:v>
                </c:pt>
                <c:pt idx="54">
                  <c:v>12</c:v>
                </c:pt>
                <c:pt idx="55">
                  <c:v>11.5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7.5</c:v>
                </c:pt>
                <c:pt idx="61">
                  <c:v>7</c:v>
                </c:pt>
                <c:pt idx="62">
                  <c:v>1</c:v>
                </c:pt>
                <c:pt idx="63">
                  <c:v>0.5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34C-8971-73955663F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52464"/>
        <c:axId val="488652792"/>
      </c:lineChart>
      <c:catAx>
        <c:axId val="48865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2792"/>
        <c:crosses val="autoZero"/>
        <c:auto val="1"/>
        <c:lblAlgn val="ctr"/>
        <c:lblOffset val="100"/>
        <c:noMultiLvlLbl val="0"/>
      </c:catAx>
      <c:valAx>
        <c:axId val="4886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Release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2'!$W$2:$W$55</c:f>
              <c:numCache>
                <c:formatCode>General</c:formatCode>
                <c:ptCount val="54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</c:numCache>
            </c:numRef>
          </c:cat>
          <c:val>
            <c:numRef>
              <c:f>'Release 2'!$G$1:$G$53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58.5</c:v>
                </c:pt>
                <c:pt idx="3">
                  <c:v>58</c:v>
                </c:pt>
                <c:pt idx="4">
                  <c:v>57.5</c:v>
                </c:pt>
                <c:pt idx="5">
                  <c:v>56.5</c:v>
                </c:pt>
                <c:pt idx="6">
                  <c:v>55.5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49.5</c:v>
                </c:pt>
                <c:pt idx="11">
                  <c:v>48.5</c:v>
                </c:pt>
                <c:pt idx="12">
                  <c:v>47.5</c:v>
                </c:pt>
                <c:pt idx="13">
                  <c:v>44.5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38</c:v>
                </c:pt>
                <c:pt idx="18">
                  <c:v>36.5</c:v>
                </c:pt>
                <c:pt idx="19">
                  <c:v>35.5</c:v>
                </c:pt>
                <c:pt idx="20">
                  <c:v>34.5</c:v>
                </c:pt>
                <c:pt idx="21">
                  <c:v>31.5</c:v>
                </c:pt>
                <c:pt idx="22">
                  <c:v>30.5</c:v>
                </c:pt>
                <c:pt idx="23">
                  <c:v>30</c:v>
                </c:pt>
                <c:pt idx="24">
                  <c:v>27</c:v>
                </c:pt>
                <c:pt idx="25">
                  <c:v>26.5</c:v>
                </c:pt>
                <c:pt idx="26">
                  <c:v>25.5</c:v>
                </c:pt>
                <c:pt idx="27">
                  <c:v>24.5</c:v>
                </c:pt>
                <c:pt idx="28">
                  <c:v>23.5</c:v>
                </c:pt>
                <c:pt idx="29">
                  <c:v>23.5</c:v>
                </c:pt>
                <c:pt idx="30">
                  <c:v>22.5</c:v>
                </c:pt>
                <c:pt idx="31">
                  <c:v>20.5</c:v>
                </c:pt>
                <c:pt idx="32">
                  <c:v>16.5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14.5</c:v>
                </c:pt>
                <c:pt idx="37">
                  <c:v>14</c:v>
                </c:pt>
                <c:pt idx="38">
                  <c:v>13.5</c:v>
                </c:pt>
                <c:pt idx="39">
                  <c:v>13</c:v>
                </c:pt>
                <c:pt idx="40">
                  <c:v>12</c:v>
                </c:pt>
                <c:pt idx="41">
                  <c:v>11.5</c:v>
                </c:pt>
                <c:pt idx="42">
                  <c:v>10.5</c:v>
                </c:pt>
                <c:pt idx="43">
                  <c:v>8.5</c:v>
                </c:pt>
                <c:pt idx="44">
                  <c:v>8</c:v>
                </c:pt>
                <c:pt idx="45">
                  <c:v>7.5</c:v>
                </c:pt>
                <c:pt idx="46">
                  <c:v>6.5</c:v>
                </c:pt>
                <c:pt idx="47">
                  <c:v>5.5</c:v>
                </c:pt>
                <c:pt idx="48">
                  <c:v>4.5</c:v>
                </c:pt>
                <c:pt idx="49">
                  <c:v>3.5</c:v>
                </c:pt>
                <c:pt idx="50">
                  <c:v>2.5</c:v>
                </c:pt>
                <c:pt idx="51">
                  <c:v>0.5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3-4086-82EB-43D4091E55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2'!$W$2:$W$55</c:f>
              <c:numCache>
                <c:formatCode>General</c:formatCode>
                <c:ptCount val="54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</c:numCache>
            </c:numRef>
          </c:cat>
          <c:val>
            <c:numRef>
              <c:f>'Release 2'!$I$5:$I$53</c:f>
              <c:numCache>
                <c:formatCode>General</c:formatCode>
                <c:ptCount val="49"/>
                <c:pt idx="0">
                  <c:v>50.5</c:v>
                </c:pt>
                <c:pt idx="1">
                  <c:v>50</c:v>
                </c:pt>
                <c:pt idx="2">
                  <c:v>49</c:v>
                </c:pt>
                <c:pt idx="3">
                  <c:v>48.5</c:v>
                </c:pt>
                <c:pt idx="4">
                  <c:v>46.5</c:v>
                </c:pt>
                <c:pt idx="5">
                  <c:v>45</c:v>
                </c:pt>
                <c:pt idx="6">
                  <c:v>44</c:v>
                </c:pt>
                <c:pt idx="7">
                  <c:v>43.5</c:v>
                </c:pt>
                <c:pt idx="8">
                  <c:v>43</c:v>
                </c:pt>
                <c:pt idx="9">
                  <c:v>41.5</c:v>
                </c:pt>
                <c:pt idx="10">
                  <c:v>40.5</c:v>
                </c:pt>
                <c:pt idx="11">
                  <c:v>39.5</c:v>
                </c:pt>
                <c:pt idx="12">
                  <c:v>38.5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31</c:v>
                </c:pt>
                <c:pt idx="18">
                  <c:v>30</c:v>
                </c:pt>
                <c:pt idx="19">
                  <c:v>29.5</c:v>
                </c:pt>
                <c:pt idx="20">
                  <c:v>25.5</c:v>
                </c:pt>
                <c:pt idx="21">
                  <c:v>24.5</c:v>
                </c:pt>
                <c:pt idx="22">
                  <c:v>23.5</c:v>
                </c:pt>
                <c:pt idx="23">
                  <c:v>22.5</c:v>
                </c:pt>
                <c:pt idx="24">
                  <c:v>21.5</c:v>
                </c:pt>
                <c:pt idx="25">
                  <c:v>21.5</c:v>
                </c:pt>
                <c:pt idx="26">
                  <c:v>21</c:v>
                </c:pt>
                <c:pt idx="27">
                  <c:v>18.5</c:v>
                </c:pt>
                <c:pt idx="28">
                  <c:v>15.5</c:v>
                </c:pt>
                <c:pt idx="29">
                  <c:v>14.5</c:v>
                </c:pt>
                <c:pt idx="30">
                  <c:v>14</c:v>
                </c:pt>
                <c:pt idx="31">
                  <c:v>13.5</c:v>
                </c:pt>
                <c:pt idx="32">
                  <c:v>13</c:v>
                </c:pt>
                <c:pt idx="33">
                  <c:v>12.5</c:v>
                </c:pt>
                <c:pt idx="34">
                  <c:v>12</c:v>
                </c:pt>
                <c:pt idx="35">
                  <c:v>11.5</c:v>
                </c:pt>
                <c:pt idx="36">
                  <c:v>10.5</c:v>
                </c:pt>
                <c:pt idx="37">
                  <c:v>10</c:v>
                </c:pt>
                <c:pt idx="38">
                  <c:v>9</c:v>
                </c:pt>
                <c:pt idx="39">
                  <c:v>7.5</c:v>
                </c:pt>
                <c:pt idx="40">
                  <c:v>7</c:v>
                </c:pt>
                <c:pt idx="41">
                  <c:v>6.5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0.5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3-4086-82EB-43D4091E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14840"/>
        <c:axId val="491007624"/>
      </c:lineChart>
      <c:catAx>
        <c:axId val="4910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</a:t>
                </a:r>
                <a:r>
                  <a:rPr lang="en-AU" sz="1400" b="1" baseline="0"/>
                  <a:t> Remaining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07624"/>
        <c:crosses val="autoZero"/>
        <c:auto val="1"/>
        <c:lblAlgn val="ctr"/>
        <c:lblOffset val="100"/>
        <c:noMultiLvlLbl val="0"/>
      </c:catAx>
      <c:valAx>
        <c:axId val="4910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Project Burndown</a:t>
            </a:r>
            <a:r>
              <a:rPr lang="en-AU" sz="1800" b="1" baseline="0"/>
              <a:t> Chart</a:t>
            </a:r>
            <a:endParaRPr lang="en-A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'Assigned Stories'!$N$4:$N$120</c:f>
              <c:strCache>
                <c:ptCount val="116"/>
                <c:pt idx="0">
                  <c:v>T116</c:v>
                </c:pt>
                <c:pt idx="1">
                  <c:v>T115</c:v>
                </c:pt>
                <c:pt idx="2">
                  <c:v>T114</c:v>
                </c:pt>
                <c:pt idx="3">
                  <c:v>T113</c:v>
                </c:pt>
                <c:pt idx="4">
                  <c:v>T112</c:v>
                </c:pt>
                <c:pt idx="5">
                  <c:v>T111</c:v>
                </c:pt>
                <c:pt idx="6">
                  <c:v>T110</c:v>
                </c:pt>
                <c:pt idx="7">
                  <c:v>T109</c:v>
                </c:pt>
                <c:pt idx="8">
                  <c:v>T108</c:v>
                </c:pt>
                <c:pt idx="9">
                  <c:v>T107</c:v>
                </c:pt>
                <c:pt idx="10">
                  <c:v>T106</c:v>
                </c:pt>
                <c:pt idx="11">
                  <c:v>T105</c:v>
                </c:pt>
                <c:pt idx="12">
                  <c:v>T104</c:v>
                </c:pt>
                <c:pt idx="13">
                  <c:v>T103</c:v>
                </c:pt>
                <c:pt idx="14">
                  <c:v>T102</c:v>
                </c:pt>
                <c:pt idx="15">
                  <c:v>T101</c:v>
                </c:pt>
                <c:pt idx="16">
                  <c:v>T100</c:v>
                </c:pt>
                <c:pt idx="17">
                  <c:v>T99</c:v>
                </c:pt>
                <c:pt idx="18">
                  <c:v>T98</c:v>
                </c:pt>
                <c:pt idx="19">
                  <c:v>T97</c:v>
                </c:pt>
                <c:pt idx="20">
                  <c:v>T96</c:v>
                </c:pt>
                <c:pt idx="21">
                  <c:v>T95</c:v>
                </c:pt>
                <c:pt idx="22">
                  <c:v>T94</c:v>
                </c:pt>
                <c:pt idx="23">
                  <c:v>T93</c:v>
                </c:pt>
                <c:pt idx="24">
                  <c:v>T92</c:v>
                </c:pt>
                <c:pt idx="25">
                  <c:v>T91</c:v>
                </c:pt>
                <c:pt idx="26">
                  <c:v>T90</c:v>
                </c:pt>
                <c:pt idx="27">
                  <c:v>T89</c:v>
                </c:pt>
                <c:pt idx="28">
                  <c:v>T88</c:v>
                </c:pt>
                <c:pt idx="29">
                  <c:v>T87</c:v>
                </c:pt>
                <c:pt idx="30">
                  <c:v>T86</c:v>
                </c:pt>
                <c:pt idx="31">
                  <c:v>T85</c:v>
                </c:pt>
                <c:pt idx="32">
                  <c:v>T84</c:v>
                </c:pt>
                <c:pt idx="33">
                  <c:v>T83</c:v>
                </c:pt>
                <c:pt idx="34">
                  <c:v>T82</c:v>
                </c:pt>
                <c:pt idx="35">
                  <c:v>T81</c:v>
                </c:pt>
                <c:pt idx="36">
                  <c:v>T80</c:v>
                </c:pt>
                <c:pt idx="37">
                  <c:v>T79</c:v>
                </c:pt>
                <c:pt idx="38">
                  <c:v>T78</c:v>
                </c:pt>
                <c:pt idx="39">
                  <c:v>T77</c:v>
                </c:pt>
                <c:pt idx="40">
                  <c:v>T76</c:v>
                </c:pt>
                <c:pt idx="41">
                  <c:v>T75</c:v>
                </c:pt>
                <c:pt idx="42">
                  <c:v>T74</c:v>
                </c:pt>
                <c:pt idx="43">
                  <c:v>T73</c:v>
                </c:pt>
                <c:pt idx="44">
                  <c:v>T72</c:v>
                </c:pt>
                <c:pt idx="45">
                  <c:v>T71</c:v>
                </c:pt>
                <c:pt idx="46">
                  <c:v>T70</c:v>
                </c:pt>
                <c:pt idx="47">
                  <c:v>T69</c:v>
                </c:pt>
                <c:pt idx="48">
                  <c:v>T68</c:v>
                </c:pt>
                <c:pt idx="49">
                  <c:v>T67</c:v>
                </c:pt>
                <c:pt idx="50">
                  <c:v>T66</c:v>
                </c:pt>
                <c:pt idx="51">
                  <c:v>T65</c:v>
                </c:pt>
                <c:pt idx="52">
                  <c:v>T64</c:v>
                </c:pt>
                <c:pt idx="53">
                  <c:v>T63</c:v>
                </c:pt>
                <c:pt idx="54">
                  <c:v>T62</c:v>
                </c:pt>
                <c:pt idx="55">
                  <c:v>T61</c:v>
                </c:pt>
                <c:pt idx="56">
                  <c:v>T60</c:v>
                </c:pt>
                <c:pt idx="57">
                  <c:v>T59</c:v>
                </c:pt>
                <c:pt idx="58">
                  <c:v>T58</c:v>
                </c:pt>
                <c:pt idx="59">
                  <c:v>T57</c:v>
                </c:pt>
                <c:pt idx="60">
                  <c:v>T56</c:v>
                </c:pt>
                <c:pt idx="61">
                  <c:v>T55</c:v>
                </c:pt>
                <c:pt idx="62">
                  <c:v>T54</c:v>
                </c:pt>
                <c:pt idx="63">
                  <c:v>T53</c:v>
                </c:pt>
                <c:pt idx="64">
                  <c:v>T52</c:v>
                </c:pt>
                <c:pt idx="65">
                  <c:v>T51</c:v>
                </c:pt>
                <c:pt idx="66">
                  <c:v>T50</c:v>
                </c:pt>
                <c:pt idx="67">
                  <c:v>T49</c:v>
                </c:pt>
                <c:pt idx="68">
                  <c:v>T48</c:v>
                </c:pt>
                <c:pt idx="69">
                  <c:v>T47</c:v>
                </c:pt>
                <c:pt idx="70">
                  <c:v>T46</c:v>
                </c:pt>
                <c:pt idx="71">
                  <c:v>T45</c:v>
                </c:pt>
                <c:pt idx="72">
                  <c:v>T44</c:v>
                </c:pt>
                <c:pt idx="73">
                  <c:v>T43</c:v>
                </c:pt>
                <c:pt idx="74">
                  <c:v>T42</c:v>
                </c:pt>
                <c:pt idx="75">
                  <c:v>T41</c:v>
                </c:pt>
                <c:pt idx="76">
                  <c:v>T40</c:v>
                </c:pt>
                <c:pt idx="77">
                  <c:v>T39</c:v>
                </c:pt>
                <c:pt idx="78">
                  <c:v>T38</c:v>
                </c:pt>
                <c:pt idx="79">
                  <c:v>T37</c:v>
                </c:pt>
                <c:pt idx="80">
                  <c:v>T36</c:v>
                </c:pt>
                <c:pt idx="81">
                  <c:v>T35</c:v>
                </c:pt>
                <c:pt idx="82">
                  <c:v>T34</c:v>
                </c:pt>
                <c:pt idx="83">
                  <c:v>T33</c:v>
                </c:pt>
                <c:pt idx="84">
                  <c:v>T32</c:v>
                </c:pt>
                <c:pt idx="85">
                  <c:v>T31</c:v>
                </c:pt>
                <c:pt idx="86">
                  <c:v>T30</c:v>
                </c:pt>
                <c:pt idx="87">
                  <c:v>T29</c:v>
                </c:pt>
                <c:pt idx="88">
                  <c:v>T28</c:v>
                </c:pt>
                <c:pt idx="89">
                  <c:v>T27</c:v>
                </c:pt>
                <c:pt idx="90">
                  <c:v>T26</c:v>
                </c:pt>
                <c:pt idx="91">
                  <c:v>T25</c:v>
                </c:pt>
                <c:pt idx="92">
                  <c:v>T24</c:v>
                </c:pt>
                <c:pt idx="93">
                  <c:v>T23</c:v>
                </c:pt>
                <c:pt idx="94">
                  <c:v>T22</c:v>
                </c:pt>
                <c:pt idx="95">
                  <c:v>T21</c:v>
                </c:pt>
                <c:pt idx="96">
                  <c:v>T20</c:v>
                </c:pt>
                <c:pt idx="97">
                  <c:v>T19</c:v>
                </c:pt>
                <c:pt idx="98">
                  <c:v>T18</c:v>
                </c:pt>
                <c:pt idx="99">
                  <c:v>T17</c:v>
                </c:pt>
                <c:pt idx="100">
                  <c:v>T16</c:v>
                </c:pt>
                <c:pt idx="101">
                  <c:v>T15</c:v>
                </c:pt>
                <c:pt idx="102">
                  <c:v>T14</c:v>
                </c:pt>
                <c:pt idx="103">
                  <c:v>T13</c:v>
                </c:pt>
                <c:pt idx="104">
                  <c:v>T12</c:v>
                </c:pt>
                <c:pt idx="105">
                  <c:v>T11</c:v>
                </c:pt>
                <c:pt idx="106">
                  <c:v>T10</c:v>
                </c:pt>
                <c:pt idx="107">
                  <c:v>T9</c:v>
                </c:pt>
                <c:pt idx="108">
                  <c:v>T8</c:v>
                </c:pt>
                <c:pt idx="109">
                  <c:v>T7</c:v>
                </c:pt>
                <c:pt idx="110">
                  <c:v>T6</c:v>
                </c:pt>
                <c:pt idx="111">
                  <c:v>T5</c:v>
                </c:pt>
                <c:pt idx="112">
                  <c:v>T4</c:v>
                </c:pt>
                <c:pt idx="113">
                  <c:v>T3</c:v>
                </c:pt>
                <c:pt idx="114">
                  <c:v>T2</c:v>
                </c:pt>
                <c:pt idx="115">
                  <c:v>T1</c:v>
                </c:pt>
              </c:strCache>
            </c:strRef>
          </c:cat>
          <c:val>
            <c:numRef>
              <c:f>'Assigned Stories'!$G$3:$G$119</c:f>
              <c:numCache>
                <c:formatCode>General</c:formatCode>
                <c:ptCount val="117"/>
                <c:pt idx="0">
                  <c:v>153</c:v>
                </c:pt>
                <c:pt idx="1">
                  <c:v>151</c:v>
                </c:pt>
                <c:pt idx="2">
                  <c:v>149</c:v>
                </c:pt>
                <c:pt idx="3">
                  <c:v>146</c:v>
                </c:pt>
                <c:pt idx="4">
                  <c:v>144</c:v>
                </c:pt>
                <c:pt idx="5">
                  <c:v>143.5</c:v>
                </c:pt>
                <c:pt idx="6">
                  <c:v>142</c:v>
                </c:pt>
                <c:pt idx="7">
                  <c:v>141</c:v>
                </c:pt>
                <c:pt idx="8">
                  <c:v>139.5</c:v>
                </c:pt>
                <c:pt idx="9">
                  <c:v>138.5</c:v>
                </c:pt>
                <c:pt idx="10">
                  <c:v>137.5</c:v>
                </c:pt>
                <c:pt idx="11">
                  <c:v>135.5</c:v>
                </c:pt>
                <c:pt idx="12">
                  <c:v>134.5</c:v>
                </c:pt>
                <c:pt idx="13">
                  <c:v>132.5</c:v>
                </c:pt>
                <c:pt idx="14">
                  <c:v>131.5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126</c:v>
                </c:pt>
                <c:pt idx="19">
                  <c:v>124</c:v>
                </c:pt>
                <c:pt idx="20">
                  <c:v>123</c:v>
                </c:pt>
                <c:pt idx="21">
                  <c:v>122</c:v>
                </c:pt>
                <c:pt idx="22">
                  <c:v>121</c:v>
                </c:pt>
                <c:pt idx="23">
                  <c:v>119</c:v>
                </c:pt>
                <c:pt idx="24">
                  <c:v>118.5</c:v>
                </c:pt>
                <c:pt idx="25">
                  <c:v>116.5</c:v>
                </c:pt>
                <c:pt idx="26">
                  <c:v>115</c:v>
                </c:pt>
                <c:pt idx="27">
                  <c:v>114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106</c:v>
                </c:pt>
                <c:pt idx="33">
                  <c:v>104.5</c:v>
                </c:pt>
                <c:pt idx="34">
                  <c:v>102.5</c:v>
                </c:pt>
                <c:pt idx="35">
                  <c:v>100.5</c:v>
                </c:pt>
                <c:pt idx="36">
                  <c:v>98.5</c:v>
                </c:pt>
                <c:pt idx="37">
                  <c:v>96</c:v>
                </c:pt>
                <c:pt idx="38">
                  <c:v>95</c:v>
                </c:pt>
                <c:pt idx="39">
                  <c:v>92</c:v>
                </c:pt>
                <c:pt idx="40">
                  <c:v>90</c:v>
                </c:pt>
                <c:pt idx="41">
                  <c:v>88</c:v>
                </c:pt>
                <c:pt idx="42">
                  <c:v>87.5</c:v>
                </c:pt>
                <c:pt idx="43">
                  <c:v>86.5</c:v>
                </c:pt>
                <c:pt idx="44">
                  <c:v>85.5</c:v>
                </c:pt>
                <c:pt idx="45">
                  <c:v>83.5</c:v>
                </c:pt>
                <c:pt idx="46">
                  <c:v>82.5</c:v>
                </c:pt>
                <c:pt idx="47">
                  <c:v>80.5</c:v>
                </c:pt>
                <c:pt idx="48">
                  <c:v>78.5</c:v>
                </c:pt>
                <c:pt idx="49">
                  <c:v>78</c:v>
                </c:pt>
                <c:pt idx="50">
                  <c:v>76</c:v>
                </c:pt>
                <c:pt idx="51">
                  <c:v>75</c:v>
                </c:pt>
                <c:pt idx="52">
                  <c:v>74.5</c:v>
                </c:pt>
                <c:pt idx="53">
                  <c:v>73.5</c:v>
                </c:pt>
                <c:pt idx="54">
                  <c:v>71.5</c:v>
                </c:pt>
                <c:pt idx="55">
                  <c:v>70.5</c:v>
                </c:pt>
                <c:pt idx="56">
                  <c:v>70</c:v>
                </c:pt>
                <c:pt idx="57">
                  <c:v>69</c:v>
                </c:pt>
                <c:pt idx="58">
                  <c:v>68.5</c:v>
                </c:pt>
                <c:pt idx="59">
                  <c:v>67.5</c:v>
                </c:pt>
                <c:pt idx="60">
                  <c:v>65.5</c:v>
                </c:pt>
                <c:pt idx="61">
                  <c:v>64.5</c:v>
                </c:pt>
                <c:pt idx="62">
                  <c:v>62.5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58.5</c:v>
                </c:pt>
                <c:pt idx="67">
                  <c:v>58</c:v>
                </c:pt>
                <c:pt idx="68">
                  <c:v>57.5</c:v>
                </c:pt>
                <c:pt idx="69">
                  <c:v>56.5</c:v>
                </c:pt>
                <c:pt idx="70">
                  <c:v>55.5</c:v>
                </c:pt>
                <c:pt idx="71">
                  <c:v>55</c:v>
                </c:pt>
                <c:pt idx="72">
                  <c:v>53</c:v>
                </c:pt>
                <c:pt idx="73">
                  <c:v>51</c:v>
                </c:pt>
                <c:pt idx="74">
                  <c:v>49.5</c:v>
                </c:pt>
                <c:pt idx="75">
                  <c:v>48.5</c:v>
                </c:pt>
                <c:pt idx="76">
                  <c:v>47.5</c:v>
                </c:pt>
                <c:pt idx="77">
                  <c:v>44.5</c:v>
                </c:pt>
                <c:pt idx="78">
                  <c:v>43</c:v>
                </c:pt>
                <c:pt idx="79">
                  <c:v>42</c:v>
                </c:pt>
                <c:pt idx="80">
                  <c:v>41</c:v>
                </c:pt>
                <c:pt idx="81">
                  <c:v>38</c:v>
                </c:pt>
                <c:pt idx="82">
                  <c:v>36.5</c:v>
                </c:pt>
                <c:pt idx="83">
                  <c:v>35.5</c:v>
                </c:pt>
                <c:pt idx="84">
                  <c:v>34.5</c:v>
                </c:pt>
                <c:pt idx="85">
                  <c:v>31.5</c:v>
                </c:pt>
                <c:pt idx="86">
                  <c:v>30.5</c:v>
                </c:pt>
                <c:pt idx="87">
                  <c:v>30</c:v>
                </c:pt>
                <c:pt idx="88">
                  <c:v>27</c:v>
                </c:pt>
                <c:pt idx="89">
                  <c:v>26.5</c:v>
                </c:pt>
                <c:pt idx="90">
                  <c:v>25.5</c:v>
                </c:pt>
                <c:pt idx="91">
                  <c:v>24.5</c:v>
                </c:pt>
                <c:pt idx="92">
                  <c:v>23.5</c:v>
                </c:pt>
                <c:pt idx="93">
                  <c:v>23.5</c:v>
                </c:pt>
                <c:pt idx="94">
                  <c:v>22.5</c:v>
                </c:pt>
                <c:pt idx="95">
                  <c:v>20.5</c:v>
                </c:pt>
                <c:pt idx="96">
                  <c:v>16.5</c:v>
                </c:pt>
                <c:pt idx="97">
                  <c:v>16</c:v>
                </c:pt>
                <c:pt idx="98">
                  <c:v>15.5</c:v>
                </c:pt>
                <c:pt idx="99">
                  <c:v>15</c:v>
                </c:pt>
                <c:pt idx="100">
                  <c:v>14.5</c:v>
                </c:pt>
                <c:pt idx="101">
                  <c:v>14</c:v>
                </c:pt>
                <c:pt idx="102">
                  <c:v>13.5</c:v>
                </c:pt>
                <c:pt idx="103">
                  <c:v>13</c:v>
                </c:pt>
                <c:pt idx="104">
                  <c:v>12</c:v>
                </c:pt>
                <c:pt idx="105">
                  <c:v>11.5</c:v>
                </c:pt>
                <c:pt idx="106">
                  <c:v>10.5</c:v>
                </c:pt>
                <c:pt idx="107">
                  <c:v>8.5</c:v>
                </c:pt>
                <c:pt idx="108">
                  <c:v>8</c:v>
                </c:pt>
                <c:pt idx="109">
                  <c:v>7.5</c:v>
                </c:pt>
                <c:pt idx="110">
                  <c:v>6.5</c:v>
                </c:pt>
                <c:pt idx="111">
                  <c:v>5.5</c:v>
                </c:pt>
                <c:pt idx="112">
                  <c:v>4.5</c:v>
                </c:pt>
                <c:pt idx="113">
                  <c:v>3.5</c:v>
                </c:pt>
                <c:pt idx="114">
                  <c:v>2.5</c:v>
                </c:pt>
                <c:pt idx="115">
                  <c:v>0.5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C-4224-98F0-659279371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'Assigned Stories'!$N$4:$N$120</c:f>
              <c:strCache>
                <c:ptCount val="116"/>
                <c:pt idx="0">
                  <c:v>T116</c:v>
                </c:pt>
                <c:pt idx="1">
                  <c:v>T115</c:v>
                </c:pt>
                <c:pt idx="2">
                  <c:v>T114</c:v>
                </c:pt>
                <c:pt idx="3">
                  <c:v>T113</c:v>
                </c:pt>
                <c:pt idx="4">
                  <c:v>T112</c:v>
                </c:pt>
                <c:pt idx="5">
                  <c:v>T111</c:v>
                </c:pt>
                <c:pt idx="6">
                  <c:v>T110</c:v>
                </c:pt>
                <c:pt idx="7">
                  <c:v>T109</c:v>
                </c:pt>
                <c:pt idx="8">
                  <c:v>T108</c:v>
                </c:pt>
                <c:pt idx="9">
                  <c:v>T107</c:v>
                </c:pt>
                <c:pt idx="10">
                  <c:v>T106</c:v>
                </c:pt>
                <c:pt idx="11">
                  <c:v>T105</c:v>
                </c:pt>
                <c:pt idx="12">
                  <c:v>T104</c:v>
                </c:pt>
                <c:pt idx="13">
                  <c:v>T103</c:v>
                </c:pt>
                <c:pt idx="14">
                  <c:v>T102</c:v>
                </c:pt>
                <c:pt idx="15">
                  <c:v>T101</c:v>
                </c:pt>
                <c:pt idx="16">
                  <c:v>T100</c:v>
                </c:pt>
                <c:pt idx="17">
                  <c:v>T99</c:v>
                </c:pt>
                <c:pt idx="18">
                  <c:v>T98</c:v>
                </c:pt>
                <c:pt idx="19">
                  <c:v>T97</c:v>
                </c:pt>
                <c:pt idx="20">
                  <c:v>T96</c:v>
                </c:pt>
                <c:pt idx="21">
                  <c:v>T95</c:v>
                </c:pt>
                <c:pt idx="22">
                  <c:v>T94</c:v>
                </c:pt>
                <c:pt idx="23">
                  <c:v>T93</c:v>
                </c:pt>
                <c:pt idx="24">
                  <c:v>T92</c:v>
                </c:pt>
                <c:pt idx="25">
                  <c:v>T91</c:v>
                </c:pt>
                <c:pt idx="26">
                  <c:v>T90</c:v>
                </c:pt>
                <c:pt idx="27">
                  <c:v>T89</c:v>
                </c:pt>
                <c:pt idx="28">
                  <c:v>T88</c:v>
                </c:pt>
                <c:pt idx="29">
                  <c:v>T87</c:v>
                </c:pt>
                <c:pt idx="30">
                  <c:v>T86</c:v>
                </c:pt>
                <c:pt idx="31">
                  <c:v>T85</c:v>
                </c:pt>
                <c:pt idx="32">
                  <c:v>T84</c:v>
                </c:pt>
                <c:pt idx="33">
                  <c:v>T83</c:v>
                </c:pt>
                <c:pt idx="34">
                  <c:v>T82</c:v>
                </c:pt>
                <c:pt idx="35">
                  <c:v>T81</c:v>
                </c:pt>
                <c:pt idx="36">
                  <c:v>T80</c:v>
                </c:pt>
                <c:pt idx="37">
                  <c:v>T79</c:v>
                </c:pt>
                <c:pt idx="38">
                  <c:v>T78</c:v>
                </c:pt>
                <c:pt idx="39">
                  <c:v>T77</c:v>
                </c:pt>
                <c:pt idx="40">
                  <c:v>T76</c:v>
                </c:pt>
                <c:pt idx="41">
                  <c:v>T75</c:v>
                </c:pt>
                <c:pt idx="42">
                  <c:v>T74</c:v>
                </c:pt>
                <c:pt idx="43">
                  <c:v>T73</c:v>
                </c:pt>
                <c:pt idx="44">
                  <c:v>T72</c:v>
                </c:pt>
                <c:pt idx="45">
                  <c:v>T71</c:v>
                </c:pt>
                <c:pt idx="46">
                  <c:v>T70</c:v>
                </c:pt>
                <c:pt idx="47">
                  <c:v>T69</c:v>
                </c:pt>
                <c:pt idx="48">
                  <c:v>T68</c:v>
                </c:pt>
                <c:pt idx="49">
                  <c:v>T67</c:v>
                </c:pt>
                <c:pt idx="50">
                  <c:v>T66</c:v>
                </c:pt>
                <c:pt idx="51">
                  <c:v>T65</c:v>
                </c:pt>
                <c:pt idx="52">
                  <c:v>T64</c:v>
                </c:pt>
                <c:pt idx="53">
                  <c:v>T63</c:v>
                </c:pt>
                <c:pt idx="54">
                  <c:v>T62</c:v>
                </c:pt>
                <c:pt idx="55">
                  <c:v>T61</c:v>
                </c:pt>
                <c:pt idx="56">
                  <c:v>T60</c:v>
                </c:pt>
                <c:pt idx="57">
                  <c:v>T59</c:v>
                </c:pt>
                <c:pt idx="58">
                  <c:v>T58</c:v>
                </c:pt>
                <c:pt idx="59">
                  <c:v>T57</c:v>
                </c:pt>
                <c:pt idx="60">
                  <c:v>T56</c:v>
                </c:pt>
                <c:pt idx="61">
                  <c:v>T55</c:v>
                </c:pt>
                <c:pt idx="62">
                  <c:v>T54</c:v>
                </c:pt>
                <c:pt idx="63">
                  <c:v>T53</c:v>
                </c:pt>
                <c:pt idx="64">
                  <c:v>T52</c:v>
                </c:pt>
                <c:pt idx="65">
                  <c:v>T51</c:v>
                </c:pt>
                <c:pt idx="66">
                  <c:v>T50</c:v>
                </c:pt>
                <c:pt idx="67">
                  <c:v>T49</c:v>
                </c:pt>
                <c:pt idx="68">
                  <c:v>T48</c:v>
                </c:pt>
                <c:pt idx="69">
                  <c:v>T47</c:v>
                </c:pt>
                <c:pt idx="70">
                  <c:v>T46</c:v>
                </c:pt>
                <c:pt idx="71">
                  <c:v>T45</c:v>
                </c:pt>
                <c:pt idx="72">
                  <c:v>T44</c:v>
                </c:pt>
                <c:pt idx="73">
                  <c:v>T43</c:v>
                </c:pt>
                <c:pt idx="74">
                  <c:v>T42</c:v>
                </c:pt>
                <c:pt idx="75">
                  <c:v>T41</c:v>
                </c:pt>
                <c:pt idx="76">
                  <c:v>T40</c:v>
                </c:pt>
                <c:pt idx="77">
                  <c:v>T39</c:v>
                </c:pt>
                <c:pt idx="78">
                  <c:v>T38</c:v>
                </c:pt>
                <c:pt idx="79">
                  <c:v>T37</c:v>
                </c:pt>
                <c:pt idx="80">
                  <c:v>T36</c:v>
                </c:pt>
                <c:pt idx="81">
                  <c:v>T35</c:v>
                </c:pt>
                <c:pt idx="82">
                  <c:v>T34</c:v>
                </c:pt>
                <c:pt idx="83">
                  <c:v>T33</c:v>
                </c:pt>
                <c:pt idx="84">
                  <c:v>T32</c:v>
                </c:pt>
                <c:pt idx="85">
                  <c:v>T31</c:v>
                </c:pt>
                <c:pt idx="86">
                  <c:v>T30</c:v>
                </c:pt>
                <c:pt idx="87">
                  <c:v>T29</c:v>
                </c:pt>
                <c:pt idx="88">
                  <c:v>T28</c:v>
                </c:pt>
                <c:pt idx="89">
                  <c:v>T27</c:v>
                </c:pt>
                <c:pt idx="90">
                  <c:v>T26</c:v>
                </c:pt>
                <c:pt idx="91">
                  <c:v>T25</c:v>
                </c:pt>
                <c:pt idx="92">
                  <c:v>T24</c:v>
                </c:pt>
                <c:pt idx="93">
                  <c:v>T23</c:v>
                </c:pt>
                <c:pt idx="94">
                  <c:v>T22</c:v>
                </c:pt>
                <c:pt idx="95">
                  <c:v>T21</c:v>
                </c:pt>
                <c:pt idx="96">
                  <c:v>T20</c:v>
                </c:pt>
                <c:pt idx="97">
                  <c:v>T19</c:v>
                </c:pt>
                <c:pt idx="98">
                  <c:v>T18</c:v>
                </c:pt>
                <c:pt idx="99">
                  <c:v>T17</c:v>
                </c:pt>
                <c:pt idx="100">
                  <c:v>T16</c:v>
                </c:pt>
                <c:pt idx="101">
                  <c:v>T15</c:v>
                </c:pt>
                <c:pt idx="102">
                  <c:v>T14</c:v>
                </c:pt>
                <c:pt idx="103">
                  <c:v>T13</c:v>
                </c:pt>
                <c:pt idx="104">
                  <c:v>T12</c:v>
                </c:pt>
                <c:pt idx="105">
                  <c:v>T11</c:v>
                </c:pt>
                <c:pt idx="106">
                  <c:v>T10</c:v>
                </c:pt>
                <c:pt idx="107">
                  <c:v>T9</c:v>
                </c:pt>
                <c:pt idx="108">
                  <c:v>T8</c:v>
                </c:pt>
                <c:pt idx="109">
                  <c:v>T7</c:v>
                </c:pt>
                <c:pt idx="110">
                  <c:v>T6</c:v>
                </c:pt>
                <c:pt idx="111">
                  <c:v>T5</c:v>
                </c:pt>
                <c:pt idx="112">
                  <c:v>T4</c:v>
                </c:pt>
                <c:pt idx="113">
                  <c:v>T3</c:v>
                </c:pt>
                <c:pt idx="114">
                  <c:v>T2</c:v>
                </c:pt>
                <c:pt idx="115">
                  <c:v>T1</c:v>
                </c:pt>
              </c:strCache>
            </c:strRef>
          </c:cat>
          <c:val>
            <c:numRef>
              <c:f>'Assigned Stories'!$I$3:$I$119</c:f>
              <c:numCache>
                <c:formatCode>General</c:formatCode>
                <c:ptCount val="117"/>
                <c:pt idx="0">
                  <c:v>131.5</c:v>
                </c:pt>
                <c:pt idx="1">
                  <c:v>130</c:v>
                </c:pt>
                <c:pt idx="2">
                  <c:v>129</c:v>
                </c:pt>
                <c:pt idx="3">
                  <c:v>126</c:v>
                </c:pt>
                <c:pt idx="4">
                  <c:v>125</c:v>
                </c:pt>
                <c:pt idx="5">
                  <c:v>124.5</c:v>
                </c:pt>
                <c:pt idx="6">
                  <c:v>123.5</c:v>
                </c:pt>
                <c:pt idx="7">
                  <c:v>122.5</c:v>
                </c:pt>
                <c:pt idx="8">
                  <c:v>121.5</c:v>
                </c:pt>
                <c:pt idx="9">
                  <c:v>120.5</c:v>
                </c:pt>
                <c:pt idx="10">
                  <c:v>119.5</c:v>
                </c:pt>
                <c:pt idx="11">
                  <c:v>118</c:v>
                </c:pt>
                <c:pt idx="12">
                  <c:v>117</c:v>
                </c:pt>
                <c:pt idx="13">
                  <c:v>114</c:v>
                </c:pt>
                <c:pt idx="14">
                  <c:v>113</c:v>
                </c:pt>
                <c:pt idx="15">
                  <c:v>111</c:v>
                </c:pt>
                <c:pt idx="16">
                  <c:v>110.5</c:v>
                </c:pt>
                <c:pt idx="17">
                  <c:v>109.5</c:v>
                </c:pt>
                <c:pt idx="18">
                  <c:v>108.5</c:v>
                </c:pt>
                <c:pt idx="19">
                  <c:v>107.5</c:v>
                </c:pt>
                <c:pt idx="20">
                  <c:v>106.5</c:v>
                </c:pt>
                <c:pt idx="21">
                  <c:v>105.5</c:v>
                </c:pt>
                <c:pt idx="22">
                  <c:v>104.5</c:v>
                </c:pt>
                <c:pt idx="23">
                  <c:v>102</c:v>
                </c:pt>
                <c:pt idx="24">
                  <c:v>101.5</c:v>
                </c:pt>
                <c:pt idx="25">
                  <c:v>100</c:v>
                </c:pt>
                <c:pt idx="26">
                  <c:v>98</c:v>
                </c:pt>
                <c:pt idx="27">
                  <c:v>97.5</c:v>
                </c:pt>
                <c:pt idx="28">
                  <c:v>96.5</c:v>
                </c:pt>
                <c:pt idx="29">
                  <c:v>96.5</c:v>
                </c:pt>
                <c:pt idx="30">
                  <c:v>94.5</c:v>
                </c:pt>
                <c:pt idx="31">
                  <c:v>94</c:v>
                </c:pt>
                <c:pt idx="32">
                  <c:v>93</c:v>
                </c:pt>
                <c:pt idx="33">
                  <c:v>91</c:v>
                </c:pt>
                <c:pt idx="34">
                  <c:v>90</c:v>
                </c:pt>
                <c:pt idx="35">
                  <c:v>88.5</c:v>
                </c:pt>
                <c:pt idx="36">
                  <c:v>87.5</c:v>
                </c:pt>
                <c:pt idx="37">
                  <c:v>85</c:v>
                </c:pt>
                <c:pt idx="38">
                  <c:v>84</c:v>
                </c:pt>
                <c:pt idx="39">
                  <c:v>82</c:v>
                </c:pt>
                <c:pt idx="40">
                  <c:v>81.5</c:v>
                </c:pt>
                <c:pt idx="41">
                  <c:v>80.5</c:v>
                </c:pt>
                <c:pt idx="42">
                  <c:v>80</c:v>
                </c:pt>
                <c:pt idx="43">
                  <c:v>79</c:v>
                </c:pt>
                <c:pt idx="44">
                  <c:v>78.5</c:v>
                </c:pt>
                <c:pt idx="45">
                  <c:v>77</c:v>
                </c:pt>
                <c:pt idx="46">
                  <c:v>76.5</c:v>
                </c:pt>
                <c:pt idx="47">
                  <c:v>74.5</c:v>
                </c:pt>
                <c:pt idx="48">
                  <c:v>73.5</c:v>
                </c:pt>
                <c:pt idx="49">
                  <c:v>73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66.5</c:v>
                </c:pt>
                <c:pt idx="55">
                  <c:v>66</c:v>
                </c:pt>
                <c:pt idx="56">
                  <c:v>65.5</c:v>
                </c:pt>
                <c:pt idx="57">
                  <c:v>64.5</c:v>
                </c:pt>
                <c:pt idx="58">
                  <c:v>63.5</c:v>
                </c:pt>
                <c:pt idx="59">
                  <c:v>62.5</c:v>
                </c:pt>
                <c:pt idx="60">
                  <c:v>62</c:v>
                </c:pt>
                <c:pt idx="61">
                  <c:v>61.5</c:v>
                </c:pt>
                <c:pt idx="62">
                  <c:v>55.5</c:v>
                </c:pt>
                <c:pt idx="63">
                  <c:v>55</c:v>
                </c:pt>
                <c:pt idx="64">
                  <c:v>54.5</c:v>
                </c:pt>
                <c:pt idx="65">
                  <c:v>53.5</c:v>
                </c:pt>
                <c:pt idx="66">
                  <c:v>52</c:v>
                </c:pt>
                <c:pt idx="67">
                  <c:v>51.5</c:v>
                </c:pt>
                <c:pt idx="68">
                  <c:v>50.5</c:v>
                </c:pt>
                <c:pt idx="69">
                  <c:v>50</c:v>
                </c:pt>
                <c:pt idx="70">
                  <c:v>49</c:v>
                </c:pt>
                <c:pt idx="71">
                  <c:v>48.5</c:v>
                </c:pt>
                <c:pt idx="72">
                  <c:v>46.5</c:v>
                </c:pt>
                <c:pt idx="73">
                  <c:v>45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41.5</c:v>
                </c:pt>
                <c:pt idx="78">
                  <c:v>40.5</c:v>
                </c:pt>
                <c:pt idx="79">
                  <c:v>39.5</c:v>
                </c:pt>
                <c:pt idx="80">
                  <c:v>38.5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31</c:v>
                </c:pt>
                <c:pt idx="86">
                  <c:v>30</c:v>
                </c:pt>
                <c:pt idx="87">
                  <c:v>29.5</c:v>
                </c:pt>
                <c:pt idx="88">
                  <c:v>25.5</c:v>
                </c:pt>
                <c:pt idx="89">
                  <c:v>24.5</c:v>
                </c:pt>
                <c:pt idx="90">
                  <c:v>23.5</c:v>
                </c:pt>
                <c:pt idx="91">
                  <c:v>22.5</c:v>
                </c:pt>
                <c:pt idx="92">
                  <c:v>21.5</c:v>
                </c:pt>
                <c:pt idx="93">
                  <c:v>21.5</c:v>
                </c:pt>
                <c:pt idx="94">
                  <c:v>21</c:v>
                </c:pt>
                <c:pt idx="95">
                  <c:v>18.5</c:v>
                </c:pt>
                <c:pt idx="96">
                  <c:v>15.5</c:v>
                </c:pt>
                <c:pt idx="97">
                  <c:v>14.5</c:v>
                </c:pt>
                <c:pt idx="98">
                  <c:v>14</c:v>
                </c:pt>
                <c:pt idx="99">
                  <c:v>13.5</c:v>
                </c:pt>
                <c:pt idx="100">
                  <c:v>13</c:v>
                </c:pt>
                <c:pt idx="101">
                  <c:v>12.5</c:v>
                </c:pt>
                <c:pt idx="102">
                  <c:v>12</c:v>
                </c:pt>
                <c:pt idx="103">
                  <c:v>11.5</c:v>
                </c:pt>
                <c:pt idx="104">
                  <c:v>10.5</c:v>
                </c:pt>
                <c:pt idx="105">
                  <c:v>10</c:v>
                </c:pt>
                <c:pt idx="106">
                  <c:v>9</c:v>
                </c:pt>
                <c:pt idx="107">
                  <c:v>7.5</c:v>
                </c:pt>
                <c:pt idx="108">
                  <c:v>7</c:v>
                </c:pt>
                <c:pt idx="109">
                  <c:v>6.5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0.5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224-98F0-65927937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47312"/>
        <c:axId val="484646656"/>
      </c:lineChart>
      <c:catAx>
        <c:axId val="48464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6656"/>
        <c:crosses val="autoZero"/>
        <c:auto val="1"/>
        <c:lblAlgn val="ctr"/>
        <c:lblOffset val="100"/>
        <c:noMultiLvlLbl val="0"/>
      </c:catAx>
      <c:valAx>
        <c:axId val="4846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</a:t>
                </a:r>
                <a:r>
                  <a:rPr lang="en-AU" sz="1400" b="1" baseline="0"/>
                  <a:t> Remaing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60120</xdr:colOff>
      <xdr:row>12</xdr:row>
      <xdr:rowOff>174960</xdr:rowOff>
    </xdr:from>
    <xdr:to>
      <xdr:col>14</xdr:col>
      <xdr:colOff>36000</xdr:colOff>
      <xdr:row>32</xdr:row>
      <xdr:rowOff>174960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31680</xdr:colOff>
      <xdr:row>8</xdr:row>
      <xdr:rowOff>19440</xdr:rowOff>
    </xdr:from>
    <xdr:to>
      <xdr:col>12</xdr:col>
      <xdr:colOff>578880</xdr:colOff>
      <xdr:row>27</xdr:row>
      <xdr:rowOff>57240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13</xdr:row>
      <xdr:rowOff>175320</xdr:rowOff>
    </xdr:from>
    <xdr:to>
      <xdr:col>12</xdr:col>
      <xdr:colOff>194760</xdr:colOff>
      <xdr:row>31</xdr:row>
      <xdr:rowOff>88920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61920</xdr:colOff>
      <xdr:row>13</xdr:row>
      <xdr:rowOff>108360</xdr:rowOff>
    </xdr:from>
    <xdr:to>
      <xdr:col>12</xdr:col>
      <xdr:colOff>366480</xdr:colOff>
      <xdr:row>28</xdr:row>
      <xdr:rowOff>88920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580156</xdr:colOff>
      <xdr:row>10</xdr:row>
      <xdr:rowOff>5196</xdr:rowOff>
    </xdr:from>
    <xdr:to>
      <xdr:col>24</xdr:col>
      <xdr:colOff>173180</xdr:colOff>
      <xdr:row>41</xdr:row>
      <xdr:rowOff>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07557-62C5-45FA-96F1-B5CAC336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197303</xdr:colOff>
      <xdr:row>9</xdr:row>
      <xdr:rowOff>84363</xdr:rowOff>
    </xdr:from>
    <xdr:to>
      <xdr:col>20</xdr:col>
      <xdr:colOff>396876</xdr:colOff>
      <xdr:row>33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B9315-28F2-4637-A30C-0568F417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425820</xdr:colOff>
      <xdr:row>131</xdr:row>
      <xdr:rowOff>122608</xdr:rowOff>
    </xdr:from>
    <xdr:to>
      <xdr:col>9</xdr:col>
      <xdr:colOff>619124</xdr:colOff>
      <xdr:row>168</xdr:row>
      <xdr:rowOff>47223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30093-6347-4308-BC93-9551C8506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I35" sqref="I35"/>
    </sheetView>
  </sheetViews>
  <sheetFormatPr defaultColWidth="9" defaultRowHeight="15" x14ac:dyDescent="0.25"/>
  <cols>
    <col min="1" max="1" width="21.625"/>
    <col min="2" max="11" width="8.5"/>
    <col min="12" max="12" width="11.375"/>
    <col min="13" max="1025" width="8.5"/>
  </cols>
  <sheetData>
    <row r="2" spans="1:13" x14ac:dyDescent="0.25">
      <c r="D2" s="1"/>
    </row>
    <row r="3" spans="1:13" x14ac:dyDescent="0.25">
      <c r="C3" t="s">
        <v>0</v>
      </c>
    </row>
    <row r="4" spans="1:13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3" x14ac:dyDescent="0.25">
      <c r="A5" t="s">
        <v>11</v>
      </c>
      <c r="B5">
        <f t="shared" ref="B5:B10" si="0"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 t="shared" ref="M5:M10" si="1">SUM(C5:L5)</f>
        <v>14.5</v>
      </c>
    </row>
    <row r="6" spans="1:13" x14ac:dyDescent="0.25">
      <c r="A6" t="s">
        <v>12</v>
      </c>
      <c r="B6">
        <f t="shared" si="0"/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 t="shared" si="1"/>
        <v>7.5</v>
      </c>
    </row>
    <row r="7" spans="1:13" x14ac:dyDescent="0.25">
      <c r="A7" t="s">
        <v>13</v>
      </c>
      <c r="B7">
        <f t="shared" si="0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 t="shared" si="1"/>
        <v>6.5</v>
      </c>
    </row>
    <row r="8" spans="1:13" x14ac:dyDescent="0.25">
      <c r="A8" t="s">
        <v>14</v>
      </c>
      <c r="B8">
        <f t="shared" si="0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 t="shared" si="1"/>
        <v>6.5</v>
      </c>
    </row>
    <row r="9" spans="1:13" x14ac:dyDescent="0.25">
      <c r="A9" t="s">
        <v>15</v>
      </c>
      <c r="B9">
        <f t="shared" si="0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 t="shared" si="1"/>
        <v>7</v>
      </c>
    </row>
    <row r="10" spans="1:13" x14ac:dyDescent="0.25">
      <c r="A10" t="s">
        <v>16</v>
      </c>
      <c r="B10">
        <f t="shared" si="0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 t="shared" si="1"/>
        <v>9</v>
      </c>
    </row>
    <row r="11" spans="1:13" x14ac:dyDescent="0.25">
      <c r="A11" t="s">
        <v>17</v>
      </c>
      <c r="B11">
        <f>SUM(B5:B10)</f>
        <v>51</v>
      </c>
      <c r="C11">
        <f t="shared" ref="C11:L11" si="2">B11-SUM(C5:C10)</f>
        <v>51</v>
      </c>
      <c r="D11">
        <f t="shared" si="2"/>
        <v>47</v>
      </c>
      <c r="E11">
        <f t="shared" si="2"/>
        <v>37.5</v>
      </c>
      <c r="F11">
        <f t="shared" si="2"/>
        <v>34.5</v>
      </c>
      <c r="G11">
        <f t="shared" si="2"/>
        <v>28</v>
      </c>
      <c r="H11">
        <f t="shared" si="2"/>
        <v>23</v>
      </c>
      <c r="I11">
        <f t="shared" si="2"/>
        <v>16</v>
      </c>
      <c r="J11">
        <f t="shared" si="2"/>
        <v>11</v>
      </c>
      <c r="K11">
        <f t="shared" si="2"/>
        <v>7</v>
      </c>
      <c r="L11">
        <f t="shared" si="2"/>
        <v>0</v>
      </c>
    </row>
    <row r="12" spans="1:13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selection activeCell="N8" sqref="N8"/>
    </sheetView>
  </sheetViews>
  <sheetFormatPr defaultColWidth="9" defaultRowHeight="15" x14ac:dyDescent="0.25"/>
  <cols>
    <col min="1" max="1" width="21.625"/>
    <col min="2" max="1025" width="8.5"/>
  </cols>
  <sheetData>
    <row r="1" spans="1:13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3" x14ac:dyDescent="0.25">
      <c r="A2" t="s">
        <v>29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2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25">
      <c r="A4" t="s">
        <v>31</v>
      </c>
      <c r="B4">
        <f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25">
      <c r="A5" t="s">
        <v>32</v>
      </c>
      <c r="B5">
        <f>C5+D5+E5+F5+G5+H5+I5+J5+K5+L5</f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25">
      <c r="A6" t="s">
        <v>17</v>
      </c>
      <c r="B6">
        <f>SUM(B2:B5)</f>
        <v>29</v>
      </c>
      <c r="C6">
        <f t="shared" ref="C6:L6" si="0">B6-SUM(C2:C5)</f>
        <v>29</v>
      </c>
      <c r="D6">
        <f t="shared" si="0"/>
        <v>26</v>
      </c>
      <c r="E6">
        <f t="shared" si="0"/>
        <v>18</v>
      </c>
      <c r="F6">
        <f t="shared" si="0"/>
        <v>13</v>
      </c>
      <c r="G6">
        <f t="shared" si="0"/>
        <v>9</v>
      </c>
      <c r="H6">
        <f t="shared" si="0"/>
        <v>7</v>
      </c>
      <c r="I6">
        <f t="shared" si="0"/>
        <v>5</v>
      </c>
      <c r="J6">
        <f t="shared" si="0"/>
        <v>3</v>
      </c>
      <c r="K6">
        <f t="shared" si="0"/>
        <v>2</v>
      </c>
      <c r="L6">
        <f t="shared" si="0"/>
        <v>0</v>
      </c>
    </row>
    <row r="7" spans="1:13" x14ac:dyDescent="0.25">
      <c r="A7" t="s">
        <v>18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opLeftCell="A2" zoomScaleNormal="100" workbookViewId="0">
      <selection activeCell="A26" sqref="A26"/>
    </sheetView>
  </sheetViews>
  <sheetFormatPr defaultColWidth="9" defaultRowHeight="15" x14ac:dyDescent="0.25"/>
  <cols>
    <col min="1" max="1" width="25.5"/>
    <col min="2" max="1025" width="8.5"/>
  </cols>
  <sheetData>
    <row r="3" spans="1:16" x14ac:dyDescent="0.25">
      <c r="C3" t="s">
        <v>0</v>
      </c>
    </row>
    <row r="4" spans="1:16" x14ac:dyDescent="0.25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</row>
    <row r="5" spans="1:16" x14ac:dyDescent="0.25">
      <c r="A5" t="s">
        <v>43</v>
      </c>
      <c r="B5">
        <f t="shared" ref="B5:B10" si="0">C5+D5+E5+F5+G5+H5+I5+J5+K5+L5</f>
        <v>7.5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2</v>
      </c>
      <c r="K5">
        <v>2</v>
      </c>
      <c r="L5">
        <v>0.5</v>
      </c>
      <c r="M5">
        <f t="shared" ref="M5:M10" si="1">SUM(C5:L5)</f>
        <v>7.5</v>
      </c>
      <c r="P5">
        <v>7</v>
      </c>
    </row>
    <row r="6" spans="1:16" x14ac:dyDescent="0.25">
      <c r="A6" t="s">
        <v>44</v>
      </c>
      <c r="B6">
        <f t="shared" si="0"/>
        <v>5.5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1.5</v>
      </c>
      <c r="L6">
        <v>2</v>
      </c>
      <c r="M6">
        <f t="shared" si="1"/>
        <v>5.5</v>
      </c>
      <c r="P6">
        <v>5.5</v>
      </c>
    </row>
    <row r="7" spans="1:16" x14ac:dyDescent="0.25">
      <c r="A7" t="s">
        <v>45</v>
      </c>
      <c r="B7">
        <f t="shared" si="0"/>
        <v>3</v>
      </c>
      <c r="C7">
        <v>0</v>
      </c>
      <c r="D7">
        <v>2</v>
      </c>
      <c r="E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3</v>
      </c>
      <c r="P7">
        <v>3</v>
      </c>
    </row>
    <row r="8" spans="1:16" x14ac:dyDescent="0.25">
      <c r="A8" t="s">
        <v>46</v>
      </c>
      <c r="B8">
        <f t="shared" si="0"/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3</v>
      </c>
      <c r="P8">
        <v>3</v>
      </c>
    </row>
    <row r="9" spans="1:16" x14ac:dyDescent="0.25">
      <c r="A9" t="s">
        <v>47</v>
      </c>
      <c r="B9">
        <f t="shared" si="0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1</v>
      </c>
      <c r="M9">
        <f t="shared" si="1"/>
        <v>4</v>
      </c>
      <c r="P9">
        <v>4</v>
      </c>
    </row>
    <row r="10" spans="1:16" x14ac:dyDescent="0.25">
      <c r="A10" t="s">
        <v>48</v>
      </c>
      <c r="B10">
        <f t="shared" si="0"/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0</v>
      </c>
      <c r="M10">
        <f t="shared" si="1"/>
        <v>4</v>
      </c>
      <c r="P10">
        <v>4</v>
      </c>
    </row>
    <row r="11" spans="1:16" x14ac:dyDescent="0.25">
      <c r="A11" t="s">
        <v>17</v>
      </c>
      <c r="B11">
        <f>SUM(B5:B10)</f>
        <v>27</v>
      </c>
      <c r="C11">
        <f t="shared" ref="C11:L11" si="2">B11-SUM(C5:C10)</f>
        <v>27</v>
      </c>
      <c r="D11">
        <f t="shared" si="2"/>
        <v>25</v>
      </c>
      <c r="E11">
        <f t="shared" si="2"/>
        <v>20</v>
      </c>
      <c r="F11">
        <f t="shared" si="2"/>
        <v>20</v>
      </c>
      <c r="G11">
        <f t="shared" si="2"/>
        <v>20</v>
      </c>
      <c r="H11">
        <f t="shared" si="2"/>
        <v>20</v>
      </c>
      <c r="I11">
        <f t="shared" si="2"/>
        <v>15</v>
      </c>
      <c r="J11">
        <f t="shared" si="2"/>
        <v>11</v>
      </c>
      <c r="K11">
        <f t="shared" si="2"/>
        <v>3.5</v>
      </c>
      <c r="L11">
        <f t="shared" si="2"/>
        <v>0</v>
      </c>
    </row>
    <row r="12" spans="1:16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A4" zoomScale="115" zoomScaleNormal="115" workbookViewId="0">
      <selection activeCell="P26" sqref="P26"/>
    </sheetView>
  </sheetViews>
  <sheetFormatPr defaultColWidth="9" defaultRowHeight="15" x14ac:dyDescent="0.25"/>
  <cols>
    <col min="1" max="1" width="22.125" customWidth="1"/>
    <col min="2" max="1025" width="8.5"/>
  </cols>
  <sheetData>
    <row r="2" spans="1:13" x14ac:dyDescent="0.25">
      <c r="C2" t="s">
        <v>0</v>
      </c>
    </row>
    <row r="3" spans="1:13" x14ac:dyDescent="0.25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3" x14ac:dyDescent="0.25">
      <c r="A4" t="s">
        <v>59</v>
      </c>
      <c r="B4">
        <f>C4+D4+E4+F4+G4+H4+I4+J4+K4+L4</f>
        <v>5.5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1.5</v>
      </c>
      <c r="J4">
        <v>0</v>
      </c>
      <c r="K4">
        <v>0</v>
      </c>
      <c r="L4">
        <v>0</v>
      </c>
      <c r="M4">
        <f>SUM(C4:L4)</f>
        <v>5.5</v>
      </c>
    </row>
    <row r="5" spans="1:13" x14ac:dyDescent="0.25">
      <c r="A5" t="s">
        <v>60</v>
      </c>
      <c r="B5">
        <f>C5+D5+E5+F5+G5+H5+I5+J5+K5+L5</f>
        <v>5.5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  <c r="K5">
        <v>1.5</v>
      </c>
      <c r="L5">
        <v>0</v>
      </c>
      <c r="M5">
        <f>SUM(C5:L5)</f>
        <v>5.5</v>
      </c>
    </row>
    <row r="6" spans="1:13" x14ac:dyDescent="0.25">
      <c r="A6" t="s">
        <v>48</v>
      </c>
      <c r="B6">
        <f>C6+D6+E6+F6+G6+H6+I6+J6+K6+L6</f>
        <v>10</v>
      </c>
      <c r="C6">
        <v>0</v>
      </c>
      <c r="D6">
        <v>0</v>
      </c>
      <c r="E6">
        <v>0</v>
      </c>
      <c r="F6">
        <v>3</v>
      </c>
      <c r="G6">
        <v>2</v>
      </c>
      <c r="H6">
        <v>0</v>
      </c>
      <c r="I6">
        <v>3</v>
      </c>
      <c r="J6">
        <v>2</v>
      </c>
      <c r="K6">
        <v>0</v>
      </c>
      <c r="L6">
        <v>0</v>
      </c>
      <c r="M6">
        <f>SUM(C6:L6)</f>
        <v>10</v>
      </c>
    </row>
    <row r="7" spans="1:13" x14ac:dyDescent="0.25">
      <c r="A7" t="s">
        <v>63</v>
      </c>
      <c r="B7">
        <f>C7+D7+E7+F7+G7+H7+I7+J7+K7+L7</f>
        <v>4</v>
      </c>
      <c r="C7">
        <v>0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f>SUM(C7:L7)</f>
        <v>4</v>
      </c>
    </row>
    <row r="8" spans="1:13" x14ac:dyDescent="0.25">
      <c r="A8" t="s">
        <v>297</v>
      </c>
      <c r="B8">
        <f>C8+D8+E8+F8+G8+H8+I8+J8+K8+L8</f>
        <v>2.5</v>
      </c>
      <c r="C8">
        <v>0</v>
      </c>
      <c r="D8">
        <v>2</v>
      </c>
      <c r="E8">
        <v>0.5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SUM(C8:L8)</f>
        <v>2.5</v>
      </c>
    </row>
    <row r="9" spans="1:13" x14ac:dyDescent="0.25">
      <c r="A9" t="s">
        <v>296</v>
      </c>
      <c r="B9">
        <f>C9+D9+E9+F9+G9+H9+I9+J9+K9+L9</f>
        <v>5</v>
      </c>
      <c r="C9">
        <v>0</v>
      </c>
      <c r="D9">
        <v>0</v>
      </c>
      <c r="E9">
        <v>2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SUM(C9:L9)</f>
        <v>5</v>
      </c>
    </row>
    <row r="10" spans="1:13" x14ac:dyDescent="0.25">
      <c r="A10" t="s">
        <v>17</v>
      </c>
      <c r="B10">
        <f>SUM(B4:B9)</f>
        <v>32.5</v>
      </c>
      <c r="C10">
        <f t="shared" ref="C10:L10" si="0">B10-SUM(C4:C9)</f>
        <v>32.5</v>
      </c>
      <c r="D10">
        <f t="shared" si="0"/>
        <v>30.5</v>
      </c>
      <c r="E10">
        <f t="shared" si="0"/>
        <v>28</v>
      </c>
      <c r="F10">
        <f t="shared" si="0"/>
        <v>22</v>
      </c>
      <c r="G10">
        <f t="shared" si="0"/>
        <v>12</v>
      </c>
      <c r="H10">
        <f t="shared" si="0"/>
        <v>11</v>
      </c>
      <c r="I10">
        <f t="shared" si="0"/>
        <v>6.5</v>
      </c>
      <c r="J10">
        <f t="shared" si="0"/>
        <v>1.5</v>
      </c>
      <c r="K10">
        <f t="shared" si="0"/>
        <v>0</v>
      </c>
      <c r="L10">
        <f t="shared" si="0"/>
        <v>0</v>
      </c>
    </row>
    <row r="11" spans="1:13" x14ac:dyDescent="0.25">
      <c r="A11" t="s">
        <v>18</v>
      </c>
      <c r="B11">
        <v>58</v>
      </c>
      <c r="C11">
        <f>B11-(B11/10)</f>
        <v>52.2</v>
      </c>
      <c r="D11">
        <f>C11-(B11/10)</f>
        <v>46.400000000000006</v>
      </c>
      <c r="E11">
        <f>D11-(B11/10)</f>
        <v>40.600000000000009</v>
      </c>
      <c r="F11">
        <f>E11-(B11/10)</f>
        <v>34.800000000000011</v>
      </c>
      <c r="G11">
        <f>F11-(B11/10)</f>
        <v>29.000000000000011</v>
      </c>
      <c r="H11">
        <f>G11-(B11/10)</f>
        <v>23.20000000000001</v>
      </c>
      <c r="I11">
        <f>H11-(B11/10)</f>
        <v>17.400000000000009</v>
      </c>
      <c r="J11">
        <f>I11-(B11/10)</f>
        <v>11.600000000000009</v>
      </c>
      <c r="K11" s="2">
        <f>J11-(B11/10)</f>
        <v>5.8000000000000087</v>
      </c>
      <c r="L11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zoomScale="55" zoomScaleNormal="55" workbookViewId="0">
      <selection sqref="A1:XFD1"/>
    </sheetView>
  </sheetViews>
  <sheetFormatPr defaultRowHeight="15" x14ac:dyDescent="0.25"/>
  <cols>
    <col min="3" max="3" width="90.375" bestFit="1" customWidth="1"/>
  </cols>
  <sheetData>
    <row r="1" spans="1:28" x14ac:dyDescent="0.25">
      <c r="E1" s="3"/>
      <c r="F1">
        <f>SUM(F2:F117)</f>
        <v>92</v>
      </c>
      <c r="G1">
        <f>SUM(F2:F117)</f>
        <v>92</v>
      </c>
      <c r="H1">
        <f>SUM(H2:H117)</f>
        <v>77</v>
      </c>
      <c r="I1">
        <f>H1</f>
        <v>77</v>
      </c>
    </row>
    <row r="2" spans="1:28" x14ac:dyDescent="0.25">
      <c r="A2" s="13" t="s">
        <v>162</v>
      </c>
      <c r="B2" s="4" t="s">
        <v>82</v>
      </c>
      <c r="C2" t="s">
        <v>73</v>
      </c>
      <c r="D2" s="5" t="s">
        <v>92</v>
      </c>
      <c r="E2" s="20" t="s">
        <v>65</v>
      </c>
      <c r="F2">
        <v>2</v>
      </c>
      <c r="G2">
        <f>F1-F2</f>
        <v>90</v>
      </c>
      <c r="H2">
        <v>1.5</v>
      </c>
      <c r="I2">
        <f>H1-H2</f>
        <v>75.5</v>
      </c>
      <c r="AB2">
        <v>65</v>
      </c>
    </row>
    <row r="3" spans="1:28" x14ac:dyDescent="0.25">
      <c r="A3" s="13"/>
      <c r="B3" s="4" t="s">
        <v>83</v>
      </c>
      <c r="C3" t="s">
        <v>74</v>
      </c>
      <c r="D3" s="5" t="s">
        <v>92</v>
      </c>
      <c r="E3" s="20"/>
      <c r="F3">
        <v>2</v>
      </c>
      <c r="G3">
        <f>G2-F3</f>
        <v>88</v>
      </c>
      <c r="H3">
        <v>1</v>
      </c>
      <c r="I3">
        <f>I2-H3</f>
        <v>74.5</v>
      </c>
      <c r="AB3">
        <v>64</v>
      </c>
    </row>
    <row r="4" spans="1:28" x14ac:dyDescent="0.25">
      <c r="A4" s="13"/>
      <c r="B4" s="4" t="s">
        <v>84</v>
      </c>
      <c r="C4" t="s">
        <v>75</v>
      </c>
      <c r="D4" s="5" t="s">
        <v>92</v>
      </c>
      <c r="E4" s="20"/>
      <c r="F4">
        <v>3</v>
      </c>
      <c r="G4">
        <f>G3-F4</f>
        <v>85</v>
      </c>
      <c r="H4">
        <v>3</v>
      </c>
      <c r="I4">
        <f>I3-H4</f>
        <v>71.5</v>
      </c>
      <c r="AB4">
        <v>63</v>
      </c>
    </row>
    <row r="5" spans="1:28" x14ac:dyDescent="0.25">
      <c r="A5" s="13"/>
      <c r="B5" s="4" t="s">
        <v>85</v>
      </c>
      <c r="C5" t="s">
        <v>76</v>
      </c>
      <c r="D5" s="5" t="s">
        <v>92</v>
      </c>
      <c r="E5" s="20"/>
      <c r="F5">
        <v>2</v>
      </c>
      <c r="G5">
        <f t="shared" ref="G5:G65" si="0">G4-F5</f>
        <v>83</v>
      </c>
      <c r="H5">
        <v>1</v>
      </c>
      <c r="I5">
        <f t="shared" ref="I5:I56" si="1">I4-H5</f>
        <v>70.5</v>
      </c>
      <c r="AB5">
        <v>62</v>
      </c>
    </row>
    <row r="6" spans="1:28" x14ac:dyDescent="0.25">
      <c r="A6" s="13"/>
      <c r="B6" s="4" t="s">
        <v>86</v>
      </c>
      <c r="C6" t="s">
        <v>77</v>
      </c>
      <c r="D6" s="5" t="s">
        <v>92</v>
      </c>
      <c r="E6" s="20"/>
      <c r="F6">
        <v>0.5</v>
      </c>
      <c r="G6">
        <f t="shared" si="0"/>
        <v>82.5</v>
      </c>
      <c r="H6">
        <v>0.5</v>
      </c>
      <c r="I6">
        <f t="shared" si="1"/>
        <v>70</v>
      </c>
      <c r="AB6">
        <v>61</v>
      </c>
    </row>
    <row r="7" spans="1:28" x14ac:dyDescent="0.25">
      <c r="A7" s="13"/>
      <c r="B7" s="4" t="s">
        <v>87</v>
      </c>
      <c r="C7" t="s">
        <v>78</v>
      </c>
      <c r="D7" s="5" t="s">
        <v>92</v>
      </c>
      <c r="E7" s="20"/>
      <c r="F7">
        <v>1.5</v>
      </c>
      <c r="G7">
        <f t="shared" si="0"/>
        <v>81</v>
      </c>
      <c r="H7">
        <v>1</v>
      </c>
      <c r="I7">
        <f t="shared" si="1"/>
        <v>69</v>
      </c>
      <c r="AB7">
        <v>60</v>
      </c>
    </row>
    <row r="8" spans="1:28" x14ac:dyDescent="0.25">
      <c r="A8" s="13"/>
      <c r="B8" s="4" t="s">
        <v>88</v>
      </c>
      <c r="C8" t="s">
        <v>79</v>
      </c>
      <c r="D8" s="5" t="s">
        <v>92</v>
      </c>
      <c r="E8" s="20"/>
      <c r="F8">
        <v>1</v>
      </c>
      <c r="G8">
        <f t="shared" si="0"/>
        <v>80</v>
      </c>
      <c r="H8">
        <v>1</v>
      </c>
      <c r="I8">
        <f t="shared" si="1"/>
        <v>68</v>
      </c>
      <c r="AB8">
        <v>59</v>
      </c>
    </row>
    <row r="9" spans="1:28" x14ac:dyDescent="0.25">
      <c r="A9" s="13"/>
      <c r="B9" s="4" t="s">
        <v>89</v>
      </c>
      <c r="C9" t="s">
        <v>80</v>
      </c>
      <c r="D9" s="5" t="s">
        <v>92</v>
      </c>
      <c r="E9" s="20"/>
      <c r="F9">
        <v>1.5</v>
      </c>
      <c r="G9">
        <f t="shared" si="0"/>
        <v>78.5</v>
      </c>
      <c r="H9">
        <v>1</v>
      </c>
      <c r="I9">
        <f t="shared" si="1"/>
        <v>67</v>
      </c>
      <c r="AB9">
        <v>58</v>
      </c>
    </row>
    <row r="10" spans="1:28" ht="15.75" thickBot="1" x14ac:dyDescent="0.3">
      <c r="A10" s="14"/>
      <c r="B10" s="7" t="s">
        <v>90</v>
      </c>
      <c r="C10" s="6" t="s">
        <v>81</v>
      </c>
      <c r="D10" s="8" t="s">
        <v>92</v>
      </c>
      <c r="E10" s="21"/>
      <c r="F10" s="6">
        <v>1</v>
      </c>
      <c r="G10" s="6">
        <f t="shared" si="0"/>
        <v>77.5</v>
      </c>
      <c r="H10" s="6">
        <v>1</v>
      </c>
      <c r="I10" s="6">
        <f t="shared" si="1"/>
        <v>66</v>
      </c>
      <c r="AB10">
        <v>57</v>
      </c>
    </row>
    <row r="11" spans="1:28" x14ac:dyDescent="0.25">
      <c r="A11" s="24" t="s">
        <v>163</v>
      </c>
      <c r="B11" s="4" t="s">
        <v>91</v>
      </c>
      <c r="C11" t="s">
        <v>94</v>
      </c>
      <c r="D11" s="5" t="s">
        <v>92</v>
      </c>
      <c r="E11" s="22" t="s">
        <v>62</v>
      </c>
      <c r="F11">
        <v>1</v>
      </c>
      <c r="G11">
        <f t="shared" si="0"/>
        <v>76.5</v>
      </c>
      <c r="H11">
        <v>1</v>
      </c>
      <c r="I11">
        <f t="shared" si="1"/>
        <v>65</v>
      </c>
      <c r="AB11">
        <v>56</v>
      </c>
    </row>
    <row r="12" spans="1:28" x14ac:dyDescent="0.25">
      <c r="A12" s="24"/>
      <c r="B12" s="4" t="s">
        <v>97</v>
      </c>
      <c r="C12" t="s">
        <v>74</v>
      </c>
      <c r="D12" s="5" t="s">
        <v>92</v>
      </c>
      <c r="E12" s="22"/>
      <c r="F12">
        <v>2</v>
      </c>
      <c r="G12">
        <f t="shared" si="0"/>
        <v>74.5</v>
      </c>
      <c r="H12">
        <v>1.5</v>
      </c>
      <c r="I12">
        <f t="shared" si="1"/>
        <v>63.5</v>
      </c>
      <c r="AB12">
        <v>55</v>
      </c>
    </row>
    <row r="13" spans="1:28" x14ac:dyDescent="0.25">
      <c r="A13" s="24"/>
      <c r="B13" s="4" t="s">
        <v>98</v>
      </c>
      <c r="C13" t="s">
        <v>95</v>
      </c>
      <c r="D13" s="5" t="s">
        <v>92</v>
      </c>
      <c r="E13" s="22"/>
      <c r="F13">
        <v>1</v>
      </c>
      <c r="G13">
        <f t="shared" si="0"/>
        <v>73.5</v>
      </c>
      <c r="H13">
        <v>1</v>
      </c>
      <c r="I13">
        <f t="shared" si="1"/>
        <v>62.5</v>
      </c>
      <c r="AB13">
        <v>54</v>
      </c>
    </row>
    <row r="14" spans="1:28" x14ac:dyDescent="0.25">
      <c r="A14" s="24"/>
      <c r="B14" s="4" t="s">
        <v>99</v>
      </c>
      <c r="C14" t="s">
        <v>96</v>
      </c>
      <c r="D14" s="5" t="s">
        <v>92</v>
      </c>
      <c r="E14" s="22"/>
      <c r="F14">
        <v>2</v>
      </c>
      <c r="G14">
        <f t="shared" si="0"/>
        <v>71.5</v>
      </c>
      <c r="H14">
        <v>3</v>
      </c>
      <c r="I14">
        <f t="shared" si="1"/>
        <v>59.5</v>
      </c>
      <c r="AB14">
        <v>53</v>
      </c>
    </row>
    <row r="15" spans="1:28" ht="15.75" thickBot="1" x14ac:dyDescent="0.3">
      <c r="A15" s="25"/>
      <c r="B15" s="7" t="s">
        <v>100</v>
      </c>
      <c r="C15" s="6" t="s">
        <v>81</v>
      </c>
      <c r="D15" s="8" t="s">
        <v>92</v>
      </c>
      <c r="E15" s="23"/>
      <c r="F15" s="6">
        <v>1</v>
      </c>
      <c r="G15" s="6">
        <f t="shared" si="0"/>
        <v>70.5</v>
      </c>
      <c r="H15" s="6">
        <v>1</v>
      </c>
      <c r="I15" s="6">
        <f t="shared" si="1"/>
        <v>58.5</v>
      </c>
      <c r="AB15">
        <v>52</v>
      </c>
    </row>
    <row r="16" spans="1:28" x14ac:dyDescent="0.25">
      <c r="A16" s="12" t="s">
        <v>164</v>
      </c>
      <c r="B16" s="4" t="s">
        <v>101</v>
      </c>
      <c r="C16" t="s">
        <v>118</v>
      </c>
      <c r="D16" s="5" t="s">
        <v>92</v>
      </c>
      <c r="E16" s="26" t="s">
        <v>64</v>
      </c>
      <c r="F16">
        <v>1.5</v>
      </c>
      <c r="G16">
        <f t="shared" si="0"/>
        <v>69</v>
      </c>
      <c r="H16">
        <v>2</v>
      </c>
      <c r="I16">
        <f t="shared" si="1"/>
        <v>56.5</v>
      </c>
      <c r="AB16">
        <v>51</v>
      </c>
    </row>
    <row r="17" spans="1:28" x14ac:dyDescent="0.25">
      <c r="A17" s="19"/>
      <c r="B17" s="4" t="s">
        <v>102</v>
      </c>
      <c r="C17" t="s">
        <v>119</v>
      </c>
      <c r="D17" s="5" t="s">
        <v>92</v>
      </c>
      <c r="E17" s="27"/>
      <c r="F17">
        <v>1</v>
      </c>
      <c r="G17">
        <f t="shared" si="0"/>
        <v>68</v>
      </c>
      <c r="H17">
        <v>0.5</v>
      </c>
      <c r="I17">
        <f t="shared" si="1"/>
        <v>56</v>
      </c>
      <c r="AB17">
        <v>50</v>
      </c>
    </row>
    <row r="18" spans="1:28" x14ac:dyDescent="0.25">
      <c r="A18" s="19"/>
      <c r="B18" s="4" t="s">
        <v>103</v>
      </c>
      <c r="C18" t="s">
        <v>120</v>
      </c>
      <c r="D18" s="5" t="s">
        <v>92</v>
      </c>
      <c r="E18" s="27"/>
      <c r="F18">
        <v>1</v>
      </c>
      <c r="G18">
        <f t="shared" si="0"/>
        <v>67</v>
      </c>
      <c r="H18">
        <v>1</v>
      </c>
      <c r="I18">
        <f t="shared" si="1"/>
        <v>55</v>
      </c>
      <c r="AB18">
        <v>49</v>
      </c>
    </row>
    <row r="19" spans="1:28" x14ac:dyDescent="0.25">
      <c r="A19" s="19"/>
      <c r="B19" s="4" t="s">
        <v>104</v>
      </c>
      <c r="C19" t="s">
        <v>121</v>
      </c>
      <c r="D19" s="5" t="s">
        <v>92</v>
      </c>
      <c r="E19" s="27"/>
      <c r="F19">
        <v>2</v>
      </c>
      <c r="G19">
        <f t="shared" si="0"/>
        <v>65</v>
      </c>
      <c r="H19">
        <v>1</v>
      </c>
      <c r="I19">
        <f t="shared" si="1"/>
        <v>54</v>
      </c>
      <c r="AB19">
        <v>48</v>
      </c>
    </row>
    <row r="20" spans="1:28" x14ac:dyDescent="0.25">
      <c r="A20" s="19"/>
      <c r="B20" s="4" t="s">
        <v>105</v>
      </c>
      <c r="C20" t="s">
        <v>122</v>
      </c>
      <c r="D20" s="5" t="s">
        <v>92</v>
      </c>
      <c r="E20" s="27"/>
      <c r="F20">
        <v>2</v>
      </c>
      <c r="G20">
        <f t="shared" si="0"/>
        <v>63</v>
      </c>
      <c r="H20">
        <v>1</v>
      </c>
      <c r="I20">
        <f t="shared" si="1"/>
        <v>53</v>
      </c>
      <c r="AB20">
        <v>47</v>
      </c>
    </row>
    <row r="21" spans="1:28" ht="15.75" thickBot="1" x14ac:dyDescent="0.3">
      <c r="A21" s="14"/>
      <c r="B21" s="7" t="s">
        <v>106</v>
      </c>
      <c r="C21" s="6" t="s">
        <v>81</v>
      </c>
      <c r="D21" s="8" t="s">
        <v>92</v>
      </c>
      <c r="E21" s="28"/>
      <c r="F21" s="6">
        <v>1</v>
      </c>
      <c r="G21" s="6">
        <f t="shared" si="0"/>
        <v>62</v>
      </c>
      <c r="H21" s="6">
        <v>1</v>
      </c>
      <c r="I21">
        <f t="shared" si="1"/>
        <v>52</v>
      </c>
      <c r="AB21">
        <v>46</v>
      </c>
    </row>
    <row r="22" spans="1:28" x14ac:dyDescent="0.25">
      <c r="A22" s="12" t="s">
        <v>165</v>
      </c>
      <c r="B22" s="4" t="s">
        <v>107</v>
      </c>
      <c r="C22" t="s">
        <v>123</v>
      </c>
      <c r="D22" s="5" t="s">
        <v>92</v>
      </c>
      <c r="E22" s="26" t="s">
        <v>61</v>
      </c>
      <c r="F22">
        <v>1</v>
      </c>
      <c r="G22">
        <f t="shared" si="0"/>
        <v>61</v>
      </c>
      <c r="H22">
        <v>1</v>
      </c>
      <c r="I22" s="31">
        <f t="shared" si="1"/>
        <v>51</v>
      </c>
      <c r="AB22">
        <v>45</v>
      </c>
    </row>
    <row r="23" spans="1:28" x14ac:dyDescent="0.25">
      <c r="A23" s="19"/>
      <c r="B23" s="4" t="s">
        <v>108</v>
      </c>
      <c r="C23" t="s">
        <v>119</v>
      </c>
      <c r="D23" s="5" t="s">
        <v>92</v>
      </c>
      <c r="E23" s="29"/>
      <c r="F23">
        <v>1</v>
      </c>
      <c r="G23">
        <f t="shared" si="0"/>
        <v>60</v>
      </c>
      <c r="H23">
        <v>1</v>
      </c>
      <c r="I23">
        <f t="shared" si="1"/>
        <v>50</v>
      </c>
      <c r="AB23">
        <v>44</v>
      </c>
    </row>
    <row r="24" spans="1:28" x14ac:dyDescent="0.25">
      <c r="A24" s="19"/>
      <c r="B24" s="4" t="s">
        <v>109</v>
      </c>
      <c r="C24" t="s">
        <v>124</v>
      </c>
      <c r="D24" s="5" t="s">
        <v>92</v>
      </c>
      <c r="E24" s="29"/>
      <c r="F24">
        <v>2</v>
      </c>
      <c r="G24">
        <f t="shared" si="0"/>
        <v>58</v>
      </c>
      <c r="H24">
        <v>2.5</v>
      </c>
      <c r="I24">
        <f t="shared" si="1"/>
        <v>47.5</v>
      </c>
      <c r="AB24">
        <v>43</v>
      </c>
    </row>
    <row r="25" spans="1:28" x14ac:dyDescent="0.25">
      <c r="A25" s="19"/>
      <c r="B25" s="4" t="s">
        <v>110</v>
      </c>
      <c r="C25" t="s">
        <v>125</v>
      </c>
      <c r="D25" s="5" t="s">
        <v>92</v>
      </c>
      <c r="E25" s="29"/>
      <c r="F25">
        <v>0.5</v>
      </c>
      <c r="G25">
        <f t="shared" si="0"/>
        <v>57.5</v>
      </c>
      <c r="H25">
        <v>0.5</v>
      </c>
      <c r="I25">
        <f t="shared" si="1"/>
        <v>47</v>
      </c>
      <c r="AB25">
        <v>42</v>
      </c>
    </row>
    <row r="26" spans="1:28" ht="15.75" thickBot="1" x14ac:dyDescent="0.3">
      <c r="A26" s="14"/>
      <c r="B26" s="7" t="s">
        <v>111</v>
      </c>
      <c r="C26" s="6" t="s">
        <v>126</v>
      </c>
      <c r="D26" s="8" t="s">
        <v>92</v>
      </c>
      <c r="E26" s="28"/>
      <c r="F26" s="6">
        <v>2</v>
      </c>
      <c r="G26">
        <f t="shared" si="0"/>
        <v>55.5</v>
      </c>
      <c r="H26" s="6">
        <v>1.5</v>
      </c>
      <c r="I26" s="6">
        <f t="shared" si="1"/>
        <v>45.5</v>
      </c>
      <c r="AB26">
        <v>41</v>
      </c>
    </row>
    <row r="27" spans="1:28" x14ac:dyDescent="0.25">
      <c r="A27" s="12" t="s">
        <v>166</v>
      </c>
      <c r="B27" s="4" t="s">
        <v>112</v>
      </c>
      <c r="C27" t="s">
        <v>127</v>
      </c>
      <c r="D27" s="5" t="s">
        <v>92</v>
      </c>
      <c r="E27" s="26" t="s">
        <v>64</v>
      </c>
      <c r="F27">
        <v>1.5</v>
      </c>
      <c r="G27" s="31">
        <f t="shared" si="0"/>
        <v>54</v>
      </c>
      <c r="H27">
        <v>2</v>
      </c>
      <c r="I27">
        <f t="shared" si="1"/>
        <v>43.5</v>
      </c>
      <c r="AB27">
        <v>40</v>
      </c>
    </row>
    <row r="28" spans="1:28" x14ac:dyDescent="0.25">
      <c r="A28" s="19"/>
      <c r="B28" s="4" t="s">
        <v>113</v>
      </c>
      <c r="C28" t="s">
        <v>119</v>
      </c>
      <c r="D28" s="5" t="s">
        <v>92</v>
      </c>
      <c r="E28" s="27"/>
      <c r="F28">
        <v>1</v>
      </c>
      <c r="G28">
        <f t="shared" si="0"/>
        <v>53</v>
      </c>
      <c r="H28">
        <v>0.5</v>
      </c>
      <c r="I28">
        <f t="shared" si="1"/>
        <v>43</v>
      </c>
      <c r="AB28">
        <v>39</v>
      </c>
    </row>
    <row r="29" spans="1:28" x14ac:dyDescent="0.25">
      <c r="A29" s="19"/>
      <c r="B29" s="4" t="s">
        <v>114</v>
      </c>
      <c r="C29" t="s">
        <v>128</v>
      </c>
      <c r="D29" s="5" t="s">
        <v>92</v>
      </c>
      <c r="E29" s="27"/>
      <c r="F29">
        <v>1</v>
      </c>
      <c r="G29">
        <f t="shared" si="0"/>
        <v>52</v>
      </c>
      <c r="H29">
        <v>1</v>
      </c>
      <c r="I29">
        <f t="shared" si="1"/>
        <v>42</v>
      </c>
      <c r="AB29">
        <v>38</v>
      </c>
    </row>
    <row r="30" spans="1:28" x14ac:dyDescent="0.25">
      <c r="A30" s="19"/>
      <c r="B30" s="4" t="s">
        <v>115</v>
      </c>
      <c r="C30" t="s">
        <v>129</v>
      </c>
      <c r="D30" s="5" t="s">
        <v>92</v>
      </c>
      <c r="E30" s="27"/>
      <c r="F30">
        <v>2</v>
      </c>
      <c r="G30">
        <f t="shared" si="0"/>
        <v>50</v>
      </c>
      <c r="H30">
        <v>0</v>
      </c>
      <c r="I30">
        <f t="shared" si="1"/>
        <v>42</v>
      </c>
      <c r="AB30">
        <v>37</v>
      </c>
    </row>
    <row r="31" spans="1:28" x14ac:dyDescent="0.25">
      <c r="A31" s="19"/>
      <c r="B31" s="4" t="s">
        <v>116</v>
      </c>
      <c r="C31" t="s">
        <v>130</v>
      </c>
      <c r="D31" s="5" t="s">
        <v>92</v>
      </c>
      <c r="E31" s="27"/>
      <c r="F31">
        <v>2</v>
      </c>
      <c r="G31">
        <f t="shared" si="0"/>
        <v>48</v>
      </c>
      <c r="H31">
        <v>2</v>
      </c>
      <c r="I31">
        <f t="shared" si="1"/>
        <v>40</v>
      </c>
      <c r="AB31">
        <v>36</v>
      </c>
    </row>
    <row r="32" spans="1:28" x14ac:dyDescent="0.25">
      <c r="A32" s="19"/>
      <c r="B32" s="4" t="s">
        <v>117</v>
      </c>
      <c r="C32" t="s">
        <v>131</v>
      </c>
      <c r="D32" s="5" t="s">
        <v>92</v>
      </c>
      <c r="E32" s="27"/>
      <c r="F32">
        <v>2</v>
      </c>
      <c r="G32">
        <f t="shared" si="0"/>
        <v>46</v>
      </c>
      <c r="H32">
        <v>0.5</v>
      </c>
      <c r="I32">
        <f t="shared" si="1"/>
        <v>39.5</v>
      </c>
      <c r="AB32">
        <v>35</v>
      </c>
    </row>
    <row r="33" spans="1:28" ht="15.75" thickBot="1" x14ac:dyDescent="0.3">
      <c r="A33" s="14"/>
      <c r="B33" s="7" t="s">
        <v>132</v>
      </c>
      <c r="C33" s="6" t="s">
        <v>126</v>
      </c>
      <c r="D33" s="8" t="s">
        <v>92</v>
      </c>
      <c r="E33" s="28"/>
      <c r="F33" s="6">
        <v>1</v>
      </c>
      <c r="G33">
        <f t="shared" si="0"/>
        <v>45</v>
      </c>
      <c r="H33" s="6">
        <v>1</v>
      </c>
      <c r="I33">
        <f t="shared" si="1"/>
        <v>38.5</v>
      </c>
      <c r="AB33">
        <v>34</v>
      </c>
    </row>
    <row r="34" spans="1:28" x14ac:dyDescent="0.25">
      <c r="A34" s="12" t="s">
        <v>167</v>
      </c>
      <c r="B34" s="4" t="s">
        <v>133</v>
      </c>
      <c r="C34" t="s">
        <v>141</v>
      </c>
      <c r="D34" s="5" t="s">
        <v>92</v>
      </c>
      <c r="E34" s="26" t="s">
        <v>145</v>
      </c>
      <c r="F34">
        <v>1.5</v>
      </c>
      <c r="G34" s="31">
        <f t="shared" si="0"/>
        <v>43.5</v>
      </c>
      <c r="H34">
        <v>2</v>
      </c>
      <c r="I34" s="31">
        <f t="shared" si="1"/>
        <v>36.5</v>
      </c>
      <c r="AB34">
        <v>33</v>
      </c>
    </row>
    <row r="35" spans="1:28" x14ac:dyDescent="0.25">
      <c r="A35" s="19"/>
      <c r="B35" s="4" t="s">
        <v>134</v>
      </c>
      <c r="C35" t="s">
        <v>119</v>
      </c>
      <c r="D35" s="5" t="s">
        <v>92</v>
      </c>
      <c r="E35" s="29"/>
      <c r="F35">
        <v>2</v>
      </c>
      <c r="G35">
        <f t="shared" si="0"/>
        <v>41.5</v>
      </c>
      <c r="H35">
        <v>1</v>
      </c>
      <c r="I35">
        <f t="shared" si="1"/>
        <v>35.5</v>
      </c>
      <c r="AB35">
        <v>32</v>
      </c>
    </row>
    <row r="36" spans="1:28" x14ac:dyDescent="0.25">
      <c r="A36" s="19"/>
      <c r="B36" s="4" t="s">
        <v>135</v>
      </c>
      <c r="C36" t="s">
        <v>142</v>
      </c>
      <c r="D36" s="5" t="s">
        <v>92</v>
      </c>
      <c r="E36" s="29"/>
      <c r="F36">
        <v>2</v>
      </c>
      <c r="G36">
        <f t="shared" si="0"/>
        <v>39.5</v>
      </c>
      <c r="H36">
        <v>1.5</v>
      </c>
      <c r="I36">
        <f t="shared" si="1"/>
        <v>34</v>
      </c>
      <c r="AB36">
        <v>31</v>
      </c>
    </row>
    <row r="37" spans="1:28" x14ac:dyDescent="0.25">
      <c r="A37" s="19"/>
      <c r="B37" s="4" t="s">
        <v>136</v>
      </c>
      <c r="C37" t="s">
        <v>143</v>
      </c>
      <c r="D37" s="5" t="s">
        <v>92</v>
      </c>
      <c r="E37" s="29"/>
      <c r="F37">
        <v>2</v>
      </c>
      <c r="G37">
        <f t="shared" si="0"/>
        <v>37.5</v>
      </c>
      <c r="H37">
        <v>1</v>
      </c>
      <c r="I37">
        <f t="shared" si="1"/>
        <v>33</v>
      </c>
      <c r="AB37">
        <v>30</v>
      </c>
    </row>
    <row r="38" spans="1:28" x14ac:dyDescent="0.25">
      <c r="A38" s="19"/>
      <c r="B38" s="4" t="s">
        <v>137</v>
      </c>
      <c r="C38" t="s">
        <v>144</v>
      </c>
      <c r="D38" s="5" t="s">
        <v>92</v>
      </c>
      <c r="E38" s="29"/>
      <c r="F38">
        <v>2.5</v>
      </c>
      <c r="G38">
        <f t="shared" si="0"/>
        <v>35</v>
      </c>
      <c r="H38">
        <v>2.5</v>
      </c>
      <c r="I38">
        <f t="shared" si="1"/>
        <v>30.5</v>
      </c>
      <c r="AB38">
        <v>29</v>
      </c>
    </row>
    <row r="39" spans="1:28" ht="15.75" thickBot="1" x14ac:dyDescent="0.3">
      <c r="A39" s="14"/>
      <c r="B39" s="7" t="s">
        <v>138</v>
      </c>
      <c r="C39" s="6" t="s">
        <v>126</v>
      </c>
      <c r="D39" s="8" t="s">
        <v>92</v>
      </c>
      <c r="E39" s="28"/>
      <c r="F39" s="6">
        <v>1</v>
      </c>
      <c r="G39">
        <f t="shared" si="0"/>
        <v>34</v>
      </c>
      <c r="H39" s="6">
        <v>1</v>
      </c>
      <c r="I39">
        <f t="shared" si="1"/>
        <v>29.5</v>
      </c>
      <c r="AB39">
        <v>28</v>
      </c>
    </row>
    <row r="40" spans="1:28" x14ac:dyDescent="0.25">
      <c r="A40" s="12" t="s">
        <v>180</v>
      </c>
      <c r="B40" s="4" t="s">
        <v>139</v>
      </c>
      <c r="C40" t="s">
        <v>174</v>
      </c>
      <c r="D40" s="5" t="s">
        <v>92</v>
      </c>
      <c r="E40" s="15" t="s">
        <v>61</v>
      </c>
      <c r="F40">
        <v>3</v>
      </c>
      <c r="G40" s="31">
        <f t="shared" si="0"/>
        <v>31</v>
      </c>
      <c r="H40">
        <v>2</v>
      </c>
      <c r="I40" s="31">
        <f t="shared" si="1"/>
        <v>27.5</v>
      </c>
      <c r="AB40">
        <v>27</v>
      </c>
    </row>
    <row r="41" spans="1:28" x14ac:dyDescent="0.25">
      <c r="A41" s="13"/>
      <c r="B41" s="4" t="s">
        <v>140</v>
      </c>
      <c r="C41" t="s">
        <v>119</v>
      </c>
      <c r="D41" s="5" t="s">
        <v>92</v>
      </c>
      <c r="E41" s="18"/>
      <c r="F41">
        <v>2</v>
      </c>
      <c r="G41">
        <f t="shared" si="0"/>
        <v>29</v>
      </c>
      <c r="H41">
        <v>0.5</v>
      </c>
      <c r="I41">
        <f t="shared" si="1"/>
        <v>27</v>
      </c>
      <c r="AB41">
        <v>26</v>
      </c>
    </row>
    <row r="42" spans="1:28" x14ac:dyDescent="0.25">
      <c r="A42" s="13"/>
      <c r="B42" s="4" t="s">
        <v>146</v>
      </c>
      <c r="C42" t="s">
        <v>175</v>
      </c>
      <c r="D42" s="5" t="s">
        <v>92</v>
      </c>
      <c r="E42" s="18"/>
      <c r="F42">
        <v>2</v>
      </c>
      <c r="G42">
        <f t="shared" si="0"/>
        <v>27</v>
      </c>
      <c r="H42">
        <v>1</v>
      </c>
      <c r="I42">
        <f t="shared" si="1"/>
        <v>26</v>
      </c>
      <c r="AB42">
        <v>25</v>
      </c>
    </row>
    <row r="43" spans="1:28" x14ac:dyDescent="0.25">
      <c r="A43" s="13"/>
      <c r="B43" s="4" t="s">
        <v>147</v>
      </c>
      <c r="C43" t="s">
        <v>176</v>
      </c>
      <c r="D43" s="5" t="s">
        <v>92</v>
      </c>
      <c r="E43" s="18"/>
      <c r="F43">
        <v>0.5</v>
      </c>
      <c r="G43">
        <f t="shared" si="0"/>
        <v>26.5</v>
      </c>
      <c r="H43">
        <v>0.5</v>
      </c>
      <c r="I43">
        <f t="shared" si="1"/>
        <v>25.5</v>
      </c>
      <c r="AB43">
        <v>24</v>
      </c>
    </row>
    <row r="44" spans="1:28" x14ac:dyDescent="0.25">
      <c r="A44" s="13"/>
      <c r="B44" s="4" t="s">
        <v>148</v>
      </c>
      <c r="C44" t="s">
        <v>177</v>
      </c>
      <c r="D44" s="5" t="s">
        <v>92</v>
      </c>
      <c r="E44" s="18"/>
      <c r="F44">
        <v>1</v>
      </c>
      <c r="G44">
        <f t="shared" si="0"/>
        <v>25.5</v>
      </c>
      <c r="H44">
        <v>1</v>
      </c>
      <c r="I44">
        <f t="shared" si="1"/>
        <v>24.5</v>
      </c>
      <c r="AB44">
        <v>23</v>
      </c>
    </row>
    <row r="45" spans="1:28" x14ac:dyDescent="0.25">
      <c r="A45" s="13"/>
      <c r="B45" s="4" t="s">
        <v>149</v>
      </c>
      <c r="C45" t="s">
        <v>178</v>
      </c>
      <c r="D45" s="5" t="s">
        <v>92</v>
      </c>
      <c r="E45" s="18"/>
      <c r="F45">
        <v>1</v>
      </c>
      <c r="G45">
        <f t="shared" si="0"/>
        <v>24.5</v>
      </c>
      <c r="H45">
        <v>0.5</v>
      </c>
      <c r="I45">
        <f t="shared" si="1"/>
        <v>24</v>
      </c>
      <c r="AB45">
        <v>22</v>
      </c>
    </row>
    <row r="46" spans="1:28" x14ac:dyDescent="0.25">
      <c r="A46" s="13"/>
      <c r="B46" s="4" t="s">
        <v>150</v>
      </c>
      <c r="C46" t="s">
        <v>179</v>
      </c>
      <c r="D46" s="5" t="s">
        <v>92</v>
      </c>
      <c r="E46" s="18"/>
      <c r="F46">
        <v>2</v>
      </c>
      <c r="G46">
        <f t="shared" si="0"/>
        <v>22.5</v>
      </c>
      <c r="H46">
        <v>1.5</v>
      </c>
      <c r="I46">
        <f t="shared" si="1"/>
        <v>22.5</v>
      </c>
      <c r="AB46">
        <v>21</v>
      </c>
    </row>
    <row r="47" spans="1:28" ht="15.75" thickBot="1" x14ac:dyDescent="0.3">
      <c r="A47" s="14"/>
      <c r="B47" s="7" t="s">
        <v>151</v>
      </c>
      <c r="C47" s="6" t="s">
        <v>126</v>
      </c>
      <c r="D47" s="8" t="s">
        <v>92</v>
      </c>
      <c r="E47" s="17"/>
      <c r="F47" s="6">
        <v>1</v>
      </c>
      <c r="G47">
        <f t="shared" si="0"/>
        <v>21.5</v>
      </c>
      <c r="H47" s="6">
        <v>0.5</v>
      </c>
      <c r="I47">
        <f t="shared" si="1"/>
        <v>22</v>
      </c>
      <c r="AB47">
        <v>20</v>
      </c>
    </row>
    <row r="48" spans="1:28" x14ac:dyDescent="0.25">
      <c r="A48" s="12" t="s">
        <v>168</v>
      </c>
      <c r="B48" s="4" t="s">
        <v>152</v>
      </c>
      <c r="C48" t="s">
        <v>169</v>
      </c>
      <c r="D48" s="5" t="s">
        <v>92</v>
      </c>
      <c r="E48" s="15" t="s">
        <v>62</v>
      </c>
      <c r="F48">
        <v>2</v>
      </c>
      <c r="G48" s="31">
        <f t="shared" si="0"/>
        <v>19.5</v>
      </c>
      <c r="H48">
        <v>2</v>
      </c>
      <c r="I48" s="31">
        <f t="shared" si="1"/>
        <v>20</v>
      </c>
      <c r="AB48">
        <v>19</v>
      </c>
    </row>
    <row r="49" spans="1:28" x14ac:dyDescent="0.25">
      <c r="A49" s="13"/>
      <c r="B49" s="4" t="s">
        <v>153</v>
      </c>
      <c r="C49" t="s">
        <v>119</v>
      </c>
      <c r="D49" s="5" t="s">
        <v>92</v>
      </c>
      <c r="E49" s="18"/>
      <c r="F49">
        <v>2</v>
      </c>
      <c r="G49">
        <f t="shared" si="0"/>
        <v>17.5</v>
      </c>
      <c r="H49">
        <v>1</v>
      </c>
      <c r="I49">
        <f t="shared" si="1"/>
        <v>19</v>
      </c>
      <c r="AB49">
        <v>18</v>
      </c>
    </row>
    <row r="50" spans="1:28" x14ac:dyDescent="0.25">
      <c r="A50" s="13"/>
      <c r="B50" s="4" t="s">
        <v>154</v>
      </c>
      <c r="C50" t="s">
        <v>170</v>
      </c>
      <c r="D50" s="5" t="s">
        <v>92</v>
      </c>
      <c r="E50" s="18"/>
      <c r="F50">
        <v>0.5</v>
      </c>
      <c r="G50">
        <f t="shared" si="0"/>
        <v>17</v>
      </c>
      <c r="H50">
        <v>0.5</v>
      </c>
      <c r="I50">
        <f t="shared" si="1"/>
        <v>18.5</v>
      </c>
      <c r="AB50">
        <v>17</v>
      </c>
    </row>
    <row r="51" spans="1:28" x14ac:dyDescent="0.25">
      <c r="A51" s="13"/>
      <c r="B51" s="4" t="s">
        <v>155</v>
      </c>
      <c r="C51" t="s">
        <v>171</v>
      </c>
      <c r="D51" s="5" t="s">
        <v>92</v>
      </c>
      <c r="E51" s="18"/>
      <c r="F51">
        <v>2</v>
      </c>
      <c r="G51">
        <f t="shared" si="0"/>
        <v>15</v>
      </c>
      <c r="H51">
        <v>2</v>
      </c>
      <c r="I51">
        <f t="shared" si="1"/>
        <v>16.5</v>
      </c>
      <c r="AB51">
        <v>16</v>
      </c>
    </row>
    <row r="52" spans="1:28" x14ac:dyDescent="0.25">
      <c r="A52" s="13"/>
      <c r="B52" s="4" t="s">
        <v>156</v>
      </c>
      <c r="C52" t="s">
        <v>172</v>
      </c>
      <c r="D52" s="5" t="s">
        <v>92</v>
      </c>
      <c r="E52" s="18"/>
      <c r="F52">
        <v>1</v>
      </c>
      <c r="G52">
        <f t="shared" si="0"/>
        <v>14</v>
      </c>
      <c r="H52">
        <v>1</v>
      </c>
      <c r="I52">
        <f t="shared" si="1"/>
        <v>15.5</v>
      </c>
      <c r="AB52">
        <v>15</v>
      </c>
    </row>
    <row r="53" spans="1:28" x14ac:dyDescent="0.25">
      <c r="A53" s="13"/>
      <c r="B53" s="4" t="s">
        <v>157</v>
      </c>
      <c r="C53" t="s">
        <v>173</v>
      </c>
      <c r="D53" s="5" t="s">
        <v>92</v>
      </c>
      <c r="E53" s="18"/>
      <c r="F53">
        <v>0.5</v>
      </c>
      <c r="G53">
        <f t="shared" si="0"/>
        <v>13.5</v>
      </c>
      <c r="H53">
        <v>1</v>
      </c>
      <c r="I53">
        <f t="shared" si="1"/>
        <v>14.5</v>
      </c>
      <c r="AB53">
        <v>14</v>
      </c>
    </row>
    <row r="54" spans="1:28" ht="15.75" thickBot="1" x14ac:dyDescent="0.3">
      <c r="A54" s="14"/>
      <c r="B54" s="7" t="s">
        <v>158</v>
      </c>
      <c r="C54" s="6" t="s">
        <v>126</v>
      </c>
      <c r="D54" s="8" t="s">
        <v>92</v>
      </c>
      <c r="E54" s="17"/>
      <c r="F54" s="6">
        <v>1</v>
      </c>
      <c r="G54" s="6">
        <f t="shared" si="0"/>
        <v>12.5</v>
      </c>
      <c r="H54" s="6">
        <v>1</v>
      </c>
      <c r="I54">
        <f t="shared" si="1"/>
        <v>13.5</v>
      </c>
      <c r="AB54">
        <v>13</v>
      </c>
    </row>
    <row r="55" spans="1:28" x14ac:dyDescent="0.25">
      <c r="A55" s="12" t="s">
        <v>181</v>
      </c>
      <c r="B55" s="4" t="s">
        <v>159</v>
      </c>
      <c r="C55" t="s">
        <v>182</v>
      </c>
      <c r="D55" s="5" t="s">
        <v>92</v>
      </c>
      <c r="E55" s="15" t="s">
        <v>64</v>
      </c>
      <c r="F55">
        <v>2</v>
      </c>
      <c r="G55">
        <f t="shared" si="0"/>
        <v>10.5</v>
      </c>
      <c r="H55">
        <v>1.5</v>
      </c>
      <c r="I55" s="31">
        <f t="shared" si="1"/>
        <v>12</v>
      </c>
      <c r="AB55">
        <v>12</v>
      </c>
    </row>
    <row r="56" spans="1:28" x14ac:dyDescent="0.25">
      <c r="A56" s="13"/>
      <c r="B56" s="4" t="s">
        <v>160</v>
      </c>
      <c r="C56" t="s">
        <v>119</v>
      </c>
      <c r="D56" s="5" t="s">
        <v>92</v>
      </c>
      <c r="E56" s="18"/>
      <c r="F56">
        <v>1</v>
      </c>
      <c r="G56">
        <f t="shared" si="0"/>
        <v>9.5</v>
      </c>
      <c r="H56">
        <v>0.5</v>
      </c>
      <c r="I56">
        <f t="shared" si="1"/>
        <v>11.5</v>
      </c>
      <c r="AB56">
        <v>11</v>
      </c>
    </row>
    <row r="57" spans="1:28" x14ac:dyDescent="0.25">
      <c r="A57" s="13"/>
      <c r="B57" s="4" t="s">
        <v>161</v>
      </c>
      <c r="C57" t="s">
        <v>183</v>
      </c>
      <c r="D57" s="5" t="s">
        <v>92</v>
      </c>
      <c r="E57" s="18"/>
      <c r="F57">
        <v>0.5</v>
      </c>
      <c r="G57">
        <f t="shared" si="0"/>
        <v>9</v>
      </c>
      <c r="H57">
        <v>0.5</v>
      </c>
      <c r="I57">
        <f>I56-H57</f>
        <v>11</v>
      </c>
      <c r="AB57">
        <v>10</v>
      </c>
    </row>
    <row r="58" spans="1:28" x14ac:dyDescent="0.25">
      <c r="A58" s="13"/>
      <c r="B58" s="4" t="s">
        <v>186</v>
      </c>
      <c r="C58" t="s">
        <v>184</v>
      </c>
      <c r="D58" s="5" t="s">
        <v>92</v>
      </c>
      <c r="E58" s="18"/>
      <c r="F58">
        <v>1</v>
      </c>
      <c r="G58">
        <f t="shared" si="0"/>
        <v>8</v>
      </c>
      <c r="H58">
        <v>1</v>
      </c>
      <c r="I58">
        <f>I57-H58</f>
        <v>10</v>
      </c>
      <c r="AB58">
        <v>9</v>
      </c>
    </row>
    <row r="59" spans="1:28" x14ac:dyDescent="0.25">
      <c r="A59" s="13"/>
      <c r="B59" s="4" t="s">
        <v>187</v>
      </c>
      <c r="C59" t="s">
        <v>185</v>
      </c>
      <c r="D59" s="5" t="s">
        <v>92</v>
      </c>
      <c r="E59" s="18"/>
      <c r="F59">
        <v>0.5</v>
      </c>
      <c r="G59">
        <f t="shared" si="0"/>
        <v>7.5</v>
      </c>
      <c r="H59">
        <v>1</v>
      </c>
      <c r="I59">
        <f t="shared" ref="I59:I65" si="2">I58-H59</f>
        <v>9</v>
      </c>
      <c r="AB59">
        <v>8</v>
      </c>
    </row>
    <row r="60" spans="1:28" ht="15.75" thickBot="1" x14ac:dyDescent="0.3">
      <c r="A60" s="14"/>
      <c r="B60" s="7" t="s">
        <v>188</v>
      </c>
      <c r="C60" s="6" t="s">
        <v>126</v>
      </c>
      <c r="D60" s="8" t="s">
        <v>92</v>
      </c>
      <c r="E60" s="17"/>
      <c r="F60" s="6">
        <v>1</v>
      </c>
      <c r="G60">
        <f t="shared" si="0"/>
        <v>6.5</v>
      </c>
      <c r="H60" s="6">
        <v>1</v>
      </c>
      <c r="I60" s="6">
        <f t="shared" si="2"/>
        <v>8</v>
      </c>
      <c r="AB60">
        <v>7</v>
      </c>
    </row>
    <row r="61" spans="1:28" ht="30" x14ac:dyDescent="0.25">
      <c r="A61" s="12" t="s">
        <v>205</v>
      </c>
      <c r="B61" s="4" t="s">
        <v>189</v>
      </c>
      <c r="C61" s="9" t="s">
        <v>206</v>
      </c>
      <c r="D61" s="5" t="s">
        <v>92</v>
      </c>
      <c r="E61" s="15" t="s">
        <v>145</v>
      </c>
      <c r="F61">
        <v>2</v>
      </c>
      <c r="G61" s="31">
        <f t="shared" si="0"/>
        <v>4.5</v>
      </c>
      <c r="H61">
        <v>0.5</v>
      </c>
      <c r="I61">
        <f t="shared" si="2"/>
        <v>7.5</v>
      </c>
      <c r="AB61">
        <v>6</v>
      </c>
    </row>
    <row r="62" spans="1:28" x14ac:dyDescent="0.25">
      <c r="A62" s="13"/>
      <c r="B62" s="4" t="s">
        <v>190</v>
      </c>
      <c r="C62" t="s">
        <v>119</v>
      </c>
      <c r="D62" s="5" t="s">
        <v>92</v>
      </c>
      <c r="E62" s="18"/>
      <c r="F62">
        <v>1</v>
      </c>
      <c r="G62">
        <f t="shared" si="0"/>
        <v>3.5</v>
      </c>
      <c r="H62">
        <v>0.5</v>
      </c>
      <c r="I62">
        <f t="shared" si="2"/>
        <v>7</v>
      </c>
      <c r="AB62">
        <v>5</v>
      </c>
    </row>
    <row r="63" spans="1:28" x14ac:dyDescent="0.25">
      <c r="A63" s="13"/>
      <c r="B63" s="4" t="s">
        <v>191</v>
      </c>
      <c r="C63" t="s">
        <v>207</v>
      </c>
      <c r="D63" s="5" t="s">
        <v>92</v>
      </c>
      <c r="E63" s="18"/>
      <c r="F63">
        <v>2</v>
      </c>
      <c r="G63">
        <f t="shared" si="0"/>
        <v>1.5</v>
      </c>
      <c r="H63">
        <v>6</v>
      </c>
      <c r="I63">
        <f t="shared" si="2"/>
        <v>1</v>
      </c>
      <c r="AB63">
        <v>4</v>
      </c>
    </row>
    <row r="64" spans="1:28" x14ac:dyDescent="0.25">
      <c r="A64" s="13"/>
      <c r="B64" s="4" t="s">
        <v>192</v>
      </c>
      <c r="C64" t="s">
        <v>208</v>
      </c>
      <c r="D64" s="5" t="s">
        <v>92</v>
      </c>
      <c r="E64" s="18"/>
      <c r="F64">
        <v>0.5</v>
      </c>
      <c r="G64">
        <f t="shared" si="0"/>
        <v>1</v>
      </c>
      <c r="H64">
        <v>0.5</v>
      </c>
      <c r="I64">
        <f t="shared" si="2"/>
        <v>0.5</v>
      </c>
      <c r="AB64">
        <v>3</v>
      </c>
    </row>
    <row r="65" spans="1:28" ht="15.75" thickBot="1" x14ac:dyDescent="0.3">
      <c r="A65" s="14"/>
      <c r="B65" s="7" t="s">
        <v>193</v>
      </c>
      <c r="C65" s="10" t="s">
        <v>209</v>
      </c>
      <c r="D65" s="8" t="s">
        <v>92</v>
      </c>
      <c r="E65" s="17"/>
      <c r="F65" s="6">
        <v>1</v>
      </c>
      <c r="G65" s="6">
        <f t="shared" si="0"/>
        <v>0</v>
      </c>
      <c r="H65" s="6">
        <v>0.5</v>
      </c>
      <c r="I65">
        <f t="shared" si="2"/>
        <v>0</v>
      </c>
      <c r="AB65">
        <v>2</v>
      </c>
    </row>
    <row r="66" spans="1:28" x14ac:dyDescent="0.25">
      <c r="AB66">
        <v>1</v>
      </c>
    </row>
    <row r="67" spans="1:28" x14ac:dyDescent="0.25">
      <c r="AB67">
        <v>0</v>
      </c>
    </row>
  </sheetData>
  <mergeCells count="20">
    <mergeCell ref="A48:A54"/>
    <mergeCell ref="E48:E54"/>
    <mergeCell ref="A55:A60"/>
    <mergeCell ref="E55:E60"/>
    <mergeCell ref="A61:A65"/>
    <mergeCell ref="E61:E65"/>
    <mergeCell ref="A2:A10"/>
    <mergeCell ref="E2:E10"/>
    <mergeCell ref="A11:A15"/>
    <mergeCell ref="E11:E15"/>
    <mergeCell ref="A16:A21"/>
    <mergeCell ref="E16:E21"/>
    <mergeCell ref="A22:A26"/>
    <mergeCell ref="E22:E26"/>
    <mergeCell ref="A34:A39"/>
    <mergeCell ref="E34:E39"/>
    <mergeCell ref="A40:A47"/>
    <mergeCell ref="E40:E47"/>
    <mergeCell ref="A27:A33"/>
    <mergeCell ref="E27:E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D7" zoomScale="70" zoomScaleNormal="70" workbookViewId="0">
      <selection activeCell="O39" sqref="O39"/>
    </sheetView>
  </sheetViews>
  <sheetFormatPr defaultRowHeight="15" x14ac:dyDescent="0.25"/>
  <cols>
    <col min="3" max="3" width="93.625" bestFit="1" customWidth="1"/>
  </cols>
  <sheetData>
    <row r="1" spans="1:23" ht="15.75" thickBot="1" x14ac:dyDescent="0.3">
      <c r="E1" s="3"/>
      <c r="F1">
        <f>SUM(F2:F117)</f>
        <v>61</v>
      </c>
      <c r="G1">
        <f>SUM(F2:F117)</f>
        <v>61</v>
      </c>
      <c r="H1">
        <f>SUM(H2:H117)</f>
        <v>54.5</v>
      </c>
      <c r="I1">
        <f>H1</f>
        <v>54.5</v>
      </c>
    </row>
    <row r="2" spans="1:23" x14ac:dyDescent="0.25">
      <c r="A2" s="12" t="s">
        <v>210</v>
      </c>
      <c r="B2" s="4" t="s">
        <v>194</v>
      </c>
      <c r="C2" t="s">
        <v>119</v>
      </c>
      <c r="D2" s="5" t="s">
        <v>92</v>
      </c>
      <c r="E2" s="15" t="s">
        <v>65</v>
      </c>
      <c r="F2">
        <v>1</v>
      </c>
      <c r="G2">
        <f t="shared" ref="G2:G53" si="0">G1-F2</f>
        <v>60</v>
      </c>
      <c r="H2">
        <v>1</v>
      </c>
      <c r="I2" s="31">
        <f t="shared" ref="I2:I24" si="1">I1-H2</f>
        <v>53.5</v>
      </c>
      <c r="W2">
        <v>53</v>
      </c>
    </row>
    <row r="3" spans="1:23" x14ac:dyDescent="0.25">
      <c r="A3" s="13"/>
      <c r="B3" s="4" t="s">
        <v>195</v>
      </c>
      <c r="C3" t="s">
        <v>211</v>
      </c>
      <c r="D3" s="5" t="s">
        <v>92</v>
      </c>
      <c r="E3" s="16"/>
      <c r="F3">
        <v>1.5</v>
      </c>
      <c r="G3">
        <f t="shared" si="0"/>
        <v>58.5</v>
      </c>
      <c r="H3">
        <v>1.5</v>
      </c>
      <c r="I3">
        <f t="shared" si="1"/>
        <v>52</v>
      </c>
      <c r="W3">
        <v>52</v>
      </c>
    </row>
    <row r="4" spans="1:23" x14ac:dyDescent="0.25">
      <c r="A4" s="13"/>
      <c r="B4" s="4" t="s">
        <v>196</v>
      </c>
      <c r="C4" t="s">
        <v>212</v>
      </c>
      <c r="D4" s="5" t="s">
        <v>92</v>
      </c>
      <c r="E4" s="16"/>
      <c r="F4">
        <v>0.5</v>
      </c>
      <c r="G4">
        <f t="shared" si="0"/>
        <v>58</v>
      </c>
      <c r="H4">
        <v>0.5</v>
      </c>
      <c r="I4">
        <f t="shared" si="1"/>
        <v>51.5</v>
      </c>
      <c r="W4">
        <v>51</v>
      </c>
    </row>
    <row r="5" spans="1:23" x14ac:dyDescent="0.25">
      <c r="A5" s="13"/>
      <c r="B5" s="4" t="s">
        <v>197</v>
      </c>
      <c r="C5" t="s">
        <v>213</v>
      </c>
      <c r="D5" s="5" t="s">
        <v>92</v>
      </c>
      <c r="E5" s="16"/>
      <c r="F5">
        <v>0.5</v>
      </c>
      <c r="G5">
        <f t="shared" si="0"/>
        <v>57.5</v>
      </c>
      <c r="H5">
        <v>1</v>
      </c>
      <c r="I5">
        <f t="shared" si="1"/>
        <v>50.5</v>
      </c>
      <c r="W5">
        <v>50</v>
      </c>
    </row>
    <row r="6" spans="1:23" x14ac:dyDescent="0.25">
      <c r="A6" s="13"/>
      <c r="B6" s="4" t="s">
        <v>198</v>
      </c>
      <c r="C6" t="s">
        <v>214</v>
      </c>
      <c r="D6" s="5" t="s">
        <v>92</v>
      </c>
      <c r="E6" s="16"/>
      <c r="F6">
        <v>1</v>
      </c>
      <c r="G6">
        <f t="shared" si="0"/>
        <v>56.5</v>
      </c>
      <c r="H6">
        <v>0.5</v>
      </c>
      <c r="I6">
        <f t="shared" si="1"/>
        <v>50</v>
      </c>
      <c r="W6">
        <v>49</v>
      </c>
    </row>
    <row r="7" spans="1:23" x14ac:dyDescent="0.25">
      <c r="A7" s="13"/>
      <c r="B7" s="4" t="s">
        <v>199</v>
      </c>
      <c r="C7" t="s">
        <v>215</v>
      </c>
      <c r="D7" s="5" t="s">
        <v>92</v>
      </c>
      <c r="E7" s="16"/>
      <c r="F7">
        <v>1</v>
      </c>
      <c r="G7">
        <f t="shared" si="0"/>
        <v>55.5</v>
      </c>
      <c r="H7">
        <v>1</v>
      </c>
      <c r="I7">
        <f t="shared" si="1"/>
        <v>49</v>
      </c>
      <c r="W7">
        <v>48</v>
      </c>
    </row>
    <row r="8" spans="1:23" ht="15.75" thickBot="1" x14ac:dyDescent="0.3">
      <c r="A8" s="14"/>
      <c r="B8" s="7" t="s">
        <v>200</v>
      </c>
      <c r="C8" s="6" t="s">
        <v>126</v>
      </c>
      <c r="D8" s="8" t="s">
        <v>92</v>
      </c>
      <c r="E8" s="17"/>
      <c r="F8" s="6">
        <v>0.5</v>
      </c>
      <c r="G8" s="6">
        <f t="shared" si="0"/>
        <v>55</v>
      </c>
      <c r="H8" s="6">
        <v>0.5</v>
      </c>
      <c r="I8">
        <f t="shared" si="1"/>
        <v>48.5</v>
      </c>
      <c r="W8">
        <v>47</v>
      </c>
    </row>
    <row r="9" spans="1:23" x14ac:dyDescent="0.25">
      <c r="A9" s="12" t="s">
        <v>216</v>
      </c>
      <c r="B9" s="4" t="s">
        <v>201</v>
      </c>
      <c r="C9" t="s">
        <v>217</v>
      </c>
      <c r="D9" s="5" t="s">
        <v>92</v>
      </c>
      <c r="E9" s="15" t="s">
        <v>61</v>
      </c>
      <c r="F9">
        <v>2</v>
      </c>
      <c r="G9">
        <f t="shared" si="0"/>
        <v>53</v>
      </c>
      <c r="H9">
        <v>2</v>
      </c>
      <c r="I9" s="31">
        <f t="shared" si="1"/>
        <v>46.5</v>
      </c>
      <c r="W9">
        <v>46</v>
      </c>
    </row>
    <row r="10" spans="1:23" x14ac:dyDescent="0.25">
      <c r="A10" s="13"/>
      <c r="B10" s="4" t="s">
        <v>202</v>
      </c>
      <c r="C10" t="s">
        <v>218</v>
      </c>
      <c r="D10" s="5" t="s">
        <v>92</v>
      </c>
      <c r="E10" s="16"/>
      <c r="F10">
        <v>2</v>
      </c>
      <c r="G10">
        <f t="shared" si="0"/>
        <v>51</v>
      </c>
      <c r="H10">
        <v>1.5</v>
      </c>
      <c r="I10">
        <f t="shared" si="1"/>
        <v>45</v>
      </c>
      <c r="W10">
        <v>45</v>
      </c>
    </row>
    <row r="11" spans="1:23" x14ac:dyDescent="0.25">
      <c r="A11" s="13"/>
      <c r="B11" s="4" t="s">
        <v>203</v>
      </c>
      <c r="C11" t="s">
        <v>219</v>
      </c>
      <c r="D11" s="5" t="s">
        <v>92</v>
      </c>
      <c r="E11" s="16"/>
      <c r="F11">
        <v>1.5</v>
      </c>
      <c r="G11">
        <f t="shared" si="0"/>
        <v>49.5</v>
      </c>
      <c r="H11">
        <v>1</v>
      </c>
      <c r="I11">
        <f t="shared" si="1"/>
        <v>44</v>
      </c>
      <c r="W11">
        <v>44</v>
      </c>
    </row>
    <row r="12" spans="1:23" x14ac:dyDescent="0.25">
      <c r="A12" s="13"/>
      <c r="B12" s="4" t="s">
        <v>204</v>
      </c>
      <c r="C12" t="s">
        <v>119</v>
      </c>
      <c r="D12" s="5" t="s">
        <v>92</v>
      </c>
      <c r="E12" s="16"/>
      <c r="F12">
        <v>1</v>
      </c>
      <c r="G12">
        <f t="shared" si="0"/>
        <v>48.5</v>
      </c>
      <c r="H12">
        <v>0.5</v>
      </c>
      <c r="I12">
        <f t="shared" si="1"/>
        <v>43.5</v>
      </c>
      <c r="W12">
        <v>43</v>
      </c>
    </row>
    <row r="13" spans="1:23" ht="15.75" thickBot="1" x14ac:dyDescent="0.3">
      <c r="A13" s="14"/>
      <c r="B13" s="7" t="s">
        <v>220</v>
      </c>
      <c r="C13" s="6" t="s">
        <v>126</v>
      </c>
      <c r="D13" s="8" t="s">
        <v>92</v>
      </c>
      <c r="E13" s="17"/>
      <c r="F13" s="6">
        <v>1</v>
      </c>
      <c r="G13" s="6">
        <f t="shared" si="0"/>
        <v>47.5</v>
      </c>
      <c r="H13" s="6">
        <v>0.5</v>
      </c>
      <c r="I13">
        <f t="shared" si="1"/>
        <v>43</v>
      </c>
      <c r="W13">
        <v>42</v>
      </c>
    </row>
    <row r="14" spans="1:23" x14ac:dyDescent="0.25">
      <c r="A14" s="12" t="s">
        <v>221</v>
      </c>
      <c r="B14" s="4" t="s">
        <v>225</v>
      </c>
      <c r="C14" t="s">
        <v>222</v>
      </c>
      <c r="D14" s="5" t="s">
        <v>92</v>
      </c>
      <c r="E14" s="15" t="s">
        <v>145</v>
      </c>
      <c r="F14">
        <v>3</v>
      </c>
      <c r="G14">
        <f t="shared" si="0"/>
        <v>44.5</v>
      </c>
      <c r="H14">
        <v>1.5</v>
      </c>
      <c r="I14" s="31">
        <f t="shared" si="1"/>
        <v>41.5</v>
      </c>
      <c r="W14">
        <v>41</v>
      </c>
    </row>
    <row r="15" spans="1:23" x14ac:dyDescent="0.25">
      <c r="A15" s="13"/>
      <c r="B15" s="4" t="s">
        <v>226</v>
      </c>
      <c r="C15" t="s">
        <v>223</v>
      </c>
      <c r="D15" s="5" t="s">
        <v>92</v>
      </c>
      <c r="E15" s="16"/>
      <c r="F15">
        <v>1.5</v>
      </c>
      <c r="G15">
        <f t="shared" si="0"/>
        <v>43</v>
      </c>
      <c r="H15">
        <v>1</v>
      </c>
      <c r="I15">
        <f t="shared" si="1"/>
        <v>40.5</v>
      </c>
      <c r="W15">
        <v>40</v>
      </c>
    </row>
    <row r="16" spans="1:23" x14ac:dyDescent="0.25">
      <c r="A16" s="13"/>
      <c r="B16" s="4" t="s">
        <v>227</v>
      </c>
      <c r="C16" t="s">
        <v>224</v>
      </c>
      <c r="D16" s="5" t="s">
        <v>92</v>
      </c>
      <c r="E16" s="16"/>
      <c r="F16">
        <v>1</v>
      </c>
      <c r="G16">
        <f t="shared" si="0"/>
        <v>42</v>
      </c>
      <c r="H16">
        <v>1</v>
      </c>
      <c r="I16">
        <f t="shared" si="1"/>
        <v>39.5</v>
      </c>
      <c r="W16">
        <v>39</v>
      </c>
    </row>
    <row r="17" spans="1:23" ht="15.75" thickBot="1" x14ac:dyDescent="0.3">
      <c r="A17" s="14"/>
      <c r="B17" s="7" t="s">
        <v>228</v>
      </c>
      <c r="C17" s="6" t="s">
        <v>126</v>
      </c>
      <c r="D17" s="8" t="s">
        <v>92</v>
      </c>
      <c r="E17" s="17"/>
      <c r="F17" s="6">
        <v>1</v>
      </c>
      <c r="G17">
        <f t="shared" si="0"/>
        <v>41</v>
      </c>
      <c r="H17" s="6">
        <v>1</v>
      </c>
      <c r="I17" s="6">
        <f t="shared" si="1"/>
        <v>38.5</v>
      </c>
      <c r="W17">
        <v>38</v>
      </c>
    </row>
    <row r="18" spans="1:23" x14ac:dyDescent="0.25">
      <c r="A18" s="13" t="s">
        <v>250</v>
      </c>
      <c r="B18" s="4" t="s">
        <v>229</v>
      </c>
      <c r="C18" t="s">
        <v>249</v>
      </c>
      <c r="D18" s="11" t="s">
        <v>92</v>
      </c>
      <c r="E18" s="16" t="s">
        <v>145</v>
      </c>
      <c r="F18">
        <v>3</v>
      </c>
      <c r="G18" s="31">
        <f t="shared" si="0"/>
        <v>38</v>
      </c>
      <c r="H18">
        <v>1.5</v>
      </c>
      <c r="I18">
        <f t="shared" si="1"/>
        <v>37</v>
      </c>
      <c r="W18">
        <v>37</v>
      </c>
    </row>
    <row r="19" spans="1:23" x14ac:dyDescent="0.25">
      <c r="A19" s="13"/>
      <c r="B19" s="4" t="s">
        <v>230</v>
      </c>
      <c r="C19" t="s">
        <v>223</v>
      </c>
      <c r="D19" s="11" t="s">
        <v>92</v>
      </c>
      <c r="E19" s="16"/>
      <c r="F19">
        <v>1.5</v>
      </c>
      <c r="G19">
        <f t="shared" si="0"/>
        <v>36.5</v>
      </c>
      <c r="H19">
        <v>1</v>
      </c>
      <c r="I19">
        <f t="shared" si="1"/>
        <v>36</v>
      </c>
      <c r="W19">
        <v>36</v>
      </c>
    </row>
    <row r="20" spans="1:23" x14ac:dyDescent="0.25">
      <c r="A20" s="13"/>
      <c r="B20" s="4" t="s">
        <v>231</v>
      </c>
      <c r="C20" t="s">
        <v>224</v>
      </c>
      <c r="D20" s="11" t="s">
        <v>92</v>
      </c>
      <c r="E20" s="16"/>
      <c r="F20">
        <v>1</v>
      </c>
      <c r="G20">
        <f t="shared" si="0"/>
        <v>35.5</v>
      </c>
      <c r="H20">
        <v>1</v>
      </c>
      <c r="I20">
        <f t="shared" si="1"/>
        <v>35</v>
      </c>
      <c r="W20">
        <v>35</v>
      </c>
    </row>
    <row r="21" spans="1:23" ht="15.75" thickBot="1" x14ac:dyDescent="0.3">
      <c r="A21" s="14"/>
      <c r="B21" s="7" t="s">
        <v>232</v>
      </c>
      <c r="C21" s="6" t="s">
        <v>126</v>
      </c>
      <c r="D21" s="8" t="s">
        <v>92</v>
      </c>
      <c r="E21" s="17"/>
      <c r="F21" s="6">
        <v>1</v>
      </c>
      <c r="G21">
        <f t="shared" si="0"/>
        <v>34.5</v>
      </c>
      <c r="H21" s="6">
        <v>1</v>
      </c>
      <c r="I21">
        <f t="shared" si="1"/>
        <v>34</v>
      </c>
      <c r="W21">
        <v>34</v>
      </c>
    </row>
    <row r="22" spans="1:23" x14ac:dyDescent="0.25">
      <c r="A22" s="13" t="s">
        <v>251</v>
      </c>
      <c r="B22" s="4" t="s">
        <v>233</v>
      </c>
      <c r="C22" t="s">
        <v>252</v>
      </c>
      <c r="D22" s="11" t="s">
        <v>92</v>
      </c>
      <c r="E22" s="16" t="s">
        <v>62</v>
      </c>
      <c r="F22">
        <v>3</v>
      </c>
      <c r="G22" s="31">
        <f t="shared" si="0"/>
        <v>31.5</v>
      </c>
      <c r="H22">
        <v>3</v>
      </c>
      <c r="I22" s="31">
        <f t="shared" si="1"/>
        <v>31</v>
      </c>
      <c r="W22">
        <v>33</v>
      </c>
    </row>
    <row r="23" spans="1:23" x14ac:dyDescent="0.25">
      <c r="A23" s="13"/>
      <c r="B23" s="4" t="s">
        <v>234</v>
      </c>
      <c r="C23" t="s">
        <v>74</v>
      </c>
      <c r="D23" s="11" t="s">
        <v>92</v>
      </c>
      <c r="E23" s="16"/>
      <c r="F23">
        <v>1</v>
      </c>
      <c r="G23">
        <f t="shared" si="0"/>
        <v>30.5</v>
      </c>
      <c r="H23">
        <v>1</v>
      </c>
      <c r="I23">
        <f t="shared" si="1"/>
        <v>30</v>
      </c>
      <c r="W23">
        <v>32</v>
      </c>
    </row>
    <row r="24" spans="1:23" x14ac:dyDescent="0.25">
      <c r="A24" s="13"/>
      <c r="B24" s="4" t="s">
        <v>235</v>
      </c>
      <c r="C24" t="s">
        <v>253</v>
      </c>
      <c r="D24" s="11" t="s">
        <v>92</v>
      </c>
      <c r="E24" s="16"/>
      <c r="F24">
        <v>0.5</v>
      </c>
      <c r="G24">
        <f t="shared" si="0"/>
        <v>30</v>
      </c>
      <c r="H24">
        <v>0.5</v>
      </c>
      <c r="I24">
        <f t="shared" si="1"/>
        <v>29.5</v>
      </c>
      <c r="W24">
        <v>31</v>
      </c>
    </row>
    <row r="25" spans="1:23" x14ac:dyDescent="0.25">
      <c r="A25" s="13"/>
      <c r="B25" s="4" t="s">
        <v>236</v>
      </c>
      <c r="C25" t="s">
        <v>254</v>
      </c>
      <c r="D25" s="11" t="s">
        <v>92</v>
      </c>
      <c r="E25" s="16"/>
      <c r="F25">
        <v>3</v>
      </c>
      <c r="G25">
        <f t="shared" si="0"/>
        <v>27</v>
      </c>
      <c r="H25">
        <v>4</v>
      </c>
      <c r="I25">
        <f>I24-H25</f>
        <v>25.5</v>
      </c>
      <c r="W25">
        <v>30</v>
      </c>
    </row>
    <row r="26" spans="1:23" x14ac:dyDescent="0.25">
      <c r="A26" s="13"/>
      <c r="B26" s="4" t="s">
        <v>237</v>
      </c>
      <c r="C26" t="s">
        <v>255</v>
      </c>
      <c r="D26" s="11" t="s">
        <v>92</v>
      </c>
      <c r="E26" s="16"/>
      <c r="F26">
        <v>0.5</v>
      </c>
      <c r="G26">
        <f t="shared" si="0"/>
        <v>26.5</v>
      </c>
      <c r="H26">
        <v>1</v>
      </c>
      <c r="I26">
        <f>I25-H26</f>
        <v>24.5</v>
      </c>
      <c r="W26">
        <v>29</v>
      </c>
    </row>
    <row r="27" spans="1:23" x14ac:dyDescent="0.25">
      <c r="A27" s="13"/>
      <c r="B27" s="4" t="s">
        <v>238</v>
      </c>
      <c r="C27" t="s">
        <v>256</v>
      </c>
      <c r="D27" s="11" t="s">
        <v>92</v>
      </c>
      <c r="E27" s="16"/>
      <c r="F27">
        <v>1</v>
      </c>
      <c r="G27">
        <f t="shared" si="0"/>
        <v>25.5</v>
      </c>
      <c r="H27">
        <v>1</v>
      </c>
      <c r="I27">
        <f t="shared" ref="I27:I53" si="2">I26-H27</f>
        <v>23.5</v>
      </c>
      <c r="W27">
        <v>28</v>
      </c>
    </row>
    <row r="28" spans="1:23" ht="15.75" thickBot="1" x14ac:dyDescent="0.3">
      <c r="A28" s="14"/>
      <c r="B28" s="4" t="s">
        <v>239</v>
      </c>
      <c r="C28" s="6" t="s">
        <v>126</v>
      </c>
      <c r="D28" s="8" t="s">
        <v>92</v>
      </c>
      <c r="E28" s="17"/>
      <c r="F28" s="6">
        <v>1</v>
      </c>
      <c r="G28" s="6">
        <f t="shared" si="0"/>
        <v>24.5</v>
      </c>
      <c r="H28" s="6">
        <v>1</v>
      </c>
      <c r="I28">
        <f t="shared" si="2"/>
        <v>22.5</v>
      </c>
      <c r="W28">
        <v>27</v>
      </c>
    </row>
    <row r="29" spans="1:23" x14ac:dyDescent="0.25">
      <c r="A29" s="12" t="s">
        <v>287</v>
      </c>
      <c r="B29" s="30" t="s">
        <v>240</v>
      </c>
      <c r="C29" t="s">
        <v>288</v>
      </c>
      <c r="D29" s="11" t="s">
        <v>92</v>
      </c>
      <c r="E29" s="15" t="s">
        <v>64</v>
      </c>
      <c r="F29">
        <v>1</v>
      </c>
      <c r="G29">
        <f t="shared" si="0"/>
        <v>23.5</v>
      </c>
      <c r="H29">
        <v>1</v>
      </c>
      <c r="I29" s="31">
        <f t="shared" si="2"/>
        <v>21.5</v>
      </c>
      <c r="W29">
        <v>26</v>
      </c>
    </row>
    <row r="30" spans="1:23" x14ac:dyDescent="0.25">
      <c r="A30" s="13"/>
      <c r="B30" s="4" t="s">
        <v>241</v>
      </c>
      <c r="C30" t="s">
        <v>289</v>
      </c>
      <c r="D30" s="11" t="s">
        <v>92</v>
      </c>
      <c r="E30" s="18"/>
      <c r="G30">
        <f t="shared" si="0"/>
        <v>23.5</v>
      </c>
      <c r="I30">
        <f t="shared" si="2"/>
        <v>21.5</v>
      </c>
      <c r="W30">
        <v>25</v>
      </c>
    </row>
    <row r="31" spans="1:23" x14ac:dyDescent="0.25">
      <c r="A31" s="13"/>
      <c r="B31" s="4" t="s">
        <v>242</v>
      </c>
      <c r="C31" t="s">
        <v>290</v>
      </c>
      <c r="D31" s="11" t="s">
        <v>92</v>
      </c>
      <c r="E31" s="18"/>
      <c r="F31">
        <v>1</v>
      </c>
      <c r="G31">
        <f t="shared" si="0"/>
        <v>22.5</v>
      </c>
      <c r="H31">
        <v>0.5</v>
      </c>
      <c r="I31">
        <f t="shared" si="2"/>
        <v>21</v>
      </c>
      <c r="W31">
        <v>24</v>
      </c>
    </row>
    <row r="32" spans="1:23" ht="15.75" thickBot="1" x14ac:dyDescent="0.3">
      <c r="A32" s="14"/>
      <c r="B32" s="7" t="s">
        <v>243</v>
      </c>
      <c r="C32" s="6" t="s">
        <v>291</v>
      </c>
      <c r="D32" s="8" t="s">
        <v>92</v>
      </c>
      <c r="E32" s="17"/>
      <c r="F32" s="6">
        <v>2</v>
      </c>
      <c r="G32" s="6">
        <f t="shared" si="0"/>
        <v>20.5</v>
      </c>
      <c r="H32" s="6">
        <v>2.5</v>
      </c>
      <c r="I32">
        <f t="shared" si="2"/>
        <v>18.5</v>
      </c>
      <c r="W32">
        <v>23</v>
      </c>
    </row>
    <row r="33" spans="1:23" x14ac:dyDescent="0.25">
      <c r="A33" s="19" t="s">
        <v>292</v>
      </c>
      <c r="B33" s="4" t="s">
        <v>244</v>
      </c>
      <c r="C33" t="s">
        <v>257</v>
      </c>
      <c r="D33" s="11" t="s">
        <v>92</v>
      </c>
      <c r="E33" s="15" t="s">
        <v>145</v>
      </c>
      <c r="F33">
        <v>4</v>
      </c>
      <c r="G33">
        <f t="shared" si="0"/>
        <v>16.5</v>
      </c>
      <c r="H33">
        <v>3</v>
      </c>
      <c r="I33" s="31">
        <f t="shared" si="2"/>
        <v>15.5</v>
      </c>
      <c r="W33">
        <v>22</v>
      </c>
    </row>
    <row r="34" spans="1:23" x14ac:dyDescent="0.25">
      <c r="A34" s="19"/>
      <c r="B34" s="4" t="s">
        <v>245</v>
      </c>
      <c r="C34" t="s">
        <v>258</v>
      </c>
      <c r="D34" s="11" t="s">
        <v>92</v>
      </c>
      <c r="E34" s="18"/>
      <c r="F34">
        <v>0.5</v>
      </c>
      <c r="G34">
        <f t="shared" si="0"/>
        <v>16</v>
      </c>
      <c r="H34">
        <v>1</v>
      </c>
      <c r="I34">
        <f t="shared" si="2"/>
        <v>14.5</v>
      </c>
      <c r="W34">
        <v>21</v>
      </c>
    </row>
    <row r="35" spans="1:23" x14ac:dyDescent="0.25">
      <c r="A35" s="19"/>
      <c r="B35" s="4" t="s">
        <v>246</v>
      </c>
      <c r="C35" t="s">
        <v>259</v>
      </c>
      <c r="D35" s="11" t="s">
        <v>92</v>
      </c>
      <c r="E35" s="18"/>
      <c r="F35">
        <v>0.5</v>
      </c>
      <c r="G35">
        <f t="shared" si="0"/>
        <v>15.5</v>
      </c>
      <c r="H35">
        <v>0.5</v>
      </c>
      <c r="I35">
        <f t="shared" si="2"/>
        <v>14</v>
      </c>
      <c r="W35">
        <v>20</v>
      </c>
    </row>
    <row r="36" spans="1:23" x14ac:dyDescent="0.25">
      <c r="A36" s="19"/>
      <c r="B36" s="4" t="s">
        <v>247</v>
      </c>
      <c r="C36" t="s">
        <v>119</v>
      </c>
      <c r="D36" s="11" t="s">
        <v>92</v>
      </c>
      <c r="E36" s="18"/>
      <c r="F36">
        <v>0.5</v>
      </c>
      <c r="G36">
        <f t="shared" si="0"/>
        <v>15</v>
      </c>
      <c r="H36">
        <v>0.5</v>
      </c>
      <c r="I36">
        <f t="shared" si="2"/>
        <v>13.5</v>
      </c>
      <c r="W36">
        <v>19</v>
      </c>
    </row>
    <row r="37" spans="1:23" ht="15.75" thickBot="1" x14ac:dyDescent="0.3">
      <c r="A37" s="14"/>
      <c r="B37" s="4" t="s">
        <v>248</v>
      </c>
      <c r="C37" s="6" t="s">
        <v>126</v>
      </c>
      <c r="D37" s="8" t="s">
        <v>92</v>
      </c>
      <c r="E37" s="17"/>
      <c r="F37" s="6">
        <v>0.5</v>
      </c>
      <c r="G37">
        <f t="shared" si="0"/>
        <v>14.5</v>
      </c>
      <c r="H37" s="6">
        <v>0.5</v>
      </c>
      <c r="I37">
        <f t="shared" si="2"/>
        <v>13</v>
      </c>
      <c r="W37">
        <v>18</v>
      </c>
    </row>
    <row r="38" spans="1:23" x14ac:dyDescent="0.25">
      <c r="A38" s="12" t="s">
        <v>293</v>
      </c>
      <c r="B38" s="30" t="s">
        <v>260</v>
      </c>
      <c r="C38" t="s">
        <v>273</v>
      </c>
      <c r="D38" s="11" t="s">
        <v>92</v>
      </c>
      <c r="E38" s="15" t="s">
        <v>61</v>
      </c>
      <c r="F38">
        <v>0.5</v>
      </c>
      <c r="G38" s="31">
        <f t="shared" si="0"/>
        <v>14</v>
      </c>
      <c r="H38">
        <v>0.5</v>
      </c>
      <c r="I38" s="31">
        <f t="shared" si="2"/>
        <v>12.5</v>
      </c>
      <c r="W38">
        <v>17</v>
      </c>
    </row>
    <row r="39" spans="1:23" x14ac:dyDescent="0.25">
      <c r="A39" s="19"/>
      <c r="B39" s="4" t="s">
        <v>261</v>
      </c>
      <c r="C39" t="s">
        <v>119</v>
      </c>
      <c r="D39" s="11" t="s">
        <v>92</v>
      </c>
      <c r="E39" s="18"/>
      <c r="F39">
        <v>0.5</v>
      </c>
      <c r="G39">
        <f t="shared" si="0"/>
        <v>13.5</v>
      </c>
      <c r="H39">
        <v>0.5</v>
      </c>
      <c r="I39">
        <f t="shared" si="2"/>
        <v>12</v>
      </c>
      <c r="W39">
        <v>16</v>
      </c>
    </row>
    <row r="40" spans="1:23" x14ac:dyDescent="0.25">
      <c r="A40" s="19"/>
      <c r="B40" s="4" t="s">
        <v>262</v>
      </c>
      <c r="C40" t="s">
        <v>274</v>
      </c>
      <c r="D40" s="11" t="s">
        <v>92</v>
      </c>
      <c r="E40" s="18"/>
      <c r="F40">
        <v>0.5</v>
      </c>
      <c r="G40">
        <f t="shared" si="0"/>
        <v>13</v>
      </c>
      <c r="H40">
        <v>0.5</v>
      </c>
      <c r="I40">
        <f t="shared" si="2"/>
        <v>11.5</v>
      </c>
      <c r="W40">
        <v>15</v>
      </c>
    </row>
    <row r="41" spans="1:23" x14ac:dyDescent="0.25">
      <c r="A41" s="19"/>
      <c r="B41" s="4" t="s">
        <v>263</v>
      </c>
      <c r="C41" t="s">
        <v>275</v>
      </c>
      <c r="D41" s="11" t="s">
        <v>92</v>
      </c>
      <c r="E41" s="18"/>
      <c r="F41">
        <v>1</v>
      </c>
      <c r="G41">
        <f t="shared" si="0"/>
        <v>12</v>
      </c>
      <c r="H41">
        <v>1</v>
      </c>
      <c r="I41">
        <f t="shared" si="2"/>
        <v>10.5</v>
      </c>
      <c r="W41">
        <v>14</v>
      </c>
    </row>
    <row r="42" spans="1:23" x14ac:dyDescent="0.25">
      <c r="A42" s="19"/>
      <c r="B42" s="4" t="s">
        <v>264</v>
      </c>
      <c r="C42" t="s">
        <v>126</v>
      </c>
      <c r="D42" s="11" t="s">
        <v>92</v>
      </c>
      <c r="E42" s="18"/>
      <c r="F42">
        <v>0.5</v>
      </c>
      <c r="G42">
        <f t="shared" si="0"/>
        <v>11.5</v>
      </c>
      <c r="H42">
        <v>0.5</v>
      </c>
      <c r="I42">
        <f t="shared" si="2"/>
        <v>10</v>
      </c>
      <c r="W42">
        <v>13</v>
      </c>
    </row>
    <row r="43" spans="1:23" x14ac:dyDescent="0.25">
      <c r="A43" s="19"/>
      <c r="B43" s="4" t="s">
        <v>265</v>
      </c>
      <c r="C43" t="s">
        <v>276</v>
      </c>
      <c r="D43" s="11" t="s">
        <v>92</v>
      </c>
      <c r="E43" s="18"/>
      <c r="F43">
        <v>1</v>
      </c>
      <c r="G43">
        <f t="shared" si="0"/>
        <v>10.5</v>
      </c>
      <c r="H43">
        <v>1</v>
      </c>
      <c r="I43">
        <f t="shared" si="2"/>
        <v>9</v>
      </c>
      <c r="W43">
        <v>12</v>
      </c>
    </row>
    <row r="44" spans="1:23" ht="15.75" thickBot="1" x14ac:dyDescent="0.3">
      <c r="A44" s="14"/>
      <c r="B44" s="7" t="s">
        <v>266</v>
      </c>
      <c r="C44" s="6" t="s">
        <v>277</v>
      </c>
      <c r="D44" s="8" t="s">
        <v>92</v>
      </c>
      <c r="E44" s="17"/>
      <c r="F44" s="6">
        <v>2</v>
      </c>
      <c r="G44">
        <f t="shared" si="0"/>
        <v>8.5</v>
      </c>
      <c r="H44" s="6">
        <v>1.5</v>
      </c>
      <c r="I44">
        <f t="shared" si="2"/>
        <v>7.5</v>
      </c>
      <c r="W44">
        <v>11</v>
      </c>
    </row>
    <row r="45" spans="1:23" x14ac:dyDescent="0.25">
      <c r="A45" s="12" t="s">
        <v>294</v>
      </c>
      <c r="B45" s="4" t="s">
        <v>267</v>
      </c>
      <c r="C45" t="s">
        <v>278</v>
      </c>
      <c r="D45" s="11" t="s">
        <v>92</v>
      </c>
      <c r="E45" s="15" t="s">
        <v>65</v>
      </c>
      <c r="F45">
        <v>0.5</v>
      </c>
      <c r="G45" s="31">
        <f t="shared" si="0"/>
        <v>8</v>
      </c>
      <c r="H45">
        <v>0.5</v>
      </c>
      <c r="I45" s="31">
        <f t="shared" si="2"/>
        <v>7</v>
      </c>
      <c r="W45">
        <v>10</v>
      </c>
    </row>
    <row r="46" spans="1:23" x14ac:dyDescent="0.25">
      <c r="A46" s="19"/>
      <c r="B46" s="4" t="s">
        <v>268</v>
      </c>
      <c r="C46" t="s">
        <v>279</v>
      </c>
      <c r="D46" s="11" t="s">
        <v>92</v>
      </c>
      <c r="E46" s="18"/>
      <c r="F46">
        <v>0.5</v>
      </c>
      <c r="G46">
        <f t="shared" si="0"/>
        <v>7.5</v>
      </c>
      <c r="H46">
        <v>0.5</v>
      </c>
      <c r="I46">
        <f t="shared" si="2"/>
        <v>6.5</v>
      </c>
      <c r="W46">
        <v>9</v>
      </c>
    </row>
    <row r="47" spans="1:23" x14ac:dyDescent="0.25">
      <c r="A47" s="19"/>
      <c r="B47" s="4" t="s">
        <v>269</v>
      </c>
      <c r="C47" t="s">
        <v>280</v>
      </c>
      <c r="D47" s="11" t="s">
        <v>92</v>
      </c>
      <c r="E47" s="18"/>
      <c r="F47">
        <v>1</v>
      </c>
      <c r="G47">
        <f t="shared" si="0"/>
        <v>6.5</v>
      </c>
      <c r="H47">
        <v>0.5</v>
      </c>
      <c r="I47">
        <f t="shared" si="2"/>
        <v>6</v>
      </c>
      <c r="W47">
        <v>8</v>
      </c>
    </row>
    <row r="48" spans="1:23" ht="15.75" thickBot="1" x14ac:dyDescent="0.3">
      <c r="A48" s="14"/>
      <c r="B48" s="4" t="s">
        <v>270</v>
      </c>
      <c r="C48" s="6" t="s">
        <v>126</v>
      </c>
      <c r="D48" s="8" t="s">
        <v>92</v>
      </c>
      <c r="E48" s="17"/>
      <c r="F48" s="6">
        <v>1</v>
      </c>
      <c r="G48" s="6">
        <f t="shared" si="0"/>
        <v>5.5</v>
      </c>
      <c r="H48" s="6">
        <v>1</v>
      </c>
      <c r="I48">
        <f t="shared" si="2"/>
        <v>5</v>
      </c>
      <c r="W48">
        <v>7</v>
      </c>
    </row>
    <row r="49" spans="1:23" x14ac:dyDescent="0.25">
      <c r="A49" s="12" t="s">
        <v>295</v>
      </c>
      <c r="B49" s="30" t="s">
        <v>271</v>
      </c>
      <c r="C49" s="9" t="s">
        <v>281</v>
      </c>
      <c r="D49" s="11" t="s">
        <v>92</v>
      </c>
      <c r="E49" s="15" t="s">
        <v>65</v>
      </c>
      <c r="F49">
        <v>1</v>
      </c>
      <c r="G49">
        <f t="shared" si="0"/>
        <v>4.5</v>
      </c>
      <c r="H49">
        <v>1</v>
      </c>
      <c r="I49" s="31">
        <f t="shared" si="2"/>
        <v>4</v>
      </c>
      <c r="W49">
        <v>6</v>
      </c>
    </row>
    <row r="50" spans="1:23" x14ac:dyDescent="0.25">
      <c r="A50" s="19"/>
      <c r="B50" s="4" t="s">
        <v>272</v>
      </c>
      <c r="C50" t="s">
        <v>119</v>
      </c>
      <c r="D50" s="11" t="s">
        <v>92</v>
      </c>
      <c r="E50" s="18"/>
      <c r="F50">
        <v>1</v>
      </c>
      <c r="G50">
        <f t="shared" si="0"/>
        <v>3.5</v>
      </c>
      <c r="H50">
        <v>1</v>
      </c>
      <c r="I50">
        <f t="shared" si="2"/>
        <v>3</v>
      </c>
      <c r="W50">
        <v>5</v>
      </c>
    </row>
    <row r="51" spans="1:23" x14ac:dyDescent="0.25">
      <c r="A51" s="19"/>
      <c r="B51" s="4" t="s">
        <v>284</v>
      </c>
      <c r="C51" t="s">
        <v>282</v>
      </c>
      <c r="D51" s="11" t="s">
        <v>92</v>
      </c>
      <c r="E51" s="18"/>
      <c r="F51">
        <v>1</v>
      </c>
      <c r="G51">
        <f t="shared" si="0"/>
        <v>2.5</v>
      </c>
      <c r="H51">
        <v>1</v>
      </c>
      <c r="I51">
        <f t="shared" si="2"/>
        <v>2</v>
      </c>
      <c r="W51">
        <v>4</v>
      </c>
    </row>
    <row r="52" spans="1:23" x14ac:dyDescent="0.25">
      <c r="A52" s="19"/>
      <c r="B52" s="4" t="s">
        <v>285</v>
      </c>
      <c r="C52" t="s">
        <v>283</v>
      </c>
      <c r="D52" s="11" t="s">
        <v>92</v>
      </c>
      <c r="E52" s="18"/>
      <c r="F52">
        <v>2</v>
      </c>
      <c r="G52">
        <f t="shared" si="0"/>
        <v>0.5</v>
      </c>
      <c r="H52">
        <v>1.5</v>
      </c>
      <c r="I52">
        <f t="shared" si="2"/>
        <v>0.5</v>
      </c>
      <c r="W52">
        <v>3</v>
      </c>
    </row>
    <row r="53" spans="1:23" ht="15.75" thickBot="1" x14ac:dyDescent="0.3">
      <c r="A53" s="14"/>
      <c r="B53" s="4" t="s">
        <v>286</v>
      </c>
      <c r="C53" s="6" t="s">
        <v>126</v>
      </c>
      <c r="D53" s="8" t="s">
        <v>92</v>
      </c>
      <c r="E53" s="17"/>
      <c r="F53" s="6">
        <v>0.5</v>
      </c>
      <c r="G53" s="6">
        <f t="shared" si="0"/>
        <v>0</v>
      </c>
      <c r="H53" s="6">
        <v>0.5</v>
      </c>
      <c r="I53">
        <f t="shared" si="2"/>
        <v>0</v>
      </c>
      <c r="W53">
        <v>2</v>
      </c>
    </row>
    <row r="54" spans="1:23" x14ac:dyDescent="0.25">
      <c r="W54">
        <v>1</v>
      </c>
    </row>
    <row r="55" spans="1:23" x14ac:dyDescent="0.25">
      <c r="W55">
        <v>0</v>
      </c>
    </row>
  </sheetData>
  <mergeCells count="20">
    <mergeCell ref="A49:A53"/>
    <mergeCell ref="E49:E53"/>
    <mergeCell ref="A33:A37"/>
    <mergeCell ref="E33:E37"/>
    <mergeCell ref="A38:A44"/>
    <mergeCell ref="E38:E44"/>
    <mergeCell ref="A45:A48"/>
    <mergeCell ref="E45:E48"/>
    <mergeCell ref="A18:A21"/>
    <mergeCell ref="E18:E21"/>
    <mergeCell ref="A22:A28"/>
    <mergeCell ref="E22:E28"/>
    <mergeCell ref="A29:A32"/>
    <mergeCell ref="E29:E32"/>
    <mergeCell ref="A2:A8"/>
    <mergeCell ref="E2:E8"/>
    <mergeCell ref="A9:A13"/>
    <mergeCell ref="E9:E13"/>
    <mergeCell ref="A14:A17"/>
    <mergeCell ref="E14:E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0"/>
  <sheetViews>
    <sheetView tabSelected="1" topLeftCell="A131" zoomScale="85" zoomScaleNormal="85" workbookViewId="0">
      <selection activeCell="L148" sqref="L148"/>
    </sheetView>
  </sheetViews>
  <sheetFormatPr defaultRowHeight="15" x14ac:dyDescent="0.25"/>
  <cols>
    <col min="1" max="1" width="10.125" customWidth="1"/>
    <col min="3" max="3" width="82.625" customWidth="1"/>
    <col min="4" max="4" width="6.125" customWidth="1"/>
    <col min="5" max="5" width="11.375" customWidth="1"/>
    <col min="6" max="6" width="16" customWidth="1"/>
    <col min="7" max="7" width="21.625" customWidth="1"/>
    <col min="8" max="9" width="16" customWidth="1"/>
  </cols>
  <sheetData>
    <row r="2" spans="1:14" ht="15" customHeight="1" x14ac:dyDescent="0.25">
      <c r="A2" s="32" t="s">
        <v>66</v>
      </c>
      <c r="B2" s="32" t="s">
        <v>67</v>
      </c>
      <c r="C2" s="32" t="s">
        <v>68</v>
      </c>
      <c r="D2" s="32" t="s">
        <v>69</v>
      </c>
      <c r="E2" s="33" t="s">
        <v>70</v>
      </c>
      <c r="F2" s="32" t="s">
        <v>71</v>
      </c>
      <c r="G2" s="32" t="s">
        <v>18</v>
      </c>
      <c r="H2" s="32" t="s">
        <v>93</v>
      </c>
      <c r="I2" s="32" t="s">
        <v>72</v>
      </c>
    </row>
    <row r="3" spans="1:14" ht="15" customHeight="1" x14ac:dyDescent="0.25">
      <c r="E3" s="3"/>
      <c r="F3">
        <f>SUM(F4:F119)</f>
        <v>153</v>
      </c>
      <c r="G3">
        <f>SUM(F4:F119)</f>
        <v>153</v>
      </c>
      <c r="H3">
        <f>SUM(H4:H119)</f>
        <v>131.5</v>
      </c>
      <c r="I3">
        <f>H3</f>
        <v>131.5</v>
      </c>
    </row>
    <row r="4" spans="1:14" x14ac:dyDescent="0.25">
      <c r="A4" s="13" t="s">
        <v>162</v>
      </c>
      <c r="B4" s="4" t="s">
        <v>82</v>
      </c>
      <c r="C4" t="s">
        <v>73</v>
      </c>
      <c r="D4" s="5" t="s">
        <v>92</v>
      </c>
      <c r="E4" s="20" t="s">
        <v>65</v>
      </c>
      <c r="F4">
        <v>2</v>
      </c>
      <c r="G4">
        <f>F3-F4</f>
        <v>151</v>
      </c>
      <c r="H4">
        <v>1.5</v>
      </c>
      <c r="I4">
        <f>H3-H4</f>
        <v>130</v>
      </c>
      <c r="N4" s="4" t="s">
        <v>286</v>
      </c>
    </row>
    <row r="5" spans="1:14" x14ac:dyDescent="0.25">
      <c r="A5" s="13"/>
      <c r="B5" s="4" t="s">
        <v>83</v>
      </c>
      <c r="C5" t="s">
        <v>74</v>
      </c>
      <c r="D5" s="5" t="s">
        <v>92</v>
      </c>
      <c r="E5" s="20"/>
      <c r="F5">
        <v>2</v>
      </c>
      <c r="G5">
        <f>G4-F5</f>
        <v>149</v>
      </c>
      <c r="H5">
        <v>1</v>
      </c>
      <c r="I5">
        <f>I4-H5</f>
        <v>129</v>
      </c>
      <c r="N5" s="4" t="s">
        <v>285</v>
      </c>
    </row>
    <row r="6" spans="1:14" x14ac:dyDescent="0.25">
      <c r="A6" s="13"/>
      <c r="B6" s="4" t="s">
        <v>84</v>
      </c>
      <c r="C6" t="s">
        <v>75</v>
      </c>
      <c r="D6" s="5" t="s">
        <v>92</v>
      </c>
      <c r="E6" s="20"/>
      <c r="F6">
        <v>3</v>
      </c>
      <c r="G6">
        <f>G5-F6</f>
        <v>146</v>
      </c>
      <c r="H6">
        <v>3</v>
      </c>
      <c r="I6">
        <f>I5-H6</f>
        <v>126</v>
      </c>
      <c r="N6" s="4" t="s">
        <v>284</v>
      </c>
    </row>
    <row r="7" spans="1:14" x14ac:dyDescent="0.25">
      <c r="A7" s="13"/>
      <c r="B7" s="4" t="s">
        <v>85</v>
      </c>
      <c r="C7" t="s">
        <v>76</v>
      </c>
      <c r="D7" s="5" t="s">
        <v>92</v>
      </c>
      <c r="E7" s="20"/>
      <c r="F7">
        <v>2</v>
      </c>
      <c r="G7">
        <f t="shared" ref="G7:G70" si="0">G6-F7</f>
        <v>144</v>
      </c>
      <c r="H7">
        <v>1</v>
      </c>
      <c r="I7">
        <f t="shared" ref="I7:I58" si="1">I6-H7</f>
        <v>125</v>
      </c>
      <c r="N7" s="4" t="s">
        <v>272</v>
      </c>
    </row>
    <row r="8" spans="1:14" x14ac:dyDescent="0.25">
      <c r="A8" s="13"/>
      <c r="B8" s="4" t="s">
        <v>86</v>
      </c>
      <c r="C8" t="s">
        <v>77</v>
      </c>
      <c r="D8" s="5" t="s">
        <v>92</v>
      </c>
      <c r="E8" s="20"/>
      <c r="F8">
        <v>0.5</v>
      </c>
      <c r="G8">
        <f t="shared" si="0"/>
        <v>143.5</v>
      </c>
      <c r="H8">
        <v>0.5</v>
      </c>
      <c r="I8">
        <f t="shared" si="1"/>
        <v>124.5</v>
      </c>
      <c r="N8" s="4" t="s">
        <v>271</v>
      </c>
    </row>
    <row r="9" spans="1:14" x14ac:dyDescent="0.25">
      <c r="A9" s="13"/>
      <c r="B9" s="4" t="s">
        <v>87</v>
      </c>
      <c r="C9" t="s">
        <v>78</v>
      </c>
      <c r="D9" s="5" t="s">
        <v>92</v>
      </c>
      <c r="E9" s="20"/>
      <c r="F9">
        <v>1.5</v>
      </c>
      <c r="G9">
        <f t="shared" si="0"/>
        <v>142</v>
      </c>
      <c r="H9">
        <v>1</v>
      </c>
      <c r="I9">
        <f t="shared" si="1"/>
        <v>123.5</v>
      </c>
      <c r="N9" s="4" t="s">
        <v>270</v>
      </c>
    </row>
    <row r="10" spans="1:14" x14ac:dyDescent="0.25">
      <c r="A10" s="13"/>
      <c r="B10" s="4" t="s">
        <v>88</v>
      </c>
      <c r="C10" t="s">
        <v>79</v>
      </c>
      <c r="D10" s="5" t="s">
        <v>92</v>
      </c>
      <c r="E10" s="20"/>
      <c r="F10">
        <v>1</v>
      </c>
      <c r="G10">
        <f t="shared" si="0"/>
        <v>141</v>
      </c>
      <c r="H10">
        <v>1</v>
      </c>
      <c r="I10">
        <f t="shared" si="1"/>
        <v>122.5</v>
      </c>
      <c r="N10" s="4" t="s">
        <v>269</v>
      </c>
    </row>
    <row r="11" spans="1:14" x14ac:dyDescent="0.25">
      <c r="A11" s="13"/>
      <c r="B11" s="4" t="s">
        <v>89</v>
      </c>
      <c r="C11" t="s">
        <v>80</v>
      </c>
      <c r="D11" s="5" t="s">
        <v>92</v>
      </c>
      <c r="E11" s="20"/>
      <c r="F11">
        <v>1.5</v>
      </c>
      <c r="G11">
        <f t="shared" si="0"/>
        <v>139.5</v>
      </c>
      <c r="H11">
        <v>1</v>
      </c>
      <c r="I11">
        <f t="shared" si="1"/>
        <v>121.5</v>
      </c>
      <c r="N11" s="4" t="s">
        <v>268</v>
      </c>
    </row>
    <row r="12" spans="1:14" ht="15.75" thickBot="1" x14ac:dyDescent="0.3">
      <c r="A12" s="14"/>
      <c r="B12" s="7" t="s">
        <v>90</v>
      </c>
      <c r="C12" s="6" t="s">
        <v>81</v>
      </c>
      <c r="D12" s="8" t="s">
        <v>92</v>
      </c>
      <c r="E12" s="21"/>
      <c r="F12" s="6">
        <v>1</v>
      </c>
      <c r="G12" s="6">
        <f t="shared" si="0"/>
        <v>138.5</v>
      </c>
      <c r="H12" s="6">
        <v>1</v>
      </c>
      <c r="I12" s="6">
        <f t="shared" si="1"/>
        <v>120.5</v>
      </c>
      <c r="N12" s="4" t="s">
        <v>267</v>
      </c>
    </row>
    <row r="13" spans="1:14" x14ac:dyDescent="0.25">
      <c r="A13" s="24" t="s">
        <v>163</v>
      </c>
      <c r="B13" s="4" t="s">
        <v>91</v>
      </c>
      <c r="C13" t="s">
        <v>94</v>
      </c>
      <c r="D13" s="5" t="s">
        <v>92</v>
      </c>
      <c r="E13" s="22" t="s">
        <v>62</v>
      </c>
      <c r="F13">
        <v>1</v>
      </c>
      <c r="G13">
        <f t="shared" si="0"/>
        <v>137.5</v>
      </c>
      <c r="H13">
        <v>1</v>
      </c>
      <c r="I13">
        <f t="shared" si="1"/>
        <v>119.5</v>
      </c>
      <c r="N13" s="4" t="s">
        <v>266</v>
      </c>
    </row>
    <row r="14" spans="1:14" x14ac:dyDescent="0.25">
      <c r="A14" s="24"/>
      <c r="B14" s="4" t="s">
        <v>97</v>
      </c>
      <c r="C14" t="s">
        <v>74</v>
      </c>
      <c r="D14" s="5" t="s">
        <v>92</v>
      </c>
      <c r="E14" s="22"/>
      <c r="F14">
        <v>2</v>
      </c>
      <c r="G14">
        <f t="shared" si="0"/>
        <v>135.5</v>
      </c>
      <c r="H14">
        <v>1.5</v>
      </c>
      <c r="I14">
        <f t="shared" si="1"/>
        <v>118</v>
      </c>
      <c r="N14" s="4" t="s">
        <v>265</v>
      </c>
    </row>
    <row r="15" spans="1:14" x14ac:dyDescent="0.25">
      <c r="A15" s="24"/>
      <c r="B15" s="4" t="s">
        <v>98</v>
      </c>
      <c r="C15" t="s">
        <v>95</v>
      </c>
      <c r="D15" s="5" t="s">
        <v>92</v>
      </c>
      <c r="E15" s="22"/>
      <c r="F15">
        <v>1</v>
      </c>
      <c r="G15">
        <f t="shared" si="0"/>
        <v>134.5</v>
      </c>
      <c r="H15">
        <v>1</v>
      </c>
      <c r="I15">
        <f t="shared" si="1"/>
        <v>117</v>
      </c>
      <c r="N15" s="4" t="s">
        <v>264</v>
      </c>
    </row>
    <row r="16" spans="1:14" x14ac:dyDescent="0.25">
      <c r="A16" s="24"/>
      <c r="B16" s="4" t="s">
        <v>99</v>
      </c>
      <c r="C16" t="s">
        <v>96</v>
      </c>
      <c r="D16" s="5" t="s">
        <v>92</v>
      </c>
      <c r="E16" s="22"/>
      <c r="F16">
        <v>2</v>
      </c>
      <c r="G16">
        <f t="shared" si="0"/>
        <v>132.5</v>
      </c>
      <c r="H16">
        <v>3</v>
      </c>
      <c r="I16">
        <f t="shared" si="1"/>
        <v>114</v>
      </c>
      <c r="N16" s="4" t="s">
        <v>263</v>
      </c>
    </row>
    <row r="17" spans="1:14" ht="15.75" thickBot="1" x14ac:dyDescent="0.3">
      <c r="A17" s="25"/>
      <c r="B17" s="7" t="s">
        <v>100</v>
      </c>
      <c r="C17" s="6" t="s">
        <v>81</v>
      </c>
      <c r="D17" s="8" t="s">
        <v>92</v>
      </c>
      <c r="E17" s="23"/>
      <c r="F17" s="6">
        <v>1</v>
      </c>
      <c r="G17" s="6">
        <f t="shared" si="0"/>
        <v>131.5</v>
      </c>
      <c r="H17" s="6">
        <v>1</v>
      </c>
      <c r="I17" s="6">
        <f t="shared" si="1"/>
        <v>113</v>
      </c>
      <c r="N17" s="4" t="s">
        <v>262</v>
      </c>
    </row>
    <row r="18" spans="1:14" x14ac:dyDescent="0.25">
      <c r="A18" s="12" t="s">
        <v>164</v>
      </c>
      <c r="B18" s="4" t="s">
        <v>101</v>
      </c>
      <c r="C18" t="s">
        <v>118</v>
      </c>
      <c r="D18" s="5" t="s">
        <v>92</v>
      </c>
      <c r="E18" s="26" t="s">
        <v>64</v>
      </c>
      <c r="F18">
        <v>1.5</v>
      </c>
      <c r="G18">
        <f t="shared" si="0"/>
        <v>130</v>
      </c>
      <c r="H18">
        <v>2</v>
      </c>
      <c r="I18">
        <f t="shared" si="1"/>
        <v>111</v>
      </c>
      <c r="N18" s="4" t="s">
        <v>261</v>
      </c>
    </row>
    <row r="19" spans="1:14" x14ac:dyDescent="0.25">
      <c r="A19" s="19"/>
      <c r="B19" s="4" t="s">
        <v>102</v>
      </c>
      <c r="C19" t="s">
        <v>119</v>
      </c>
      <c r="D19" s="5" t="s">
        <v>92</v>
      </c>
      <c r="E19" s="27"/>
      <c r="F19">
        <v>1</v>
      </c>
      <c r="G19">
        <f t="shared" si="0"/>
        <v>129</v>
      </c>
      <c r="H19">
        <v>0.5</v>
      </c>
      <c r="I19">
        <f t="shared" si="1"/>
        <v>110.5</v>
      </c>
      <c r="N19" s="4" t="s">
        <v>260</v>
      </c>
    </row>
    <row r="20" spans="1:14" x14ac:dyDescent="0.25">
      <c r="A20" s="19"/>
      <c r="B20" s="4" t="s">
        <v>103</v>
      </c>
      <c r="C20" t="s">
        <v>120</v>
      </c>
      <c r="D20" s="5" t="s">
        <v>92</v>
      </c>
      <c r="E20" s="27"/>
      <c r="F20">
        <v>1</v>
      </c>
      <c r="G20">
        <f t="shared" si="0"/>
        <v>128</v>
      </c>
      <c r="H20">
        <v>1</v>
      </c>
      <c r="I20">
        <f t="shared" si="1"/>
        <v>109.5</v>
      </c>
      <c r="N20" s="4" t="s">
        <v>248</v>
      </c>
    </row>
    <row r="21" spans="1:14" x14ac:dyDescent="0.25">
      <c r="A21" s="19"/>
      <c r="B21" s="4" t="s">
        <v>104</v>
      </c>
      <c r="C21" t="s">
        <v>121</v>
      </c>
      <c r="D21" s="5" t="s">
        <v>92</v>
      </c>
      <c r="E21" s="27"/>
      <c r="F21">
        <v>2</v>
      </c>
      <c r="G21">
        <f t="shared" si="0"/>
        <v>126</v>
      </c>
      <c r="H21">
        <v>1</v>
      </c>
      <c r="I21">
        <f t="shared" si="1"/>
        <v>108.5</v>
      </c>
      <c r="N21" s="4" t="s">
        <v>298</v>
      </c>
    </row>
    <row r="22" spans="1:14" x14ac:dyDescent="0.25">
      <c r="A22" s="19"/>
      <c r="B22" s="4" t="s">
        <v>105</v>
      </c>
      <c r="C22" t="s">
        <v>122</v>
      </c>
      <c r="D22" s="5" t="s">
        <v>92</v>
      </c>
      <c r="E22" s="27"/>
      <c r="F22">
        <v>2</v>
      </c>
      <c r="G22">
        <f t="shared" si="0"/>
        <v>124</v>
      </c>
      <c r="H22">
        <v>1</v>
      </c>
      <c r="I22">
        <f t="shared" si="1"/>
        <v>107.5</v>
      </c>
      <c r="N22" s="4" t="s">
        <v>299</v>
      </c>
    </row>
    <row r="23" spans="1:14" ht="15.75" thickBot="1" x14ac:dyDescent="0.3">
      <c r="A23" s="14"/>
      <c r="B23" s="7" t="s">
        <v>106</v>
      </c>
      <c r="C23" s="6" t="s">
        <v>81</v>
      </c>
      <c r="D23" s="8" t="s">
        <v>92</v>
      </c>
      <c r="E23" s="28"/>
      <c r="F23" s="6">
        <v>1</v>
      </c>
      <c r="G23" s="6">
        <f t="shared" si="0"/>
        <v>123</v>
      </c>
      <c r="H23" s="6">
        <v>1</v>
      </c>
      <c r="I23">
        <f t="shared" si="1"/>
        <v>106.5</v>
      </c>
      <c r="N23" s="4" t="s">
        <v>300</v>
      </c>
    </row>
    <row r="24" spans="1:14" x14ac:dyDescent="0.25">
      <c r="A24" s="12" t="s">
        <v>165</v>
      </c>
      <c r="B24" s="4" t="s">
        <v>107</v>
      </c>
      <c r="C24" t="s">
        <v>123</v>
      </c>
      <c r="D24" s="5" t="s">
        <v>92</v>
      </c>
      <c r="E24" s="26" t="s">
        <v>61</v>
      </c>
      <c r="F24">
        <v>1</v>
      </c>
      <c r="G24">
        <f t="shared" si="0"/>
        <v>122</v>
      </c>
      <c r="H24">
        <v>1</v>
      </c>
      <c r="I24" s="31">
        <f t="shared" si="1"/>
        <v>105.5</v>
      </c>
      <c r="N24" s="4" t="s">
        <v>301</v>
      </c>
    </row>
    <row r="25" spans="1:14" x14ac:dyDescent="0.25">
      <c r="A25" s="19"/>
      <c r="B25" s="4" t="s">
        <v>108</v>
      </c>
      <c r="C25" t="s">
        <v>119</v>
      </c>
      <c r="D25" s="5" t="s">
        <v>92</v>
      </c>
      <c r="E25" s="29"/>
      <c r="F25">
        <v>1</v>
      </c>
      <c r="G25">
        <f t="shared" si="0"/>
        <v>121</v>
      </c>
      <c r="H25">
        <v>1</v>
      </c>
      <c r="I25">
        <f t="shared" si="1"/>
        <v>104.5</v>
      </c>
      <c r="N25" s="4" t="s">
        <v>302</v>
      </c>
    </row>
    <row r="26" spans="1:14" x14ac:dyDescent="0.25">
      <c r="A26" s="19"/>
      <c r="B26" s="4" t="s">
        <v>109</v>
      </c>
      <c r="C26" t="s">
        <v>124</v>
      </c>
      <c r="D26" s="5" t="s">
        <v>92</v>
      </c>
      <c r="E26" s="29"/>
      <c r="F26">
        <v>2</v>
      </c>
      <c r="G26">
        <f t="shared" si="0"/>
        <v>119</v>
      </c>
      <c r="H26">
        <v>2.5</v>
      </c>
      <c r="I26">
        <f t="shared" si="1"/>
        <v>102</v>
      </c>
      <c r="N26" s="4" t="s">
        <v>303</v>
      </c>
    </row>
    <row r="27" spans="1:14" x14ac:dyDescent="0.25">
      <c r="A27" s="19"/>
      <c r="B27" s="4" t="s">
        <v>110</v>
      </c>
      <c r="C27" t="s">
        <v>125</v>
      </c>
      <c r="D27" s="5" t="s">
        <v>92</v>
      </c>
      <c r="E27" s="29"/>
      <c r="F27">
        <v>0.5</v>
      </c>
      <c r="G27">
        <f t="shared" si="0"/>
        <v>118.5</v>
      </c>
      <c r="H27">
        <v>0.5</v>
      </c>
      <c r="I27">
        <f t="shared" si="1"/>
        <v>101.5</v>
      </c>
      <c r="N27" s="4" t="s">
        <v>304</v>
      </c>
    </row>
    <row r="28" spans="1:14" ht="15.75" thickBot="1" x14ac:dyDescent="0.3">
      <c r="A28" s="14"/>
      <c r="B28" s="7" t="s">
        <v>111</v>
      </c>
      <c r="C28" s="6" t="s">
        <v>126</v>
      </c>
      <c r="D28" s="8" t="s">
        <v>92</v>
      </c>
      <c r="E28" s="28"/>
      <c r="F28" s="6">
        <v>2</v>
      </c>
      <c r="G28">
        <f t="shared" si="0"/>
        <v>116.5</v>
      </c>
      <c r="H28" s="6">
        <v>1.5</v>
      </c>
      <c r="I28" s="6">
        <f t="shared" si="1"/>
        <v>100</v>
      </c>
      <c r="N28" s="4" t="s">
        <v>305</v>
      </c>
    </row>
    <row r="29" spans="1:14" x14ac:dyDescent="0.25">
      <c r="A29" s="12" t="s">
        <v>166</v>
      </c>
      <c r="B29" s="4" t="s">
        <v>112</v>
      </c>
      <c r="C29" t="s">
        <v>127</v>
      </c>
      <c r="D29" s="5" t="s">
        <v>92</v>
      </c>
      <c r="E29" s="26" t="s">
        <v>64</v>
      </c>
      <c r="F29">
        <v>1.5</v>
      </c>
      <c r="G29" s="31">
        <f t="shared" si="0"/>
        <v>115</v>
      </c>
      <c r="H29">
        <v>2</v>
      </c>
      <c r="I29">
        <f t="shared" si="1"/>
        <v>98</v>
      </c>
      <c r="N29" s="4" t="s">
        <v>306</v>
      </c>
    </row>
    <row r="30" spans="1:14" x14ac:dyDescent="0.25">
      <c r="A30" s="19"/>
      <c r="B30" s="4" t="s">
        <v>113</v>
      </c>
      <c r="C30" t="s">
        <v>119</v>
      </c>
      <c r="D30" s="5" t="s">
        <v>92</v>
      </c>
      <c r="E30" s="27"/>
      <c r="F30">
        <v>1</v>
      </c>
      <c r="G30">
        <f t="shared" si="0"/>
        <v>114</v>
      </c>
      <c r="H30">
        <v>0.5</v>
      </c>
      <c r="I30">
        <f t="shared" si="1"/>
        <v>97.5</v>
      </c>
      <c r="N30" s="4" t="s">
        <v>307</v>
      </c>
    </row>
    <row r="31" spans="1:14" x14ac:dyDescent="0.25">
      <c r="A31" s="19"/>
      <c r="B31" s="4" t="s">
        <v>114</v>
      </c>
      <c r="C31" t="s">
        <v>128</v>
      </c>
      <c r="D31" s="5" t="s">
        <v>92</v>
      </c>
      <c r="E31" s="27"/>
      <c r="F31">
        <v>1</v>
      </c>
      <c r="G31">
        <f t="shared" si="0"/>
        <v>113</v>
      </c>
      <c r="H31">
        <v>1</v>
      </c>
      <c r="I31">
        <f t="shared" si="1"/>
        <v>96.5</v>
      </c>
      <c r="N31" s="4" t="s">
        <v>308</v>
      </c>
    </row>
    <row r="32" spans="1:14" x14ac:dyDescent="0.25">
      <c r="A32" s="19"/>
      <c r="B32" s="4" t="s">
        <v>115</v>
      </c>
      <c r="C32" t="s">
        <v>129</v>
      </c>
      <c r="D32" s="5" t="s">
        <v>92</v>
      </c>
      <c r="E32" s="27"/>
      <c r="F32">
        <v>2</v>
      </c>
      <c r="G32">
        <f t="shared" si="0"/>
        <v>111</v>
      </c>
      <c r="H32">
        <v>0</v>
      </c>
      <c r="I32">
        <f t="shared" si="1"/>
        <v>96.5</v>
      </c>
      <c r="N32" s="4" t="s">
        <v>309</v>
      </c>
    </row>
    <row r="33" spans="1:14" x14ac:dyDescent="0.25">
      <c r="A33" s="19"/>
      <c r="B33" s="4" t="s">
        <v>116</v>
      </c>
      <c r="C33" t="s">
        <v>130</v>
      </c>
      <c r="D33" s="5" t="s">
        <v>92</v>
      </c>
      <c r="E33" s="27"/>
      <c r="F33">
        <v>2</v>
      </c>
      <c r="G33">
        <f t="shared" si="0"/>
        <v>109</v>
      </c>
      <c r="H33">
        <v>2</v>
      </c>
      <c r="I33">
        <f t="shared" si="1"/>
        <v>94.5</v>
      </c>
      <c r="N33" s="4" t="s">
        <v>310</v>
      </c>
    </row>
    <row r="34" spans="1:14" x14ac:dyDescent="0.25">
      <c r="A34" s="19"/>
      <c r="B34" s="4" t="s">
        <v>117</v>
      </c>
      <c r="C34" t="s">
        <v>131</v>
      </c>
      <c r="D34" s="5" t="s">
        <v>92</v>
      </c>
      <c r="E34" s="27"/>
      <c r="F34">
        <v>2</v>
      </c>
      <c r="G34">
        <f t="shared" si="0"/>
        <v>107</v>
      </c>
      <c r="H34">
        <v>0.5</v>
      </c>
      <c r="I34">
        <f t="shared" si="1"/>
        <v>94</v>
      </c>
      <c r="N34" s="4" t="s">
        <v>311</v>
      </c>
    </row>
    <row r="35" spans="1:14" ht="15.75" thickBot="1" x14ac:dyDescent="0.3">
      <c r="A35" s="14"/>
      <c r="B35" s="7" t="s">
        <v>132</v>
      </c>
      <c r="C35" s="6" t="s">
        <v>126</v>
      </c>
      <c r="D35" s="8" t="s">
        <v>92</v>
      </c>
      <c r="E35" s="28"/>
      <c r="F35" s="6">
        <v>1</v>
      </c>
      <c r="G35">
        <f t="shared" si="0"/>
        <v>106</v>
      </c>
      <c r="H35" s="6">
        <v>1</v>
      </c>
      <c r="I35">
        <f t="shared" si="1"/>
        <v>93</v>
      </c>
      <c r="N35" s="4" t="s">
        <v>312</v>
      </c>
    </row>
    <row r="36" spans="1:14" x14ac:dyDescent="0.25">
      <c r="A36" s="12" t="s">
        <v>167</v>
      </c>
      <c r="B36" s="4" t="s">
        <v>133</v>
      </c>
      <c r="C36" t="s">
        <v>141</v>
      </c>
      <c r="D36" s="5" t="s">
        <v>92</v>
      </c>
      <c r="E36" s="26" t="s">
        <v>145</v>
      </c>
      <c r="F36">
        <v>1.5</v>
      </c>
      <c r="G36" s="31">
        <f t="shared" si="0"/>
        <v>104.5</v>
      </c>
      <c r="H36">
        <v>2</v>
      </c>
      <c r="I36" s="31">
        <f t="shared" si="1"/>
        <v>91</v>
      </c>
      <c r="N36" s="4" t="s">
        <v>313</v>
      </c>
    </row>
    <row r="37" spans="1:14" x14ac:dyDescent="0.25">
      <c r="A37" s="19"/>
      <c r="B37" s="4" t="s">
        <v>134</v>
      </c>
      <c r="C37" t="s">
        <v>119</v>
      </c>
      <c r="D37" s="5" t="s">
        <v>92</v>
      </c>
      <c r="E37" s="29"/>
      <c r="F37">
        <v>2</v>
      </c>
      <c r="G37">
        <f t="shared" si="0"/>
        <v>102.5</v>
      </c>
      <c r="H37">
        <v>1</v>
      </c>
      <c r="I37">
        <f t="shared" si="1"/>
        <v>90</v>
      </c>
      <c r="N37" s="4" t="s">
        <v>314</v>
      </c>
    </row>
    <row r="38" spans="1:14" x14ac:dyDescent="0.25">
      <c r="A38" s="19"/>
      <c r="B38" s="4" t="s">
        <v>135</v>
      </c>
      <c r="C38" t="s">
        <v>142</v>
      </c>
      <c r="D38" s="5" t="s">
        <v>92</v>
      </c>
      <c r="E38" s="29"/>
      <c r="F38">
        <v>2</v>
      </c>
      <c r="G38">
        <f t="shared" si="0"/>
        <v>100.5</v>
      </c>
      <c r="H38">
        <v>1.5</v>
      </c>
      <c r="I38">
        <f t="shared" si="1"/>
        <v>88.5</v>
      </c>
      <c r="N38" s="4" t="s">
        <v>315</v>
      </c>
    </row>
    <row r="39" spans="1:14" x14ac:dyDescent="0.25">
      <c r="A39" s="19"/>
      <c r="B39" s="4" t="s">
        <v>136</v>
      </c>
      <c r="C39" t="s">
        <v>143</v>
      </c>
      <c r="D39" s="5" t="s">
        <v>92</v>
      </c>
      <c r="E39" s="29"/>
      <c r="F39">
        <v>2</v>
      </c>
      <c r="G39">
        <f t="shared" si="0"/>
        <v>98.5</v>
      </c>
      <c r="H39">
        <v>1</v>
      </c>
      <c r="I39">
        <f t="shared" si="1"/>
        <v>87.5</v>
      </c>
      <c r="N39" s="4" t="s">
        <v>316</v>
      </c>
    </row>
    <row r="40" spans="1:14" x14ac:dyDescent="0.25">
      <c r="A40" s="19"/>
      <c r="B40" s="4" t="s">
        <v>137</v>
      </c>
      <c r="C40" t="s">
        <v>144</v>
      </c>
      <c r="D40" s="5" t="s">
        <v>92</v>
      </c>
      <c r="E40" s="29"/>
      <c r="F40">
        <v>2.5</v>
      </c>
      <c r="G40">
        <f t="shared" si="0"/>
        <v>96</v>
      </c>
      <c r="H40">
        <v>2.5</v>
      </c>
      <c r="I40">
        <f t="shared" si="1"/>
        <v>85</v>
      </c>
      <c r="N40" s="4" t="s">
        <v>317</v>
      </c>
    </row>
    <row r="41" spans="1:14" ht="15.75" thickBot="1" x14ac:dyDescent="0.3">
      <c r="A41" s="14"/>
      <c r="B41" s="7" t="s">
        <v>138</v>
      </c>
      <c r="C41" s="6" t="s">
        <v>126</v>
      </c>
      <c r="D41" s="8" t="s">
        <v>92</v>
      </c>
      <c r="E41" s="28"/>
      <c r="F41" s="6">
        <v>1</v>
      </c>
      <c r="G41">
        <f t="shared" si="0"/>
        <v>95</v>
      </c>
      <c r="H41" s="6">
        <v>1</v>
      </c>
      <c r="I41">
        <f t="shared" si="1"/>
        <v>84</v>
      </c>
      <c r="N41" s="4" t="s">
        <v>318</v>
      </c>
    </row>
    <row r="42" spans="1:14" ht="15" customHeight="1" x14ac:dyDescent="0.25">
      <c r="A42" s="12" t="s">
        <v>180</v>
      </c>
      <c r="B42" s="4" t="s">
        <v>139</v>
      </c>
      <c r="C42" t="s">
        <v>174</v>
      </c>
      <c r="D42" s="5" t="s">
        <v>92</v>
      </c>
      <c r="E42" s="15" t="s">
        <v>61</v>
      </c>
      <c r="F42">
        <v>3</v>
      </c>
      <c r="G42" s="31">
        <f t="shared" si="0"/>
        <v>92</v>
      </c>
      <c r="H42">
        <v>2</v>
      </c>
      <c r="I42" s="31">
        <f t="shared" si="1"/>
        <v>82</v>
      </c>
      <c r="N42" s="4" t="s">
        <v>319</v>
      </c>
    </row>
    <row r="43" spans="1:14" x14ac:dyDescent="0.25">
      <c r="A43" s="13"/>
      <c r="B43" s="4" t="s">
        <v>140</v>
      </c>
      <c r="C43" t="s">
        <v>119</v>
      </c>
      <c r="D43" s="5" t="s">
        <v>92</v>
      </c>
      <c r="E43" s="18"/>
      <c r="F43">
        <v>2</v>
      </c>
      <c r="G43">
        <f t="shared" si="0"/>
        <v>90</v>
      </c>
      <c r="H43">
        <v>0.5</v>
      </c>
      <c r="I43">
        <f t="shared" si="1"/>
        <v>81.5</v>
      </c>
      <c r="N43" s="4" t="s">
        <v>320</v>
      </c>
    </row>
    <row r="44" spans="1:14" x14ac:dyDescent="0.25">
      <c r="A44" s="13"/>
      <c r="B44" s="4" t="s">
        <v>146</v>
      </c>
      <c r="C44" t="s">
        <v>175</v>
      </c>
      <c r="D44" s="5" t="s">
        <v>92</v>
      </c>
      <c r="E44" s="18"/>
      <c r="F44">
        <v>2</v>
      </c>
      <c r="G44">
        <f t="shared" si="0"/>
        <v>88</v>
      </c>
      <c r="H44">
        <v>1</v>
      </c>
      <c r="I44">
        <f t="shared" si="1"/>
        <v>80.5</v>
      </c>
      <c r="N44" s="4" t="s">
        <v>321</v>
      </c>
    </row>
    <row r="45" spans="1:14" x14ac:dyDescent="0.25">
      <c r="A45" s="13"/>
      <c r="B45" s="4" t="s">
        <v>147</v>
      </c>
      <c r="C45" t="s">
        <v>176</v>
      </c>
      <c r="D45" s="5" t="s">
        <v>92</v>
      </c>
      <c r="E45" s="18"/>
      <c r="F45">
        <v>0.5</v>
      </c>
      <c r="G45">
        <f t="shared" si="0"/>
        <v>87.5</v>
      </c>
      <c r="H45">
        <v>0.5</v>
      </c>
      <c r="I45">
        <f t="shared" si="1"/>
        <v>80</v>
      </c>
      <c r="N45" s="4" t="s">
        <v>322</v>
      </c>
    </row>
    <row r="46" spans="1:14" x14ac:dyDescent="0.25">
      <c r="A46" s="13"/>
      <c r="B46" s="4" t="s">
        <v>148</v>
      </c>
      <c r="C46" t="s">
        <v>177</v>
      </c>
      <c r="D46" s="5" t="s">
        <v>92</v>
      </c>
      <c r="E46" s="18"/>
      <c r="F46">
        <v>1</v>
      </c>
      <c r="G46">
        <f t="shared" si="0"/>
        <v>86.5</v>
      </c>
      <c r="H46">
        <v>1</v>
      </c>
      <c r="I46">
        <f t="shared" si="1"/>
        <v>79</v>
      </c>
      <c r="N46" s="4" t="s">
        <v>323</v>
      </c>
    </row>
    <row r="47" spans="1:14" x14ac:dyDescent="0.25">
      <c r="A47" s="13"/>
      <c r="B47" s="4" t="s">
        <v>149</v>
      </c>
      <c r="C47" t="s">
        <v>178</v>
      </c>
      <c r="D47" s="5" t="s">
        <v>92</v>
      </c>
      <c r="E47" s="18"/>
      <c r="F47">
        <v>1</v>
      </c>
      <c r="G47">
        <f t="shared" si="0"/>
        <v>85.5</v>
      </c>
      <c r="H47">
        <v>0.5</v>
      </c>
      <c r="I47">
        <f t="shared" si="1"/>
        <v>78.5</v>
      </c>
      <c r="N47" s="4" t="s">
        <v>324</v>
      </c>
    </row>
    <row r="48" spans="1:14" x14ac:dyDescent="0.25">
      <c r="A48" s="13"/>
      <c r="B48" s="4" t="s">
        <v>150</v>
      </c>
      <c r="C48" t="s">
        <v>179</v>
      </c>
      <c r="D48" s="5" t="s">
        <v>92</v>
      </c>
      <c r="E48" s="18"/>
      <c r="F48">
        <v>2</v>
      </c>
      <c r="G48">
        <f t="shared" si="0"/>
        <v>83.5</v>
      </c>
      <c r="H48">
        <v>1.5</v>
      </c>
      <c r="I48">
        <f t="shared" si="1"/>
        <v>77</v>
      </c>
      <c r="N48" s="4" t="s">
        <v>325</v>
      </c>
    </row>
    <row r="49" spans="1:14" ht="15.75" thickBot="1" x14ac:dyDescent="0.3">
      <c r="A49" s="14"/>
      <c r="B49" s="7" t="s">
        <v>151</v>
      </c>
      <c r="C49" s="6" t="s">
        <v>126</v>
      </c>
      <c r="D49" s="8" t="s">
        <v>92</v>
      </c>
      <c r="E49" s="17"/>
      <c r="F49" s="6">
        <v>1</v>
      </c>
      <c r="G49">
        <f t="shared" si="0"/>
        <v>82.5</v>
      </c>
      <c r="H49" s="6">
        <v>0.5</v>
      </c>
      <c r="I49">
        <f t="shared" si="1"/>
        <v>76.5</v>
      </c>
      <c r="N49" s="4" t="s">
        <v>326</v>
      </c>
    </row>
    <row r="50" spans="1:14" ht="15" customHeight="1" x14ac:dyDescent="0.25">
      <c r="A50" s="12" t="s">
        <v>168</v>
      </c>
      <c r="B50" s="4" t="s">
        <v>152</v>
      </c>
      <c r="C50" t="s">
        <v>169</v>
      </c>
      <c r="D50" s="5" t="s">
        <v>92</v>
      </c>
      <c r="E50" s="15" t="s">
        <v>62</v>
      </c>
      <c r="F50">
        <v>2</v>
      </c>
      <c r="G50" s="31">
        <f t="shared" si="0"/>
        <v>80.5</v>
      </c>
      <c r="H50">
        <v>2</v>
      </c>
      <c r="I50" s="31">
        <f t="shared" si="1"/>
        <v>74.5</v>
      </c>
      <c r="N50" s="4" t="s">
        <v>327</v>
      </c>
    </row>
    <row r="51" spans="1:14" x14ac:dyDescent="0.25">
      <c r="A51" s="13"/>
      <c r="B51" s="4" t="s">
        <v>153</v>
      </c>
      <c r="C51" t="s">
        <v>119</v>
      </c>
      <c r="D51" s="5" t="s">
        <v>92</v>
      </c>
      <c r="E51" s="18"/>
      <c r="F51">
        <v>2</v>
      </c>
      <c r="G51">
        <f t="shared" si="0"/>
        <v>78.5</v>
      </c>
      <c r="H51">
        <v>1</v>
      </c>
      <c r="I51">
        <f t="shared" si="1"/>
        <v>73.5</v>
      </c>
      <c r="N51" s="4" t="s">
        <v>328</v>
      </c>
    </row>
    <row r="52" spans="1:14" x14ac:dyDescent="0.25">
      <c r="A52" s="13"/>
      <c r="B52" s="4" t="s">
        <v>154</v>
      </c>
      <c r="C52" t="s">
        <v>170</v>
      </c>
      <c r="D52" s="5" t="s">
        <v>92</v>
      </c>
      <c r="E52" s="18"/>
      <c r="F52">
        <v>0.5</v>
      </c>
      <c r="G52">
        <f t="shared" si="0"/>
        <v>78</v>
      </c>
      <c r="H52">
        <v>0.5</v>
      </c>
      <c r="I52">
        <f t="shared" si="1"/>
        <v>73</v>
      </c>
      <c r="N52" s="4" t="s">
        <v>329</v>
      </c>
    </row>
    <row r="53" spans="1:14" x14ac:dyDescent="0.25">
      <c r="A53" s="13"/>
      <c r="B53" s="4" t="s">
        <v>155</v>
      </c>
      <c r="C53" t="s">
        <v>171</v>
      </c>
      <c r="D53" s="5" t="s">
        <v>92</v>
      </c>
      <c r="E53" s="18"/>
      <c r="F53">
        <v>2</v>
      </c>
      <c r="G53">
        <f t="shared" si="0"/>
        <v>76</v>
      </c>
      <c r="H53">
        <v>2</v>
      </c>
      <c r="I53">
        <f t="shared" si="1"/>
        <v>71</v>
      </c>
      <c r="N53" s="4" t="s">
        <v>330</v>
      </c>
    </row>
    <row r="54" spans="1:14" x14ac:dyDescent="0.25">
      <c r="A54" s="13"/>
      <c r="B54" s="4" t="s">
        <v>156</v>
      </c>
      <c r="C54" t="s">
        <v>172</v>
      </c>
      <c r="D54" s="5" t="s">
        <v>92</v>
      </c>
      <c r="E54" s="18"/>
      <c r="F54">
        <v>1</v>
      </c>
      <c r="G54">
        <f t="shared" si="0"/>
        <v>75</v>
      </c>
      <c r="H54">
        <v>1</v>
      </c>
      <c r="I54">
        <f t="shared" si="1"/>
        <v>70</v>
      </c>
      <c r="N54" s="4" t="s">
        <v>331</v>
      </c>
    </row>
    <row r="55" spans="1:14" x14ac:dyDescent="0.25">
      <c r="A55" s="13"/>
      <c r="B55" s="4" t="s">
        <v>157</v>
      </c>
      <c r="C55" t="s">
        <v>173</v>
      </c>
      <c r="D55" s="5" t="s">
        <v>92</v>
      </c>
      <c r="E55" s="18"/>
      <c r="F55">
        <v>0.5</v>
      </c>
      <c r="G55">
        <f t="shared" si="0"/>
        <v>74.5</v>
      </c>
      <c r="H55">
        <v>1</v>
      </c>
      <c r="I55">
        <f t="shared" si="1"/>
        <v>69</v>
      </c>
      <c r="N55" s="4" t="s">
        <v>332</v>
      </c>
    </row>
    <row r="56" spans="1:14" ht="15.75" thickBot="1" x14ac:dyDescent="0.3">
      <c r="A56" s="14"/>
      <c r="B56" s="7" t="s">
        <v>158</v>
      </c>
      <c r="C56" s="6" t="s">
        <v>126</v>
      </c>
      <c r="D56" s="8" t="s">
        <v>92</v>
      </c>
      <c r="E56" s="17"/>
      <c r="F56" s="6">
        <v>1</v>
      </c>
      <c r="G56" s="6">
        <f t="shared" si="0"/>
        <v>73.5</v>
      </c>
      <c r="H56" s="6">
        <v>1</v>
      </c>
      <c r="I56">
        <f t="shared" si="1"/>
        <v>68</v>
      </c>
      <c r="N56" s="4" t="s">
        <v>333</v>
      </c>
    </row>
    <row r="57" spans="1:14" x14ac:dyDescent="0.25">
      <c r="A57" s="12" t="s">
        <v>181</v>
      </c>
      <c r="B57" s="4" t="s">
        <v>159</v>
      </c>
      <c r="C57" t="s">
        <v>182</v>
      </c>
      <c r="D57" s="5" t="s">
        <v>92</v>
      </c>
      <c r="E57" s="15" t="s">
        <v>64</v>
      </c>
      <c r="F57">
        <v>2</v>
      </c>
      <c r="G57">
        <f t="shared" si="0"/>
        <v>71.5</v>
      </c>
      <c r="H57">
        <v>1.5</v>
      </c>
      <c r="I57" s="31">
        <f t="shared" si="1"/>
        <v>66.5</v>
      </c>
      <c r="N57" s="4" t="s">
        <v>334</v>
      </c>
    </row>
    <row r="58" spans="1:14" x14ac:dyDescent="0.25">
      <c r="A58" s="13"/>
      <c r="B58" s="4" t="s">
        <v>160</v>
      </c>
      <c r="C58" t="s">
        <v>119</v>
      </c>
      <c r="D58" s="5" t="s">
        <v>92</v>
      </c>
      <c r="E58" s="18"/>
      <c r="F58">
        <v>1</v>
      </c>
      <c r="G58">
        <f t="shared" si="0"/>
        <v>70.5</v>
      </c>
      <c r="H58">
        <v>0.5</v>
      </c>
      <c r="I58">
        <f t="shared" si="1"/>
        <v>66</v>
      </c>
      <c r="N58" s="4" t="s">
        <v>335</v>
      </c>
    </row>
    <row r="59" spans="1:14" x14ac:dyDescent="0.25">
      <c r="A59" s="13"/>
      <c r="B59" s="4" t="s">
        <v>161</v>
      </c>
      <c r="C59" t="s">
        <v>183</v>
      </c>
      <c r="D59" s="5" t="s">
        <v>92</v>
      </c>
      <c r="E59" s="18"/>
      <c r="F59">
        <v>0.5</v>
      </c>
      <c r="G59">
        <f t="shared" si="0"/>
        <v>70</v>
      </c>
      <c r="H59">
        <v>0.5</v>
      </c>
      <c r="I59">
        <f>I58-H59</f>
        <v>65.5</v>
      </c>
      <c r="N59" s="4" t="s">
        <v>336</v>
      </c>
    </row>
    <row r="60" spans="1:14" x14ac:dyDescent="0.25">
      <c r="A60" s="13"/>
      <c r="B60" s="4" t="s">
        <v>186</v>
      </c>
      <c r="C60" t="s">
        <v>184</v>
      </c>
      <c r="D60" s="5" t="s">
        <v>92</v>
      </c>
      <c r="E60" s="18"/>
      <c r="F60">
        <v>1</v>
      </c>
      <c r="G60">
        <f t="shared" si="0"/>
        <v>69</v>
      </c>
      <c r="H60">
        <v>1</v>
      </c>
      <c r="I60">
        <f>I59-H60</f>
        <v>64.5</v>
      </c>
      <c r="N60" s="4" t="s">
        <v>337</v>
      </c>
    </row>
    <row r="61" spans="1:14" x14ac:dyDescent="0.25">
      <c r="A61" s="13"/>
      <c r="B61" s="4" t="s">
        <v>187</v>
      </c>
      <c r="C61" t="s">
        <v>185</v>
      </c>
      <c r="D61" s="5" t="s">
        <v>92</v>
      </c>
      <c r="E61" s="18"/>
      <c r="F61">
        <v>0.5</v>
      </c>
      <c r="G61">
        <f t="shared" si="0"/>
        <v>68.5</v>
      </c>
      <c r="H61">
        <v>1</v>
      </c>
      <c r="I61">
        <f t="shared" ref="I61:I90" si="2">I60-H61</f>
        <v>63.5</v>
      </c>
      <c r="N61" s="4" t="s">
        <v>338</v>
      </c>
    </row>
    <row r="62" spans="1:14" ht="15.75" thickBot="1" x14ac:dyDescent="0.3">
      <c r="A62" s="14"/>
      <c r="B62" s="7" t="s">
        <v>188</v>
      </c>
      <c r="C62" s="6" t="s">
        <v>126</v>
      </c>
      <c r="D62" s="8" t="s">
        <v>92</v>
      </c>
      <c r="E62" s="17"/>
      <c r="F62" s="6">
        <v>1</v>
      </c>
      <c r="G62">
        <f t="shared" si="0"/>
        <v>67.5</v>
      </c>
      <c r="H62" s="6">
        <v>1</v>
      </c>
      <c r="I62" s="6">
        <f t="shared" si="2"/>
        <v>62.5</v>
      </c>
      <c r="N62" s="4" t="s">
        <v>339</v>
      </c>
    </row>
    <row r="63" spans="1:14" ht="30" customHeight="1" x14ac:dyDescent="0.25">
      <c r="A63" s="12" t="s">
        <v>205</v>
      </c>
      <c r="B63" s="4" t="s">
        <v>189</v>
      </c>
      <c r="C63" s="9" t="s">
        <v>206</v>
      </c>
      <c r="D63" s="5" t="s">
        <v>92</v>
      </c>
      <c r="E63" s="15" t="s">
        <v>145</v>
      </c>
      <c r="F63">
        <v>2</v>
      </c>
      <c r="G63" s="31">
        <f t="shared" si="0"/>
        <v>65.5</v>
      </c>
      <c r="H63">
        <v>0.5</v>
      </c>
      <c r="I63">
        <f t="shared" si="2"/>
        <v>62</v>
      </c>
      <c r="N63" s="4" t="s">
        <v>340</v>
      </c>
    </row>
    <row r="64" spans="1:14" x14ac:dyDescent="0.25">
      <c r="A64" s="13"/>
      <c r="B64" s="4" t="s">
        <v>190</v>
      </c>
      <c r="C64" t="s">
        <v>119</v>
      </c>
      <c r="D64" s="5" t="s">
        <v>92</v>
      </c>
      <c r="E64" s="18"/>
      <c r="F64">
        <v>1</v>
      </c>
      <c r="G64">
        <f t="shared" si="0"/>
        <v>64.5</v>
      </c>
      <c r="H64">
        <v>0.5</v>
      </c>
      <c r="I64">
        <f t="shared" si="2"/>
        <v>61.5</v>
      </c>
      <c r="N64" s="4" t="s">
        <v>341</v>
      </c>
    </row>
    <row r="65" spans="1:14" x14ac:dyDescent="0.25">
      <c r="A65" s="13"/>
      <c r="B65" s="4" t="s">
        <v>191</v>
      </c>
      <c r="C65" t="s">
        <v>207</v>
      </c>
      <c r="D65" s="5" t="s">
        <v>92</v>
      </c>
      <c r="E65" s="18"/>
      <c r="F65">
        <v>2</v>
      </c>
      <c r="G65">
        <f t="shared" si="0"/>
        <v>62.5</v>
      </c>
      <c r="H65">
        <v>6</v>
      </c>
      <c r="I65">
        <f t="shared" si="2"/>
        <v>55.5</v>
      </c>
      <c r="N65" s="4" t="s">
        <v>342</v>
      </c>
    </row>
    <row r="66" spans="1:14" x14ac:dyDescent="0.25">
      <c r="A66" s="13"/>
      <c r="B66" s="4" t="s">
        <v>192</v>
      </c>
      <c r="C66" t="s">
        <v>208</v>
      </c>
      <c r="D66" s="5" t="s">
        <v>92</v>
      </c>
      <c r="E66" s="18"/>
      <c r="F66">
        <v>0.5</v>
      </c>
      <c r="G66">
        <f t="shared" si="0"/>
        <v>62</v>
      </c>
      <c r="H66">
        <v>0.5</v>
      </c>
      <c r="I66">
        <f t="shared" si="2"/>
        <v>55</v>
      </c>
      <c r="N66" s="4" t="s">
        <v>343</v>
      </c>
    </row>
    <row r="67" spans="1:14" ht="13.5" customHeight="1" thickBot="1" x14ac:dyDescent="0.3">
      <c r="A67" s="14"/>
      <c r="B67" s="7" t="s">
        <v>193</v>
      </c>
      <c r="C67" s="10" t="s">
        <v>209</v>
      </c>
      <c r="D67" s="8" t="s">
        <v>92</v>
      </c>
      <c r="E67" s="17"/>
      <c r="F67" s="6">
        <v>1</v>
      </c>
      <c r="G67" s="6">
        <f t="shared" si="0"/>
        <v>61</v>
      </c>
      <c r="H67" s="6">
        <v>0.5</v>
      </c>
      <c r="I67">
        <f t="shared" si="2"/>
        <v>54.5</v>
      </c>
      <c r="N67" s="4" t="s">
        <v>344</v>
      </c>
    </row>
    <row r="68" spans="1:14" x14ac:dyDescent="0.25">
      <c r="A68" s="12" t="s">
        <v>210</v>
      </c>
      <c r="B68" s="4" t="s">
        <v>194</v>
      </c>
      <c r="C68" t="s">
        <v>119</v>
      </c>
      <c r="D68" s="5" t="s">
        <v>92</v>
      </c>
      <c r="E68" s="15" t="s">
        <v>65</v>
      </c>
      <c r="F68">
        <v>1</v>
      </c>
      <c r="G68">
        <f t="shared" si="0"/>
        <v>60</v>
      </c>
      <c r="H68">
        <v>1</v>
      </c>
      <c r="I68" s="31">
        <f t="shared" si="2"/>
        <v>53.5</v>
      </c>
      <c r="N68" s="4" t="s">
        <v>345</v>
      </c>
    </row>
    <row r="69" spans="1:14" x14ac:dyDescent="0.25">
      <c r="A69" s="13"/>
      <c r="B69" s="4" t="s">
        <v>195</v>
      </c>
      <c r="C69" t="s">
        <v>211</v>
      </c>
      <c r="D69" s="5" t="s">
        <v>92</v>
      </c>
      <c r="E69" s="16"/>
      <c r="F69">
        <v>1.5</v>
      </c>
      <c r="G69">
        <f t="shared" si="0"/>
        <v>58.5</v>
      </c>
      <c r="H69">
        <v>1.5</v>
      </c>
      <c r="I69">
        <f t="shared" si="2"/>
        <v>52</v>
      </c>
      <c r="N69" s="4" t="s">
        <v>346</v>
      </c>
    </row>
    <row r="70" spans="1:14" x14ac:dyDescent="0.25">
      <c r="A70" s="13"/>
      <c r="B70" s="4" t="s">
        <v>196</v>
      </c>
      <c r="C70" t="s">
        <v>212</v>
      </c>
      <c r="D70" s="5" t="s">
        <v>92</v>
      </c>
      <c r="E70" s="16"/>
      <c r="F70">
        <v>0.5</v>
      </c>
      <c r="G70">
        <f t="shared" si="0"/>
        <v>58</v>
      </c>
      <c r="H70">
        <v>0.5</v>
      </c>
      <c r="I70">
        <f t="shared" si="2"/>
        <v>51.5</v>
      </c>
      <c r="N70" s="4" t="s">
        <v>347</v>
      </c>
    </row>
    <row r="71" spans="1:14" x14ac:dyDescent="0.25">
      <c r="A71" s="13"/>
      <c r="B71" s="4" t="s">
        <v>197</v>
      </c>
      <c r="C71" t="s">
        <v>213</v>
      </c>
      <c r="D71" s="5" t="s">
        <v>92</v>
      </c>
      <c r="E71" s="16"/>
      <c r="F71">
        <v>0.5</v>
      </c>
      <c r="G71">
        <f t="shared" ref="G71:G119" si="3">G70-F71</f>
        <v>57.5</v>
      </c>
      <c r="H71">
        <v>1</v>
      </c>
      <c r="I71">
        <f t="shared" si="2"/>
        <v>50.5</v>
      </c>
      <c r="N71" s="4" t="s">
        <v>348</v>
      </c>
    </row>
    <row r="72" spans="1:14" x14ac:dyDescent="0.25">
      <c r="A72" s="13"/>
      <c r="B72" s="4" t="s">
        <v>198</v>
      </c>
      <c r="C72" t="s">
        <v>214</v>
      </c>
      <c r="D72" s="5" t="s">
        <v>92</v>
      </c>
      <c r="E72" s="16"/>
      <c r="F72">
        <v>1</v>
      </c>
      <c r="G72">
        <f t="shared" si="3"/>
        <v>56.5</v>
      </c>
      <c r="H72">
        <v>0.5</v>
      </c>
      <c r="I72">
        <f t="shared" si="2"/>
        <v>50</v>
      </c>
      <c r="N72" s="4" t="s">
        <v>349</v>
      </c>
    </row>
    <row r="73" spans="1:14" x14ac:dyDescent="0.25">
      <c r="A73" s="13"/>
      <c r="B73" s="4" t="s">
        <v>199</v>
      </c>
      <c r="C73" t="s">
        <v>215</v>
      </c>
      <c r="D73" s="5" t="s">
        <v>92</v>
      </c>
      <c r="E73" s="16"/>
      <c r="F73">
        <v>1</v>
      </c>
      <c r="G73">
        <f t="shared" si="3"/>
        <v>55.5</v>
      </c>
      <c r="H73">
        <v>1</v>
      </c>
      <c r="I73">
        <f t="shared" si="2"/>
        <v>49</v>
      </c>
      <c r="N73" s="4" t="s">
        <v>350</v>
      </c>
    </row>
    <row r="74" spans="1:14" ht="15.75" thickBot="1" x14ac:dyDescent="0.3">
      <c r="A74" s="14"/>
      <c r="B74" s="7" t="s">
        <v>200</v>
      </c>
      <c r="C74" s="6" t="s">
        <v>126</v>
      </c>
      <c r="D74" s="8" t="s">
        <v>92</v>
      </c>
      <c r="E74" s="17"/>
      <c r="F74" s="6">
        <v>0.5</v>
      </c>
      <c r="G74" s="6">
        <f t="shared" si="3"/>
        <v>55</v>
      </c>
      <c r="H74" s="6">
        <v>0.5</v>
      </c>
      <c r="I74">
        <f t="shared" si="2"/>
        <v>48.5</v>
      </c>
      <c r="N74" s="4" t="s">
        <v>351</v>
      </c>
    </row>
    <row r="75" spans="1:14" x14ac:dyDescent="0.25">
      <c r="A75" s="12" t="s">
        <v>216</v>
      </c>
      <c r="B75" s="4" t="s">
        <v>201</v>
      </c>
      <c r="C75" t="s">
        <v>217</v>
      </c>
      <c r="D75" s="5" t="s">
        <v>92</v>
      </c>
      <c r="E75" s="15" t="s">
        <v>61</v>
      </c>
      <c r="F75">
        <v>2</v>
      </c>
      <c r="G75">
        <f t="shared" si="3"/>
        <v>53</v>
      </c>
      <c r="H75">
        <v>2</v>
      </c>
      <c r="I75" s="31">
        <f t="shared" si="2"/>
        <v>46.5</v>
      </c>
      <c r="N75" s="4" t="s">
        <v>352</v>
      </c>
    </row>
    <row r="76" spans="1:14" x14ac:dyDescent="0.25">
      <c r="A76" s="13"/>
      <c r="B76" s="4" t="s">
        <v>202</v>
      </c>
      <c r="C76" t="s">
        <v>218</v>
      </c>
      <c r="D76" s="5" t="s">
        <v>92</v>
      </c>
      <c r="E76" s="16"/>
      <c r="F76">
        <v>2</v>
      </c>
      <c r="G76">
        <f t="shared" si="3"/>
        <v>51</v>
      </c>
      <c r="H76">
        <v>1.5</v>
      </c>
      <c r="I76">
        <f t="shared" si="2"/>
        <v>45</v>
      </c>
      <c r="N76" s="4" t="s">
        <v>353</v>
      </c>
    </row>
    <row r="77" spans="1:14" x14ac:dyDescent="0.25">
      <c r="A77" s="13"/>
      <c r="B77" s="4" t="s">
        <v>203</v>
      </c>
      <c r="C77" t="s">
        <v>219</v>
      </c>
      <c r="D77" s="5" t="s">
        <v>92</v>
      </c>
      <c r="E77" s="16"/>
      <c r="F77">
        <v>1.5</v>
      </c>
      <c r="G77">
        <f t="shared" si="3"/>
        <v>49.5</v>
      </c>
      <c r="H77">
        <v>1</v>
      </c>
      <c r="I77">
        <f t="shared" si="2"/>
        <v>44</v>
      </c>
      <c r="N77" s="4" t="s">
        <v>354</v>
      </c>
    </row>
    <row r="78" spans="1:14" x14ac:dyDescent="0.25">
      <c r="A78" s="13"/>
      <c r="B78" s="4" t="s">
        <v>204</v>
      </c>
      <c r="C78" t="s">
        <v>119</v>
      </c>
      <c r="D78" s="5" t="s">
        <v>92</v>
      </c>
      <c r="E78" s="16"/>
      <c r="F78">
        <v>1</v>
      </c>
      <c r="G78">
        <f t="shared" si="3"/>
        <v>48.5</v>
      </c>
      <c r="H78">
        <v>0.5</v>
      </c>
      <c r="I78">
        <f t="shared" si="2"/>
        <v>43.5</v>
      </c>
      <c r="N78" s="4" t="s">
        <v>355</v>
      </c>
    </row>
    <row r="79" spans="1:14" ht="15.75" thickBot="1" x14ac:dyDescent="0.3">
      <c r="A79" s="14"/>
      <c r="B79" s="7" t="s">
        <v>220</v>
      </c>
      <c r="C79" s="6" t="s">
        <v>126</v>
      </c>
      <c r="D79" s="8" t="s">
        <v>92</v>
      </c>
      <c r="E79" s="17"/>
      <c r="F79" s="6">
        <v>1</v>
      </c>
      <c r="G79" s="6">
        <f t="shared" si="3"/>
        <v>47.5</v>
      </c>
      <c r="H79" s="6">
        <v>0.5</v>
      </c>
      <c r="I79">
        <f t="shared" si="2"/>
        <v>43</v>
      </c>
      <c r="N79" s="4" t="s">
        <v>356</v>
      </c>
    </row>
    <row r="80" spans="1:14" x14ac:dyDescent="0.25">
      <c r="A80" s="12" t="s">
        <v>221</v>
      </c>
      <c r="B80" s="4" t="s">
        <v>225</v>
      </c>
      <c r="C80" t="s">
        <v>222</v>
      </c>
      <c r="D80" s="5" t="s">
        <v>92</v>
      </c>
      <c r="E80" s="15" t="s">
        <v>145</v>
      </c>
      <c r="F80">
        <v>3</v>
      </c>
      <c r="G80">
        <f t="shared" si="3"/>
        <v>44.5</v>
      </c>
      <c r="H80">
        <v>1.5</v>
      </c>
      <c r="I80" s="31">
        <f t="shared" si="2"/>
        <v>41.5</v>
      </c>
      <c r="N80" s="4" t="s">
        <v>357</v>
      </c>
    </row>
    <row r="81" spans="1:14" x14ac:dyDescent="0.25">
      <c r="A81" s="13"/>
      <c r="B81" s="4" t="s">
        <v>226</v>
      </c>
      <c r="C81" t="s">
        <v>223</v>
      </c>
      <c r="D81" s="5" t="s">
        <v>92</v>
      </c>
      <c r="E81" s="16"/>
      <c r="F81">
        <v>1.5</v>
      </c>
      <c r="G81">
        <f t="shared" si="3"/>
        <v>43</v>
      </c>
      <c r="H81">
        <v>1</v>
      </c>
      <c r="I81">
        <f t="shared" si="2"/>
        <v>40.5</v>
      </c>
      <c r="N81" s="4" t="s">
        <v>358</v>
      </c>
    </row>
    <row r="82" spans="1:14" x14ac:dyDescent="0.25">
      <c r="A82" s="13"/>
      <c r="B82" s="4" t="s">
        <v>227</v>
      </c>
      <c r="C82" t="s">
        <v>224</v>
      </c>
      <c r="D82" s="5" t="s">
        <v>92</v>
      </c>
      <c r="E82" s="16"/>
      <c r="F82">
        <v>1</v>
      </c>
      <c r="G82">
        <f t="shared" si="3"/>
        <v>42</v>
      </c>
      <c r="H82">
        <v>1</v>
      </c>
      <c r="I82">
        <f t="shared" si="2"/>
        <v>39.5</v>
      </c>
      <c r="N82" s="4" t="s">
        <v>359</v>
      </c>
    </row>
    <row r="83" spans="1:14" ht="15.75" thickBot="1" x14ac:dyDescent="0.3">
      <c r="A83" s="14"/>
      <c r="B83" s="7" t="s">
        <v>228</v>
      </c>
      <c r="C83" s="6" t="s">
        <v>126</v>
      </c>
      <c r="D83" s="8" t="s">
        <v>92</v>
      </c>
      <c r="E83" s="17"/>
      <c r="F83" s="6">
        <v>1</v>
      </c>
      <c r="G83">
        <f t="shared" si="3"/>
        <v>41</v>
      </c>
      <c r="H83" s="6">
        <v>1</v>
      </c>
      <c r="I83" s="6">
        <f t="shared" si="2"/>
        <v>38.5</v>
      </c>
      <c r="N83" s="4" t="s">
        <v>360</v>
      </c>
    </row>
    <row r="84" spans="1:14" x14ac:dyDescent="0.25">
      <c r="A84" s="13" t="s">
        <v>250</v>
      </c>
      <c r="B84" s="4" t="s">
        <v>229</v>
      </c>
      <c r="C84" t="s">
        <v>249</v>
      </c>
      <c r="D84" s="11" t="s">
        <v>92</v>
      </c>
      <c r="E84" s="16" t="s">
        <v>145</v>
      </c>
      <c r="F84">
        <v>3</v>
      </c>
      <c r="G84" s="31">
        <f t="shared" si="3"/>
        <v>38</v>
      </c>
      <c r="H84">
        <v>1.5</v>
      </c>
      <c r="I84">
        <f t="shared" si="2"/>
        <v>37</v>
      </c>
      <c r="N84" s="4" t="s">
        <v>361</v>
      </c>
    </row>
    <row r="85" spans="1:14" x14ac:dyDescent="0.25">
      <c r="A85" s="13"/>
      <c r="B85" s="4" t="s">
        <v>230</v>
      </c>
      <c r="C85" t="s">
        <v>223</v>
      </c>
      <c r="D85" s="11" t="s">
        <v>92</v>
      </c>
      <c r="E85" s="16"/>
      <c r="F85">
        <v>1.5</v>
      </c>
      <c r="G85">
        <f t="shared" si="3"/>
        <v>36.5</v>
      </c>
      <c r="H85">
        <v>1</v>
      </c>
      <c r="I85">
        <f t="shared" si="2"/>
        <v>36</v>
      </c>
      <c r="N85" s="4" t="s">
        <v>362</v>
      </c>
    </row>
    <row r="86" spans="1:14" x14ac:dyDescent="0.25">
      <c r="A86" s="13"/>
      <c r="B86" s="4" t="s">
        <v>231</v>
      </c>
      <c r="C86" t="s">
        <v>224</v>
      </c>
      <c r="D86" s="11" t="s">
        <v>92</v>
      </c>
      <c r="E86" s="16"/>
      <c r="F86">
        <v>1</v>
      </c>
      <c r="G86">
        <f t="shared" si="3"/>
        <v>35.5</v>
      </c>
      <c r="H86">
        <v>1</v>
      </c>
      <c r="I86">
        <f t="shared" si="2"/>
        <v>35</v>
      </c>
      <c r="N86" s="4" t="s">
        <v>363</v>
      </c>
    </row>
    <row r="87" spans="1:14" ht="15.75" thickBot="1" x14ac:dyDescent="0.3">
      <c r="A87" s="14"/>
      <c r="B87" s="7" t="s">
        <v>232</v>
      </c>
      <c r="C87" s="6" t="s">
        <v>126</v>
      </c>
      <c r="D87" s="8" t="s">
        <v>92</v>
      </c>
      <c r="E87" s="17"/>
      <c r="F87" s="6">
        <v>1</v>
      </c>
      <c r="G87">
        <f t="shared" si="3"/>
        <v>34.5</v>
      </c>
      <c r="H87" s="6">
        <v>1</v>
      </c>
      <c r="I87">
        <f t="shared" si="2"/>
        <v>34</v>
      </c>
      <c r="N87" s="4" t="s">
        <v>364</v>
      </c>
    </row>
    <row r="88" spans="1:14" x14ac:dyDescent="0.25">
      <c r="A88" s="13" t="s">
        <v>251</v>
      </c>
      <c r="B88" s="4" t="s">
        <v>233</v>
      </c>
      <c r="C88" t="s">
        <v>252</v>
      </c>
      <c r="D88" s="11" t="s">
        <v>92</v>
      </c>
      <c r="E88" s="16" t="s">
        <v>62</v>
      </c>
      <c r="F88">
        <v>3</v>
      </c>
      <c r="G88" s="31">
        <f t="shared" si="3"/>
        <v>31.5</v>
      </c>
      <c r="H88">
        <v>3</v>
      </c>
      <c r="I88" s="31">
        <f t="shared" si="2"/>
        <v>31</v>
      </c>
      <c r="N88" s="4" t="s">
        <v>365</v>
      </c>
    </row>
    <row r="89" spans="1:14" x14ac:dyDescent="0.25">
      <c r="A89" s="13"/>
      <c r="B89" s="4" t="s">
        <v>234</v>
      </c>
      <c r="C89" t="s">
        <v>74</v>
      </c>
      <c r="D89" s="11" t="s">
        <v>92</v>
      </c>
      <c r="E89" s="16"/>
      <c r="F89">
        <v>1</v>
      </c>
      <c r="G89">
        <f t="shared" si="3"/>
        <v>30.5</v>
      </c>
      <c r="H89">
        <v>1</v>
      </c>
      <c r="I89">
        <f t="shared" si="2"/>
        <v>30</v>
      </c>
      <c r="N89" s="4" t="s">
        <v>366</v>
      </c>
    </row>
    <row r="90" spans="1:14" x14ac:dyDescent="0.25">
      <c r="A90" s="13"/>
      <c r="B90" s="4" t="s">
        <v>235</v>
      </c>
      <c r="C90" t="s">
        <v>253</v>
      </c>
      <c r="D90" s="11" t="s">
        <v>92</v>
      </c>
      <c r="E90" s="16"/>
      <c r="F90">
        <v>0.5</v>
      </c>
      <c r="G90">
        <f t="shared" si="3"/>
        <v>30</v>
      </c>
      <c r="H90">
        <v>0.5</v>
      </c>
      <c r="I90">
        <f t="shared" si="2"/>
        <v>29.5</v>
      </c>
      <c r="N90" s="4" t="s">
        <v>367</v>
      </c>
    </row>
    <row r="91" spans="1:14" x14ac:dyDescent="0.25">
      <c r="A91" s="13"/>
      <c r="B91" s="4" t="s">
        <v>236</v>
      </c>
      <c r="C91" t="s">
        <v>254</v>
      </c>
      <c r="D91" s="11" t="s">
        <v>92</v>
      </c>
      <c r="E91" s="16"/>
      <c r="F91">
        <v>3</v>
      </c>
      <c r="G91">
        <f t="shared" si="3"/>
        <v>27</v>
      </c>
      <c r="H91">
        <v>4</v>
      </c>
      <c r="I91">
        <f>I90-H91</f>
        <v>25.5</v>
      </c>
      <c r="N91" s="4" t="s">
        <v>368</v>
      </c>
    </row>
    <row r="92" spans="1:14" x14ac:dyDescent="0.25">
      <c r="A92" s="13"/>
      <c r="B92" s="4" t="s">
        <v>237</v>
      </c>
      <c r="C92" t="s">
        <v>255</v>
      </c>
      <c r="D92" s="11" t="s">
        <v>92</v>
      </c>
      <c r="E92" s="16"/>
      <c r="F92">
        <v>0.5</v>
      </c>
      <c r="G92">
        <f t="shared" si="3"/>
        <v>26.5</v>
      </c>
      <c r="H92">
        <v>1</v>
      </c>
      <c r="I92">
        <f>I91-H92</f>
        <v>24.5</v>
      </c>
      <c r="N92" s="4" t="s">
        <v>369</v>
      </c>
    </row>
    <row r="93" spans="1:14" x14ac:dyDescent="0.25">
      <c r="A93" s="13"/>
      <c r="B93" s="4" t="s">
        <v>238</v>
      </c>
      <c r="C93" t="s">
        <v>256</v>
      </c>
      <c r="D93" s="11" t="s">
        <v>92</v>
      </c>
      <c r="E93" s="16"/>
      <c r="F93">
        <v>1</v>
      </c>
      <c r="G93">
        <f t="shared" si="3"/>
        <v>25.5</v>
      </c>
      <c r="H93">
        <v>1</v>
      </c>
      <c r="I93">
        <f t="shared" ref="I93:I119" si="4">I92-H93</f>
        <v>23.5</v>
      </c>
      <c r="N93" s="4" t="s">
        <v>370</v>
      </c>
    </row>
    <row r="94" spans="1:14" ht="15.75" thickBot="1" x14ac:dyDescent="0.3">
      <c r="A94" s="14"/>
      <c r="B94" s="4" t="s">
        <v>239</v>
      </c>
      <c r="C94" s="6" t="s">
        <v>126</v>
      </c>
      <c r="D94" s="8" t="s">
        <v>92</v>
      </c>
      <c r="E94" s="17"/>
      <c r="F94" s="6">
        <v>1</v>
      </c>
      <c r="G94" s="6">
        <f t="shared" si="3"/>
        <v>24.5</v>
      </c>
      <c r="H94" s="6">
        <v>1</v>
      </c>
      <c r="I94">
        <f t="shared" si="4"/>
        <v>22.5</v>
      </c>
      <c r="N94" s="4" t="s">
        <v>371</v>
      </c>
    </row>
    <row r="95" spans="1:14" x14ac:dyDescent="0.25">
      <c r="A95" s="12" t="s">
        <v>287</v>
      </c>
      <c r="B95" s="30" t="s">
        <v>240</v>
      </c>
      <c r="C95" t="s">
        <v>288</v>
      </c>
      <c r="D95" s="11" t="s">
        <v>92</v>
      </c>
      <c r="E95" s="15" t="s">
        <v>64</v>
      </c>
      <c r="F95">
        <v>1</v>
      </c>
      <c r="G95">
        <f t="shared" si="3"/>
        <v>23.5</v>
      </c>
      <c r="H95">
        <v>1</v>
      </c>
      <c r="I95" s="31">
        <f t="shared" si="4"/>
        <v>21.5</v>
      </c>
      <c r="N95" s="4" t="s">
        <v>372</v>
      </c>
    </row>
    <row r="96" spans="1:14" x14ac:dyDescent="0.25">
      <c r="A96" s="13"/>
      <c r="B96" s="4" t="s">
        <v>241</v>
      </c>
      <c r="C96" t="s">
        <v>289</v>
      </c>
      <c r="D96" s="11" t="s">
        <v>92</v>
      </c>
      <c r="E96" s="18"/>
      <c r="G96">
        <f t="shared" si="3"/>
        <v>23.5</v>
      </c>
      <c r="I96">
        <f t="shared" si="4"/>
        <v>21.5</v>
      </c>
      <c r="N96" s="4" t="s">
        <v>373</v>
      </c>
    </row>
    <row r="97" spans="1:14" x14ac:dyDescent="0.25">
      <c r="A97" s="13"/>
      <c r="B97" s="4" t="s">
        <v>242</v>
      </c>
      <c r="C97" t="s">
        <v>290</v>
      </c>
      <c r="D97" s="11" t="s">
        <v>92</v>
      </c>
      <c r="E97" s="18"/>
      <c r="F97">
        <v>1</v>
      </c>
      <c r="G97">
        <f t="shared" si="3"/>
        <v>22.5</v>
      </c>
      <c r="H97">
        <v>0.5</v>
      </c>
      <c r="I97">
        <f t="shared" si="4"/>
        <v>21</v>
      </c>
      <c r="N97" s="4" t="s">
        <v>374</v>
      </c>
    </row>
    <row r="98" spans="1:14" ht="15.75" thickBot="1" x14ac:dyDescent="0.3">
      <c r="A98" s="14"/>
      <c r="B98" s="7" t="s">
        <v>243</v>
      </c>
      <c r="C98" s="6" t="s">
        <v>291</v>
      </c>
      <c r="D98" s="8" t="s">
        <v>92</v>
      </c>
      <c r="E98" s="17"/>
      <c r="F98" s="6">
        <v>2</v>
      </c>
      <c r="G98" s="6">
        <f t="shared" si="3"/>
        <v>20.5</v>
      </c>
      <c r="H98" s="6">
        <v>2.5</v>
      </c>
      <c r="I98">
        <f t="shared" si="4"/>
        <v>18.5</v>
      </c>
      <c r="N98" s="4" t="s">
        <v>375</v>
      </c>
    </row>
    <row r="99" spans="1:14" x14ac:dyDescent="0.25">
      <c r="A99" s="19" t="s">
        <v>292</v>
      </c>
      <c r="B99" s="4" t="s">
        <v>244</v>
      </c>
      <c r="C99" t="s">
        <v>257</v>
      </c>
      <c r="D99" s="11" t="s">
        <v>92</v>
      </c>
      <c r="E99" s="15" t="s">
        <v>145</v>
      </c>
      <c r="F99">
        <v>4</v>
      </c>
      <c r="G99">
        <f t="shared" si="3"/>
        <v>16.5</v>
      </c>
      <c r="H99">
        <v>3</v>
      </c>
      <c r="I99" s="31">
        <f t="shared" si="4"/>
        <v>15.5</v>
      </c>
      <c r="N99" s="4" t="s">
        <v>376</v>
      </c>
    </row>
    <row r="100" spans="1:14" x14ac:dyDescent="0.25">
      <c r="A100" s="19"/>
      <c r="B100" s="4" t="s">
        <v>245</v>
      </c>
      <c r="C100" t="s">
        <v>258</v>
      </c>
      <c r="D100" s="11" t="s">
        <v>92</v>
      </c>
      <c r="E100" s="18"/>
      <c r="F100">
        <v>0.5</v>
      </c>
      <c r="G100">
        <f t="shared" si="3"/>
        <v>16</v>
      </c>
      <c r="H100">
        <v>1</v>
      </c>
      <c r="I100">
        <f t="shared" si="4"/>
        <v>14.5</v>
      </c>
      <c r="N100" s="4" t="s">
        <v>377</v>
      </c>
    </row>
    <row r="101" spans="1:14" x14ac:dyDescent="0.25">
      <c r="A101" s="19"/>
      <c r="B101" s="4" t="s">
        <v>246</v>
      </c>
      <c r="C101" t="s">
        <v>259</v>
      </c>
      <c r="D101" s="11" t="s">
        <v>92</v>
      </c>
      <c r="E101" s="18"/>
      <c r="F101">
        <v>0.5</v>
      </c>
      <c r="G101">
        <f t="shared" si="3"/>
        <v>15.5</v>
      </c>
      <c r="H101">
        <v>0.5</v>
      </c>
      <c r="I101">
        <f t="shared" si="4"/>
        <v>14</v>
      </c>
      <c r="N101" s="4" t="s">
        <v>378</v>
      </c>
    </row>
    <row r="102" spans="1:14" x14ac:dyDescent="0.25">
      <c r="A102" s="19"/>
      <c r="B102" s="4" t="s">
        <v>247</v>
      </c>
      <c r="C102" t="s">
        <v>119</v>
      </c>
      <c r="D102" s="11" t="s">
        <v>92</v>
      </c>
      <c r="E102" s="18"/>
      <c r="F102">
        <v>0.5</v>
      </c>
      <c r="G102">
        <f t="shared" si="3"/>
        <v>15</v>
      </c>
      <c r="H102">
        <v>0.5</v>
      </c>
      <c r="I102">
        <f t="shared" si="4"/>
        <v>13.5</v>
      </c>
      <c r="N102" s="4" t="s">
        <v>379</v>
      </c>
    </row>
    <row r="103" spans="1:14" ht="15.75" thickBot="1" x14ac:dyDescent="0.3">
      <c r="A103" s="14"/>
      <c r="B103" s="4" t="s">
        <v>248</v>
      </c>
      <c r="C103" s="6" t="s">
        <v>126</v>
      </c>
      <c r="D103" s="8" t="s">
        <v>92</v>
      </c>
      <c r="E103" s="17"/>
      <c r="F103" s="6">
        <v>0.5</v>
      </c>
      <c r="G103">
        <f t="shared" si="3"/>
        <v>14.5</v>
      </c>
      <c r="H103" s="6">
        <v>0.5</v>
      </c>
      <c r="I103">
        <f t="shared" si="4"/>
        <v>13</v>
      </c>
      <c r="N103" s="4" t="s">
        <v>380</v>
      </c>
    </row>
    <row r="104" spans="1:14" x14ac:dyDescent="0.25">
      <c r="A104" s="12" t="s">
        <v>293</v>
      </c>
      <c r="B104" s="30" t="s">
        <v>260</v>
      </c>
      <c r="C104" t="s">
        <v>273</v>
      </c>
      <c r="D104" s="11" t="s">
        <v>92</v>
      </c>
      <c r="E104" s="15" t="s">
        <v>61</v>
      </c>
      <c r="F104">
        <v>0.5</v>
      </c>
      <c r="G104" s="31">
        <f t="shared" si="3"/>
        <v>14</v>
      </c>
      <c r="H104">
        <v>0.5</v>
      </c>
      <c r="I104" s="31">
        <f t="shared" si="4"/>
        <v>12.5</v>
      </c>
      <c r="N104" s="4" t="s">
        <v>381</v>
      </c>
    </row>
    <row r="105" spans="1:14" x14ac:dyDescent="0.25">
      <c r="A105" s="19"/>
      <c r="B105" s="4" t="s">
        <v>261</v>
      </c>
      <c r="C105" t="s">
        <v>119</v>
      </c>
      <c r="D105" s="11" t="s">
        <v>92</v>
      </c>
      <c r="E105" s="18"/>
      <c r="F105">
        <v>0.5</v>
      </c>
      <c r="G105">
        <f t="shared" si="3"/>
        <v>13.5</v>
      </c>
      <c r="H105">
        <v>0.5</v>
      </c>
      <c r="I105">
        <f t="shared" si="4"/>
        <v>12</v>
      </c>
      <c r="N105" s="4" t="s">
        <v>382</v>
      </c>
    </row>
    <row r="106" spans="1:14" x14ac:dyDescent="0.25">
      <c r="A106" s="19"/>
      <c r="B106" s="4" t="s">
        <v>262</v>
      </c>
      <c r="C106" t="s">
        <v>274</v>
      </c>
      <c r="D106" s="11" t="s">
        <v>92</v>
      </c>
      <c r="E106" s="18"/>
      <c r="F106">
        <v>0.5</v>
      </c>
      <c r="G106">
        <f t="shared" si="3"/>
        <v>13</v>
      </c>
      <c r="H106">
        <v>0.5</v>
      </c>
      <c r="I106">
        <f t="shared" si="4"/>
        <v>11.5</v>
      </c>
      <c r="N106" s="4" t="s">
        <v>383</v>
      </c>
    </row>
    <row r="107" spans="1:14" x14ac:dyDescent="0.25">
      <c r="A107" s="19"/>
      <c r="B107" s="4" t="s">
        <v>263</v>
      </c>
      <c r="C107" t="s">
        <v>275</v>
      </c>
      <c r="D107" s="11" t="s">
        <v>92</v>
      </c>
      <c r="E107" s="18"/>
      <c r="F107">
        <v>1</v>
      </c>
      <c r="G107">
        <f t="shared" si="3"/>
        <v>12</v>
      </c>
      <c r="H107">
        <v>1</v>
      </c>
      <c r="I107">
        <f t="shared" si="4"/>
        <v>10.5</v>
      </c>
      <c r="N107" s="4" t="s">
        <v>384</v>
      </c>
    </row>
    <row r="108" spans="1:14" x14ac:dyDescent="0.25">
      <c r="A108" s="19"/>
      <c r="B108" s="4" t="s">
        <v>264</v>
      </c>
      <c r="C108" t="s">
        <v>126</v>
      </c>
      <c r="D108" s="11" t="s">
        <v>92</v>
      </c>
      <c r="E108" s="18"/>
      <c r="F108">
        <v>0.5</v>
      </c>
      <c r="G108">
        <f t="shared" si="3"/>
        <v>11.5</v>
      </c>
      <c r="H108">
        <v>0.5</v>
      </c>
      <c r="I108">
        <f t="shared" si="4"/>
        <v>10</v>
      </c>
      <c r="N108" s="4" t="s">
        <v>385</v>
      </c>
    </row>
    <row r="109" spans="1:14" x14ac:dyDescent="0.25">
      <c r="A109" s="19"/>
      <c r="B109" s="4" t="s">
        <v>265</v>
      </c>
      <c r="C109" t="s">
        <v>276</v>
      </c>
      <c r="D109" s="11" t="s">
        <v>92</v>
      </c>
      <c r="E109" s="18"/>
      <c r="F109">
        <v>1</v>
      </c>
      <c r="G109">
        <f t="shared" si="3"/>
        <v>10.5</v>
      </c>
      <c r="H109">
        <v>1</v>
      </c>
      <c r="I109">
        <f t="shared" si="4"/>
        <v>9</v>
      </c>
      <c r="N109" s="4" t="s">
        <v>386</v>
      </c>
    </row>
    <row r="110" spans="1:14" ht="15.75" thickBot="1" x14ac:dyDescent="0.3">
      <c r="A110" s="14"/>
      <c r="B110" s="7" t="s">
        <v>266</v>
      </c>
      <c r="C110" s="6" t="s">
        <v>277</v>
      </c>
      <c r="D110" s="8" t="s">
        <v>92</v>
      </c>
      <c r="E110" s="17"/>
      <c r="F110" s="6">
        <v>2</v>
      </c>
      <c r="G110">
        <f t="shared" si="3"/>
        <v>8.5</v>
      </c>
      <c r="H110" s="6">
        <v>1.5</v>
      </c>
      <c r="I110">
        <f t="shared" si="4"/>
        <v>7.5</v>
      </c>
      <c r="N110" s="4" t="s">
        <v>387</v>
      </c>
    </row>
    <row r="111" spans="1:14" x14ac:dyDescent="0.25">
      <c r="A111" s="12" t="s">
        <v>294</v>
      </c>
      <c r="B111" s="4" t="s">
        <v>267</v>
      </c>
      <c r="C111" t="s">
        <v>278</v>
      </c>
      <c r="D111" s="11" t="s">
        <v>92</v>
      </c>
      <c r="E111" s="15" t="s">
        <v>65</v>
      </c>
      <c r="F111">
        <v>0.5</v>
      </c>
      <c r="G111" s="31">
        <f t="shared" si="3"/>
        <v>8</v>
      </c>
      <c r="H111">
        <v>0.5</v>
      </c>
      <c r="I111" s="31">
        <f t="shared" si="4"/>
        <v>7</v>
      </c>
      <c r="N111" s="4" t="s">
        <v>388</v>
      </c>
    </row>
    <row r="112" spans="1:14" x14ac:dyDescent="0.25">
      <c r="A112" s="19"/>
      <c r="B112" s="4" t="s">
        <v>268</v>
      </c>
      <c r="C112" t="s">
        <v>279</v>
      </c>
      <c r="D112" s="11" t="s">
        <v>92</v>
      </c>
      <c r="E112" s="18"/>
      <c r="F112">
        <v>0.5</v>
      </c>
      <c r="G112">
        <f t="shared" si="3"/>
        <v>7.5</v>
      </c>
      <c r="H112">
        <v>0.5</v>
      </c>
      <c r="I112">
        <f t="shared" si="4"/>
        <v>6.5</v>
      </c>
      <c r="N112" s="4" t="s">
        <v>389</v>
      </c>
    </row>
    <row r="113" spans="1:14" x14ac:dyDescent="0.25">
      <c r="A113" s="19"/>
      <c r="B113" s="4" t="s">
        <v>269</v>
      </c>
      <c r="C113" t="s">
        <v>280</v>
      </c>
      <c r="D113" s="11" t="s">
        <v>92</v>
      </c>
      <c r="E113" s="18"/>
      <c r="F113">
        <v>1</v>
      </c>
      <c r="G113">
        <f t="shared" si="3"/>
        <v>6.5</v>
      </c>
      <c r="H113">
        <v>0.5</v>
      </c>
      <c r="I113">
        <f t="shared" si="4"/>
        <v>6</v>
      </c>
      <c r="N113" s="4" t="s">
        <v>390</v>
      </c>
    </row>
    <row r="114" spans="1:14" ht="15.75" thickBot="1" x14ac:dyDescent="0.3">
      <c r="A114" s="14"/>
      <c r="B114" s="4" t="s">
        <v>270</v>
      </c>
      <c r="C114" s="6" t="s">
        <v>126</v>
      </c>
      <c r="D114" s="8" t="s">
        <v>92</v>
      </c>
      <c r="E114" s="17"/>
      <c r="F114" s="6">
        <v>1</v>
      </c>
      <c r="G114" s="6">
        <f t="shared" si="3"/>
        <v>5.5</v>
      </c>
      <c r="H114" s="6">
        <v>1</v>
      </c>
      <c r="I114">
        <f t="shared" si="4"/>
        <v>5</v>
      </c>
      <c r="N114" s="4" t="s">
        <v>391</v>
      </c>
    </row>
    <row r="115" spans="1:14" ht="30" x14ac:dyDescent="0.25">
      <c r="A115" s="12" t="s">
        <v>295</v>
      </c>
      <c r="B115" s="30" t="s">
        <v>271</v>
      </c>
      <c r="C115" s="9" t="s">
        <v>281</v>
      </c>
      <c r="D115" s="11" t="s">
        <v>92</v>
      </c>
      <c r="E115" s="15" t="s">
        <v>65</v>
      </c>
      <c r="F115">
        <v>1</v>
      </c>
      <c r="G115">
        <f t="shared" si="3"/>
        <v>4.5</v>
      </c>
      <c r="H115">
        <v>1</v>
      </c>
      <c r="I115" s="31">
        <f t="shared" si="4"/>
        <v>4</v>
      </c>
      <c r="N115" s="4" t="s">
        <v>392</v>
      </c>
    </row>
    <row r="116" spans="1:14" x14ac:dyDescent="0.25">
      <c r="A116" s="19"/>
      <c r="B116" s="4" t="s">
        <v>272</v>
      </c>
      <c r="C116" t="s">
        <v>119</v>
      </c>
      <c r="D116" s="11" t="s">
        <v>92</v>
      </c>
      <c r="E116" s="18"/>
      <c r="F116">
        <v>1</v>
      </c>
      <c r="G116">
        <f t="shared" si="3"/>
        <v>3.5</v>
      </c>
      <c r="H116">
        <v>1</v>
      </c>
      <c r="I116">
        <f t="shared" si="4"/>
        <v>3</v>
      </c>
      <c r="N116" s="4" t="s">
        <v>393</v>
      </c>
    </row>
    <row r="117" spans="1:14" x14ac:dyDescent="0.25">
      <c r="A117" s="19"/>
      <c r="B117" s="4" t="s">
        <v>284</v>
      </c>
      <c r="C117" t="s">
        <v>282</v>
      </c>
      <c r="D117" s="11" t="s">
        <v>92</v>
      </c>
      <c r="E117" s="18"/>
      <c r="F117">
        <v>1</v>
      </c>
      <c r="G117">
        <f t="shared" si="3"/>
        <v>2.5</v>
      </c>
      <c r="H117">
        <v>1</v>
      </c>
      <c r="I117">
        <f t="shared" si="4"/>
        <v>2</v>
      </c>
      <c r="N117" s="4" t="s">
        <v>394</v>
      </c>
    </row>
    <row r="118" spans="1:14" x14ac:dyDescent="0.25">
      <c r="A118" s="19"/>
      <c r="B118" s="4" t="s">
        <v>285</v>
      </c>
      <c r="C118" t="s">
        <v>283</v>
      </c>
      <c r="D118" s="11" t="s">
        <v>92</v>
      </c>
      <c r="E118" s="18"/>
      <c r="F118">
        <v>2</v>
      </c>
      <c r="G118">
        <f t="shared" si="3"/>
        <v>0.5</v>
      </c>
      <c r="H118">
        <v>1.5</v>
      </c>
      <c r="I118">
        <f t="shared" si="4"/>
        <v>0.5</v>
      </c>
      <c r="N118" s="4" t="s">
        <v>395</v>
      </c>
    </row>
    <row r="119" spans="1:14" ht="15.75" thickBot="1" x14ac:dyDescent="0.3">
      <c r="A119" s="14"/>
      <c r="B119" s="4" t="s">
        <v>286</v>
      </c>
      <c r="C119" s="6" t="s">
        <v>126</v>
      </c>
      <c r="D119" s="8" t="s">
        <v>92</v>
      </c>
      <c r="E119" s="17"/>
      <c r="F119" s="6">
        <v>0.5</v>
      </c>
      <c r="G119" s="6">
        <f t="shared" si="3"/>
        <v>0</v>
      </c>
      <c r="H119" s="6">
        <v>0.5</v>
      </c>
      <c r="I119">
        <f t="shared" si="4"/>
        <v>0</v>
      </c>
      <c r="N119" s="4" t="s">
        <v>396</v>
      </c>
    </row>
    <row r="120" spans="1:14" x14ac:dyDescent="0.25">
      <c r="B120" s="31"/>
      <c r="I120" s="31"/>
      <c r="N120" s="4"/>
    </row>
  </sheetData>
  <mergeCells count="40">
    <mergeCell ref="E95:E98"/>
    <mergeCell ref="E99:E103"/>
    <mergeCell ref="E104:E110"/>
    <mergeCell ref="E111:E114"/>
    <mergeCell ref="E115:E119"/>
    <mergeCell ref="A95:A98"/>
    <mergeCell ref="A99:A103"/>
    <mergeCell ref="A104:A110"/>
    <mergeCell ref="A111:A114"/>
    <mergeCell ref="A115:A119"/>
    <mergeCell ref="E75:E79"/>
    <mergeCell ref="A75:A79"/>
    <mergeCell ref="E63:E67"/>
    <mergeCell ref="E57:E62"/>
    <mergeCell ref="E50:E56"/>
    <mergeCell ref="E42:E49"/>
    <mergeCell ref="A68:A74"/>
    <mergeCell ref="E68:E74"/>
    <mergeCell ref="A42:A49"/>
    <mergeCell ref="A50:A56"/>
    <mergeCell ref="A57:A62"/>
    <mergeCell ref="A63:A67"/>
    <mergeCell ref="E24:E28"/>
    <mergeCell ref="E29:E35"/>
    <mergeCell ref="E36:E41"/>
    <mergeCell ref="A36:A41"/>
    <mergeCell ref="A29:A35"/>
    <mergeCell ref="A24:A28"/>
    <mergeCell ref="A4:A12"/>
    <mergeCell ref="E4:E12"/>
    <mergeCell ref="E13:E17"/>
    <mergeCell ref="A13:A17"/>
    <mergeCell ref="A18:A23"/>
    <mergeCell ref="E18:E23"/>
    <mergeCell ref="A80:A83"/>
    <mergeCell ref="E80:E83"/>
    <mergeCell ref="E84:E87"/>
    <mergeCell ref="A84:A87"/>
    <mergeCell ref="E88:E94"/>
    <mergeCell ref="A88:A9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1</vt:lpstr>
      <vt:lpstr>Sprint 2</vt:lpstr>
      <vt:lpstr>Sprint 3</vt:lpstr>
      <vt:lpstr>Sprint 4</vt:lpstr>
      <vt:lpstr>Release 1</vt:lpstr>
      <vt:lpstr>Release 2</vt:lpstr>
      <vt:lpstr>Assigned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Matthew Magin</cp:lastModifiedBy>
  <cp:revision>1</cp:revision>
  <dcterms:created xsi:type="dcterms:W3CDTF">2016-09-18T10:54:40Z</dcterms:created>
  <dcterms:modified xsi:type="dcterms:W3CDTF">2016-10-23T10:42:24Z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