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activeTab="1"/>
  </bookViews>
  <sheets>
    <sheet name="accounting equation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<sst xmlns="http://schemas.openxmlformats.org/spreadsheetml/2006/main" count="114" uniqueCount="56">
  <si>
    <t xml:space="preserve">1. The e-learning agency received $30,000 cash and gave capital to Sheena Bright.
2. Paid $20,000 cash for land.
3. Bought $500 of office supplies on account.
4. Received $5,500 cash from clients for service revenue earned.
5. Performed services for clients on account, $3,000.
6. Paid cash expenses: computer rent, $600; office rent, $1,100; employee salary, $1,200; utilities, $400.
7. Paid $300 on the account payable created in transaction 3.
8. Bright buys $200 of groceries. This is not a transaction of the business.
9. Collected $1,000 on the account receivable created in transaction 5.
10. Sold land for cash at its cost of $9,000.
11. Owner withdrew cash of $2,000.
</t>
  </si>
  <si>
    <t>Assets</t>
  </si>
  <si>
    <t>Liabilities + O-E</t>
  </si>
  <si>
    <t>Details</t>
  </si>
  <si>
    <t>No</t>
  </si>
  <si>
    <t>Cash</t>
  </si>
  <si>
    <t>Land</t>
  </si>
  <si>
    <t>Supplies</t>
  </si>
  <si>
    <t>Acc receivable</t>
  </si>
  <si>
    <t>A/c payable</t>
  </si>
  <si>
    <t>Capital</t>
  </si>
  <si>
    <t>Investment</t>
  </si>
  <si>
    <t>Bal</t>
  </si>
  <si>
    <t>Revenue Earned</t>
  </si>
  <si>
    <t>service revenue</t>
  </si>
  <si>
    <t>=</t>
  </si>
  <si>
    <t>Paid expenses</t>
  </si>
  <si>
    <t>No transaction</t>
  </si>
  <si>
    <t>Owner withdraw</t>
  </si>
  <si>
    <t>TOTAL</t>
  </si>
  <si>
    <t>Lowrol Lown Trial Balance</t>
  </si>
  <si>
    <t>Lowrol drawings</t>
  </si>
  <si>
    <t>Lowrol Lown Journal</t>
  </si>
  <si>
    <t>Date</t>
  </si>
  <si>
    <t>Dr</t>
  </si>
  <si>
    <t>Cr</t>
  </si>
  <si>
    <t>Accounts</t>
  </si>
  <si>
    <t>Account</t>
  </si>
  <si>
    <t xml:space="preserve"> Bank A/c</t>
  </si>
  <si>
    <t>A/C rec</t>
  </si>
  <si>
    <t xml:space="preserve">  Capital</t>
  </si>
  <si>
    <t>Lown Supplies</t>
  </si>
  <si>
    <t>Equipments</t>
  </si>
  <si>
    <t>A/c receiva</t>
  </si>
  <si>
    <t>Service revenue</t>
  </si>
  <si>
    <t>A/C Payable</t>
  </si>
  <si>
    <t xml:space="preserve">  A/c payable</t>
  </si>
  <si>
    <t>Bank A/C</t>
  </si>
  <si>
    <t>Lowrol Drawings</t>
  </si>
  <si>
    <t>Gas</t>
  </si>
  <si>
    <t>Servise revenue</t>
  </si>
  <si>
    <t xml:space="preserve">  Bank A/c</t>
  </si>
  <si>
    <t>Fuel Expense</t>
  </si>
  <si>
    <t>Lowrol Capital</t>
  </si>
  <si>
    <t>A/c receivable</t>
  </si>
  <si>
    <t xml:space="preserve">    service revenue</t>
  </si>
  <si>
    <t>Total</t>
  </si>
  <si>
    <t>Lawn supplies</t>
  </si>
  <si>
    <t>Fuel expenses</t>
  </si>
  <si>
    <t>fertiliser supplies</t>
  </si>
  <si>
    <t xml:space="preserve">   Bank A/C</t>
  </si>
  <si>
    <t>cash</t>
  </si>
  <si>
    <t xml:space="preserve">Cash </t>
  </si>
  <si>
    <t xml:space="preserve">  Acc Receivable</t>
  </si>
  <si>
    <t>Lowlor Capital</t>
  </si>
  <si>
    <t>Bank A/c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</si>
</sst>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1" fillId="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7" borderId="19" applyNumberFormat="0" applyFont="0" applyAlignment="0" applyProtection="0">
      <alignment vertical="center"/>
    </xf>
    <xf numFmtId="0" fontId="16" fillId="21" borderId="18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6" borderId="18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5" borderId="16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6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0" fillId="0" borderId="6" xfId="0" applyBorder="1">
      <alignment vertical="center"/>
    </xf>
    <xf numFmtId="16" fontId="0" fillId="0" borderId="6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171450</xdr:colOff>
      <xdr:row>0</xdr:row>
      <xdr:rowOff>171450</xdr:rowOff>
    </xdr:from>
    <xdr:to>
      <xdr:col>9</xdr:col>
      <xdr:colOff>286385</xdr:colOff>
      <xdr:row>34</xdr:row>
      <xdr:rowOff>39370</xdr:rowOff>
    </xdr:to>
    <xdr:pic>
      <xdr:nvPicPr>
        <xdr:cNvPr id="2" name="Picture 1" descr="Screenshot from 2025-05-08 13-02-50"/>
        <xdr:cNvPicPr>
          <a:picLocks noChangeAspect="1"/>
        </xdr:cNvPicPr>
      </xdr:nvPicPr>
      <xdr:blipFill>
        <a:blip r:embed="rId1"/>
        <a:srcRect l="14205" t="6740" r="5871" b="4402"/>
        <a:stretch>
          <a:fillRect/>
        </a:stretch>
      </xdr:blipFill>
      <xdr:spPr>
        <a:xfrm>
          <a:off x="171450" y="171450"/>
          <a:ext cx="7658735" cy="6383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workbookViewId="0">
      <selection activeCell="H16" sqref="H16"/>
    </sheetView>
  </sheetViews>
  <sheetFormatPr defaultColWidth="8.8" defaultRowHeight="15"/>
  <cols>
    <col min="7" max="7" width="12.3" customWidth="1"/>
    <col min="9" max="9" width="13.5" customWidth="1"/>
    <col min="11" max="11" width="14.1" customWidth="1"/>
  </cols>
  <sheetData>
    <row r="1" spans="1:10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>
      <c r="A3" s="26"/>
      <c r="B3" s="26"/>
      <c r="C3" s="26"/>
      <c r="D3" s="26"/>
      <c r="E3" s="26"/>
      <c r="F3" s="26"/>
      <c r="G3" s="26"/>
      <c r="H3" s="26"/>
      <c r="I3" s="26"/>
      <c r="J3" s="26"/>
    </row>
    <row r="4" spans="1:10">
      <c r="A4" s="26"/>
      <c r="B4" s="26"/>
      <c r="C4" s="26"/>
      <c r="D4" s="26"/>
      <c r="E4" s="26"/>
      <c r="F4" s="26"/>
      <c r="G4" s="26"/>
      <c r="H4" s="26"/>
      <c r="I4" s="26"/>
      <c r="J4" s="26"/>
    </row>
    <row r="5" spans="1:10">
      <c r="A5" s="26"/>
      <c r="B5" s="26"/>
      <c r="C5" s="26"/>
      <c r="D5" s="26"/>
      <c r="E5" s="26"/>
      <c r="F5" s="26"/>
      <c r="G5" s="26"/>
      <c r="H5" s="26"/>
      <c r="I5" s="26"/>
      <c r="J5" s="26"/>
    </row>
    <row r="6" spans="1:10">
      <c r="A6" s="26"/>
      <c r="B6" s="26"/>
      <c r="C6" s="26"/>
      <c r="D6" s="26"/>
      <c r="E6" s="26"/>
      <c r="F6" s="26"/>
      <c r="G6" s="26"/>
      <c r="H6" s="26"/>
      <c r="I6" s="26"/>
      <c r="J6" s="26"/>
    </row>
    <row r="7" spans="1:10">
      <c r="A7" s="26"/>
      <c r="B7" s="26"/>
      <c r="C7" s="26"/>
      <c r="D7" s="26"/>
      <c r="E7" s="26"/>
      <c r="F7" s="26"/>
      <c r="G7" s="26"/>
      <c r="H7" s="26"/>
      <c r="I7" s="26"/>
      <c r="J7" s="26"/>
    </row>
    <row r="8" spans="1:10">
      <c r="A8" s="26"/>
      <c r="B8" s="26"/>
      <c r="C8" s="26"/>
      <c r="D8" s="26"/>
      <c r="E8" s="26"/>
      <c r="F8" s="26"/>
      <c r="G8" s="26"/>
      <c r="H8" s="26"/>
      <c r="I8" s="26"/>
      <c r="J8" s="26"/>
    </row>
    <row r="9" spans="1:10">
      <c r="A9" s="26"/>
      <c r="B9" s="26"/>
      <c r="C9" s="26"/>
      <c r="D9" s="26"/>
      <c r="E9" s="26"/>
      <c r="F9" s="26"/>
      <c r="G9" s="26"/>
      <c r="H9" s="26"/>
      <c r="I9" s="26"/>
      <c r="J9" s="26"/>
    </row>
    <row r="10" spans="1:10">
      <c r="A10" s="26"/>
      <c r="B10" s="26"/>
      <c r="C10" s="26"/>
      <c r="D10" s="26"/>
      <c r="E10" s="26"/>
      <c r="F10" s="26"/>
      <c r="G10" s="26"/>
      <c r="H10" s="26"/>
      <c r="I10" s="26"/>
      <c r="J10" s="26"/>
    </row>
    <row r="11" spans="1:10">
      <c r="A11" s="26"/>
      <c r="B11" s="26"/>
      <c r="C11" s="26"/>
      <c r="D11" s="26"/>
      <c r="E11" s="26"/>
      <c r="F11" s="26"/>
      <c r="G11" s="26"/>
      <c r="H11" s="26"/>
      <c r="I11" s="26"/>
      <c r="J11" s="26"/>
    </row>
    <row r="12" spans="1:10">
      <c r="A12" s="26"/>
      <c r="B12" s="26"/>
      <c r="C12" s="26"/>
      <c r="D12" s="26"/>
      <c r="E12" s="26"/>
      <c r="F12" s="26"/>
      <c r="G12" s="26"/>
      <c r="H12" s="26"/>
      <c r="I12" s="26"/>
      <c r="J12" s="26"/>
    </row>
    <row r="13" spans="1:10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3:13">
      <c r="C14" s="6" t="s">
        <v>1</v>
      </c>
      <c r="D14" s="7"/>
      <c r="E14" s="7"/>
      <c r="F14" s="7"/>
      <c r="G14" s="15"/>
      <c r="H14" s="30"/>
      <c r="I14" s="6" t="s">
        <v>2</v>
      </c>
      <c r="J14" s="7"/>
      <c r="K14" s="27" t="s">
        <v>3</v>
      </c>
      <c r="L14" s="18"/>
      <c r="M14" s="18"/>
    </row>
    <row r="15" ht="15.75" spans="3:13">
      <c r="C15" s="8"/>
      <c r="D15" s="9"/>
      <c r="E15" s="9"/>
      <c r="F15" s="9"/>
      <c r="G15" s="16"/>
      <c r="H15" s="14"/>
      <c r="I15" s="8"/>
      <c r="J15" s="9"/>
      <c r="K15" s="36"/>
      <c r="L15" s="18"/>
      <c r="M15" s="18"/>
    </row>
    <row r="16" ht="15.75" spans="3:11">
      <c r="C16" s="10" t="s">
        <v>4</v>
      </c>
      <c r="D16" s="10" t="s">
        <v>5</v>
      </c>
      <c r="E16" s="10" t="s">
        <v>6</v>
      </c>
      <c r="F16" s="10" t="s">
        <v>7</v>
      </c>
      <c r="G16" s="10" t="s">
        <v>8</v>
      </c>
      <c r="I16" s="10" t="s">
        <v>9</v>
      </c>
      <c r="J16" s="10" t="s">
        <v>10</v>
      </c>
      <c r="K16" s="37"/>
    </row>
    <row r="17" spans="3:11">
      <c r="C17" s="11">
        <v>1</v>
      </c>
      <c r="D17">
        <v>30000</v>
      </c>
      <c r="G17" s="19"/>
      <c r="I17" s="11"/>
      <c r="J17">
        <v>30000</v>
      </c>
      <c r="K17" s="19" t="s">
        <v>11</v>
      </c>
    </row>
    <row r="18" spans="3:11">
      <c r="C18" s="11"/>
      <c r="G18" s="19"/>
      <c r="I18" s="11"/>
      <c r="K18" s="19"/>
    </row>
    <row r="19" spans="3:11">
      <c r="C19" s="11" t="s">
        <v>12</v>
      </c>
      <c r="D19">
        <v>30000</v>
      </c>
      <c r="E19">
        <v>0</v>
      </c>
      <c r="F19">
        <v>0</v>
      </c>
      <c r="G19" s="19">
        <v>0</v>
      </c>
      <c r="I19" s="11">
        <v>0</v>
      </c>
      <c r="J19">
        <v>30000</v>
      </c>
      <c r="K19" s="19"/>
    </row>
    <row r="20" spans="3:11">
      <c r="C20" s="11"/>
      <c r="G20" s="19"/>
      <c r="I20" s="11"/>
      <c r="K20" s="19"/>
    </row>
    <row r="21" spans="3:11">
      <c r="C21" s="11">
        <v>2</v>
      </c>
      <c r="D21">
        <v>-20000</v>
      </c>
      <c r="E21">
        <v>20000</v>
      </c>
      <c r="G21" s="19"/>
      <c r="I21" s="11"/>
      <c r="K21" s="19"/>
    </row>
    <row r="22" spans="3:11">
      <c r="C22" s="11"/>
      <c r="G22" s="19"/>
      <c r="I22" s="11"/>
      <c r="K22" s="19"/>
    </row>
    <row r="23" spans="3:11">
      <c r="C23" s="11" t="s">
        <v>12</v>
      </c>
      <c r="D23">
        <f>10000</f>
        <v>10000</v>
      </c>
      <c r="E23">
        <v>20000</v>
      </c>
      <c r="F23">
        <v>0</v>
      </c>
      <c r="G23" s="19">
        <v>0</v>
      </c>
      <c r="I23" s="11">
        <v>0</v>
      </c>
      <c r="J23">
        <v>30000</v>
      </c>
      <c r="K23" s="19"/>
    </row>
    <row r="24" spans="3:11">
      <c r="C24" s="11">
        <v>3</v>
      </c>
      <c r="F24">
        <v>500</v>
      </c>
      <c r="G24" s="19"/>
      <c r="I24" s="11">
        <v>500</v>
      </c>
      <c r="K24" s="19"/>
    </row>
    <row r="25" spans="3:11">
      <c r="C25" s="11"/>
      <c r="G25" s="19"/>
      <c r="I25" s="11"/>
      <c r="K25" s="19"/>
    </row>
    <row r="26" spans="3:11">
      <c r="C26" s="11" t="s">
        <v>12</v>
      </c>
      <c r="D26">
        <v>10000</v>
      </c>
      <c r="E26">
        <v>20000</v>
      </c>
      <c r="F26">
        <v>500</v>
      </c>
      <c r="G26" s="19">
        <v>0</v>
      </c>
      <c r="I26" s="11">
        <v>500</v>
      </c>
      <c r="J26">
        <v>30000</v>
      </c>
      <c r="K26" s="19"/>
    </row>
    <row r="27" spans="3:11">
      <c r="C27" s="11">
        <v>4</v>
      </c>
      <c r="D27">
        <v>5500</v>
      </c>
      <c r="G27" s="19"/>
      <c r="I27" s="11"/>
      <c r="J27">
        <v>5500</v>
      </c>
      <c r="K27" s="19" t="s">
        <v>13</v>
      </c>
    </row>
    <row r="28" spans="3:11">
      <c r="C28" s="11"/>
      <c r="G28" s="19"/>
      <c r="I28" s="11"/>
      <c r="K28" s="19"/>
    </row>
    <row r="29" spans="3:11">
      <c r="C29" s="11" t="s">
        <v>12</v>
      </c>
      <c r="D29">
        <v>15500</v>
      </c>
      <c r="E29">
        <v>20000</v>
      </c>
      <c r="F29">
        <v>500</v>
      </c>
      <c r="G29" s="19">
        <v>0</v>
      </c>
      <c r="I29" s="11">
        <v>500</v>
      </c>
      <c r="J29">
        <v>35500</v>
      </c>
      <c r="K29" s="19"/>
    </row>
    <row r="30" spans="3:11">
      <c r="C30" s="11">
        <v>5</v>
      </c>
      <c r="D30"/>
      <c r="E30"/>
      <c r="G30" s="19">
        <v>3000</v>
      </c>
      <c r="I30" s="11"/>
      <c r="J30">
        <v>3000</v>
      </c>
      <c r="K30" s="19" t="s">
        <v>14</v>
      </c>
    </row>
    <row r="31" spans="3:11">
      <c r="C31" s="11"/>
      <c r="G31" s="19"/>
      <c r="H31" s="1" t="s">
        <v>15</v>
      </c>
      <c r="I31" s="11"/>
      <c r="K31" s="19"/>
    </row>
    <row r="32" spans="3:11">
      <c r="C32" s="11" t="s">
        <v>12</v>
      </c>
      <c r="D32">
        <v>15500</v>
      </c>
      <c r="E32">
        <v>20000</v>
      </c>
      <c r="F32">
        <v>500</v>
      </c>
      <c r="G32" s="19">
        <v>3000</v>
      </c>
      <c r="H32" s="2"/>
      <c r="I32" s="11">
        <v>500</v>
      </c>
      <c r="J32">
        <v>38500</v>
      </c>
      <c r="K32" s="19"/>
    </row>
    <row r="33" spans="3:11">
      <c r="C33" s="11">
        <v>6</v>
      </c>
      <c r="D33">
        <v>-3300</v>
      </c>
      <c r="G33" s="19"/>
      <c r="I33" s="11"/>
      <c r="J33">
        <v>-3300</v>
      </c>
      <c r="K33" s="19" t="s">
        <v>16</v>
      </c>
    </row>
    <row r="34" spans="3:11">
      <c r="C34" s="11"/>
      <c r="G34" s="19"/>
      <c r="I34" s="11"/>
      <c r="K34" s="19"/>
    </row>
    <row r="35" spans="3:11">
      <c r="C35" s="11" t="s">
        <v>12</v>
      </c>
      <c r="D35">
        <f>15500-3300</f>
        <v>12200</v>
      </c>
      <c r="E35">
        <v>20000</v>
      </c>
      <c r="F35">
        <v>500</v>
      </c>
      <c r="G35" s="19">
        <v>3000</v>
      </c>
      <c r="I35" s="11">
        <v>500</v>
      </c>
      <c r="J35">
        <f>J32+J33</f>
        <v>35200</v>
      </c>
      <c r="K35" s="19"/>
    </row>
    <row r="36" spans="3:11">
      <c r="C36" s="11">
        <v>7</v>
      </c>
      <c r="D36">
        <v>-300</v>
      </c>
      <c r="G36" s="19"/>
      <c r="I36" s="11">
        <v>-300</v>
      </c>
      <c r="K36" s="19"/>
    </row>
    <row r="37" spans="3:11">
      <c r="C37" s="11"/>
      <c r="G37" s="19"/>
      <c r="I37" s="11">
        <v>200</v>
      </c>
      <c r="J37">
        <v>35200</v>
      </c>
      <c r="K37" s="19"/>
    </row>
    <row r="38" spans="3:11">
      <c r="C38" s="11" t="s">
        <v>12</v>
      </c>
      <c r="D38">
        <f>12200-300</f>
        <v>11900</v>
      </c>
      <c r="E38">
        <v>20000</v>
      </c>
      <c r="F38">
        <v>500</v>
      </c>
      <c r="G38" s="19">
        <v>3000</v>
      </c>
      <c r="I38" s="11"/>
      <c r="K38" s="19"/>
    </row>
    <row r="39" spans="3:11">
      <c r="C39" s="11">
        <v>8</v>
      </c>
      <c r="D39" s="1" t="s">
        <v>17</v>
      </c>
      <c r="E39" s="2"/>
      <c r="F39" s="2"/>
      <c r="G39" s="31"/>
      <c r="I39" s="38" t="s">
        <v>17</v>
      </c>
      <c r="J39" s="2"/>
      <c r="K39" s="31"/>
    </row>
    <row r="40" spans="3:11">
      <c r="C40" s="11"/>
      <c r="G40" s="19"/>
      <c r="I40" s="11"/>
      <c r="K40" s="19"/>
    </row>
    <row r="41" spans="3:11">
      <c r="C41" s="11">
        <v>9</v>
      </c>
      <c r="D41">
        <v>1000</v>
      </c>
      <c r="G41" s="19">
        <v>-1000</v>
      </c>
      <c r="I41" s="11"/>
      <c r="K41" s="19" t="s">
        <v>14</v>
      </c>
    </row>
    <row r="42" spans="3:11">
      <c r="C42" s="11"/>
      <c r="G42" s="19"/>
      <c r="I42" s="11"/>
      <c r="K42" s="19"/>
    </row>
    <row r="43" spans="3:11">
      <c r="C43" s="11" t="s">
        <v>12</v>
      </c>
      <c r="D43">
        <v>12900</v>
      </c>
      <c r="E43">
        <v>20000</v>
      </c>
      <c r="F43">
        <v>500</v>
      </c>
      <c r="G43" s="19">
        <v>2000</v>
      </c>
      <c r="I43" s="11">
        <v>200</v>
      </c>
      <c r="J43">
        <v>35200</v>
      </c>
      <c r="K43" s="19"/>
    </row>
    <row r="44" spans="3:11">
      <c r="C44" s="11"/>
      <c r="G44" s="19"/>
      <c r="I44" s="11"/>
      <c r="K44" s="19"/>
    </row>
    <row r="45" spans="3:11">
      <c r="C45" s="11">
        <v>10</v>
      </c>
      <c r="D45">
        <v>9000</v>
      </c>
      <c r="E45">
        <v>-9000</v>
      </c>
      <c r="F45"/>
      <c r="G45" s="19"/>
      <c r="I45" s="11"/>
      <c r="K45" s="19"/>
    </row>
    <row r="46" spans="3:11">
      <c r="C46" s="11"/>
      <c r="G46" s="19"/>
      <c r="I46" s="11"/>
      <c r="K46" s="19"/>
    </row>
    <row r="47" spans="3:11">
      <c r="C47" s="11" t="s">
        <v>12</v>
      </c>
      <c r="D47">
        <v>21900</v>
      </c>
      <c r="E47">
        <v>11000</v>
      </c>
      <c r="F47">
        <v>500</v>
      </c>
      <c r="G47" s="19">
        <v>2000</v>
      </c>
      <c r="I47" s="11">
        <v>200</v>
      </c>
      <c r="J47">
        <v>35200</v>
      </c>
      <c r="K47" s="19"/>
    </row>
    <row r="48" spans="3:11">
      <c r="C48" s="11"/>
      <c r="G48" s="19"/>
      <c r="I48" s="11"/>
      <c r="K48" s="19"/>
    </row>
    <row r="49" spans="3:11">
      <c r="C49" s="11">
        <v>11</v>
      </c>
      <c r="D49">
        <v>-2000</v>
      </c>
      <c r="G49" s="19"/>
      <c r="I49" s="11"/>
      <c r="J49">
        <v>-2000</v>
      </c>
      <c r="K49" s="19" t="s">
        <v>18</v>
      </c>
    </row>
    <row r="50" spans="3:11">
      <c r="C50" s="11"/>
      <c r="G50" s="19"/>
      <c r="I50" s="11"/>
      <c r="K50" s="19"/>
    </row>
    <row r="51" spans="3:11">
      <c r="C51" s="11" t="s">
        <v>12</v>
      </c>
      <c r="D51">
        <f>21900-2000</f>
        <v>19900</v>
      </c>
      <c r="E51">
        <v>11000</v>
      </c>
      <c r="F51">
        <v>500</v>
      </c>
      <c r="G51" s="19">
        <v>2000</v>
      </c>
      <c r="I51" s="11">
        <v>200</v>
      </c>
      <c r="J51">
        <f>33200</f>
        <v>33200</v>
      </c>
      <c r="K51" s="19"/>
    </row>
    <row r="52" ht="15.75" spans="3:11">
      <c r="C52" s="11"/>
      <c r="G52" s="19"/>
      <c r="I52" s="11"/>
      <c r="K52" s="19"/>
    </row>
    <row r="53" ht="15.75" spans="3:11">
      <c r="C53" s="27" t="s">
        <v>19</v>
      </c>
      <c r="G53" s="19"/>
      <c r="H53" s="32"/>
      <c r="I53" s="11"/>
      <c r="K53" s="19"/>
    </row>
    <row r="54" spans="3:11">
      <c r="C54" s="28"/>
      <c r="D54" s="29">
        <f>D51+E51+F51+G51</f>
        <v>33400</v>
      </c>
      <c r="E54" s="33"/>
      <c r="F54" s="33"/>
      <c r="G54" s="34"/>
      <c r="H54" s="35"/>
      <c r="I54" s="39">
        <f>I51+J51</f>
        <v>33400</v>
      </c>
      <c r="J54" s="33"/>
      <c r="K54" s="34"/>
    </row>
  </sheetData>
  <mergeCells count="10">
    <mergeCell ref="D39:G39"/>
    <mergeCell ref="I39:K39"/>
    <mergeCell ref="D54:G54"/>
    <mergeCell ref="I54:K54"/>
    <mergeCell ref="C53:C54"/>
    <mergeCell ref="H31:H32"/>
    <mergeCell ref="K14:K15"/>
    <mergeCell ref="A1:J13"/>
    <mergeCell ref="I14:J15"/>
    <mergeCell ref="C14:G1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1:AA43"/>
  <sheetViews>
    <sheetView tabSelected="1" workbookViewId="0">
      <selection activeCell="R19" sqref="R19"/>
    </sheetView>
  </sheetViews>
  <sheetFormatPr defaultColWidth="8.8" defaultRowHeight="15"/>
  <cols>
    <col min="20" max="20" width="16" customWidth="1"/>
    <col min="24" max="24" width="14.1" customWidth="1"/>
  </cols>
  <sheetData>
    <row r="1" ht="15.75" spans="24:26">
      <c r="X1" s="1" t="s">
        <v>20</v>
      </c>
      <c r="Y1" s="1"/>
      <c r="Z1" s="1"/>
    </row>
    <row r="2" spans="11:27">
      <c r="K2" s="1" t="s">
        <v>5</v>
      </c>
      <c r="L2" s="2"/>
      <c r="M2" s="2"/>
      <c r="O2" s="1" t="s">
        <v>21</v>
      </c>
      <c r="P2" s="2"/>
      <c r="Q2" s="2"/>
      <c r="S2" s="6" t="s">
        <v>22</v>
      </c>
      <c r="T2" s="7"/>
      <c r="U2" s="7"/>
      <c r="V2" s="15"/>
      <c r="X2" s="1"/>
      <c r="Y2" s="1"/>
      <c r="Z2" s="1"/>
      <c r="AA2" s="21"/>
    </row>
    <row r="3" ht="15.75" spans="11:27">
      <c r="K3" s="3" t="s">
        <v>23</v>
      </c>
      <c r="L3" s="3" t="s">
        <v>24</v>
      </c>
      <c r="M3" s="3" t="s">
        <v>25</v>
      </c>
      <c r="O3" s="3" t="s">
        <v>23</v>
      </c>
      <c r="P3" s="3" t="s">
        <v>24</v>
      </c>
      <c r="Q3" s="3" t="s">
        <v>25</v>
      </c>
      <c r="S3" s="8"/>
      <c r="T3" s="9"/>
      <c r="U3" s="9"/>
      <c r="V3" s="16"/>
      <c r="X3" s="17" t="s">
        <v>26</v>
      </c>
      <c r="Y3" s="22" t="s">
        <v>24</v>
      </c>
      <c r="Z3" s="22" t="s">
        <v>25</v>
      </c>
      <c r="AA3" s="23"/>
    </row>
    <row r="4" ht="15.75" spans="11:27">
      <c r="K4" s="4">
        <v>45794</v>
      </c>
      <c r="L4">
        <v>800</v>
      </c>
      <c r="S4" s="10" t="s">
        <v>23</v>
      </c>
      <c r="T4" s="10" t="s">
        <v>27</v>
      </c>
      <c r="U4" s="10" t="s">
        <v>24</v>
      </c>
      <c r="V4" s="10" t="s">
        <v>25</v>
      </c>
      <c r="X4" s="18"/>
      <c r="Y4" s="18"/>
      <c r="Z4" s="18"/>
      <c r="AA4" s="18"/>
    </row>
    <row r="5" spans="11:27">
      <c r="K5" s="4">
        <v>45808</v>
      </c>
      <c r="L5">
        <v>100</v>
      </c>
      <c r="S5" s="11"/>
      <c r="V5" s="19"/>
      <c r="X5" s="18" t="s">
        <v>5</v>
      </c>
      <c r="Y5" s="18">
        <v>900</v>
      </c>
      <c r="Z5" s="18"/>
      <c r="AA5" s="18"/>
    </row>
    <row r="6" spans="19:27">
      <c r="S6" s="12">
        <v>45778</v>
      </c>
      <c r="T6" t="s">
        <v>28</v>
      </c>
      <c r="U6">
        <v>1700</v>
      </c>
      <c r="V6" s="19"/>
      <c r="X6" s="18" t="s">
        <v>29</v>
      </c>
      <c r="Y6" s="18">
        <v>50</v>
      </c>
      <c r="Z6" s="18"/>
      <c r="AA6" s="18"/>
    </row>
    <row r="7" spans="11:27">
      <c r="K7" t="s">
        <v>12</v>
      </c>
      <c r="L7" s="5">
        <v>900</v>
      </c>
      <c r="S7" s="11"/>
      <c r="T7" t="s">
        <v>30</v>
      </c>
      <c r="V7" s="19">
        <v>1700</v>
      </c>
      <c r="X7" s="18" t="s">
        <v>31</v>
      </c>
      <c r="Y7" s="18">
        <v>150</v>
      </c>
      <c r="Z7" s="18"/>
      <c r="AA7" s="18"/>
    </row>
    <row r="8" spans="19:27">
      <c r="S8" s="11"/>
      <c r="V8" s="19"/>
      <c r="X8" s="18" t="s">
        <v>32</v>
      </c>
      <c r="Y8" s="18">
        <v>1440</v>
      </c>
      <c r="Z8" s="18"/>
      <c r="AA8" s="18"/>
    </row>
    <row r="9" spans="11:27">
      <c r="K9" s="1" t="s">
        <v>33</v>
      </c>
      <c r="L9" s="2"/>
      <c r="M9" s="2"/>
      <c r="O9" s="1" t="s">
        <v>34</v>
      </c>
      <c r="P9" s="2"/>
      <c r="Q9" s="2"/>
      <c r="S9" s="12">
        <v>45780</v>
      </c>
      <c r="T9" t="s">
        <v>32</v>
      </c>
      <c r="U9">
        <v>1440</v>
      </c>
      <c r="V9" s="19"/>
      <c r="X9" s="18" t="s">
        <v>35</v>
      </c>
      <c r="Y9" s="18"/>
      <c r="Z9" s="18">
        <v>1440</v>
      </c>
      <c r="AA9" s="18"/>
    </row>
    <row r="10" spans="11:25">
      <c r="K10" s="3" t="s">
        <v>23</v>
      </c>
      <c r="L10" s="3" t="s">
        <v>24</v>
      </c>
      <c r="M10" s="3" t="s">
        <v>25</v>
      </c>
      <c r="O10" s="3" t="s">
        <v>23</v>
      </c>
      <c r="P10" s="3" t="s">
        <v>24</v>
      </c>
      <c r="Q10" s="3" t="s">
        <v>25</v>
      </c>
      <c r="S10" s="11"/>
      <c r="T10" t="s">
        <v>36</v>
      </c>
      <c r="V10" s="19">
        <v>1440</v>
      </c>
      <c r="X10" t="s">
        <v>37</v>
      </c>
      <c r="Y10">
        <v>1520</v>
      </c>
    </row>
    <row r="11" spans="11:24">
      <c r="K11" s="4">
        <v>45783</v>
      </c>
      <c r="L11">
        <v>150</v>
      </c>
      <c r="O11" s="4">
        <v>45783</v>
      </c>
      <c r="P11"/>
      <c r="Q11">
        <v>150</v>
      </c>
      <c r="S11" s="11"/>
      <c r="V11" s="19"/>
      <c r="X11" t="s">
        <v>38</v>
      </c>
    </row>
    <row r="12" spans="11:26">
      <c r="K12" s="4">
        <v>45808</v>
      </c>
      <c r="L12"/>
      <c r="M12">
        <v>100</v>
      </c>
      <c r="O12" s="4">
        <v>45794</v>
      </c>
      <c r="Q12">
        <v>800</v>
      </c>
      <c r="S12" s="12">
        <v>45782</v>
      </c>
      <c r="T12" t="s">
        <v>39</v>
      </c>
      <c r="U12">
        <v>30</v>
      </c>
      <c r="V12" s="19"/>
      <c r="X12" t="s">
        <v>40</v>
      </c>
      <c r="Z12">
        <v>950</v>
      </c>
    </row>
    <row r="13" spans="19:25">
      <c r="S13" s="11"/>
      <c r="T13" t="s">
        <v>41</v>
      </c>
      <c r="V13" s="19">
        <v>30</v>
      </c>
      <c r="X13" t="s">
        <v>42</v>
      </c>
      <c r="Y13">
        <v>30</v>
      </c>
    </row>
    <row r="14" spans="11:26">
      <c r="K14" t="s">
        <v>12</v>
      </c>
      <c r="L14" s="5">
        <v>50</v>
      </c>
      <c r="S14" s="11"/>
      <c r="V14" s="19"/>
      <c r="X14" t="s">
        <v>43</v>
      </c>
      <c r="Z14">
        <v>1700</v>
      </c>
    </row>
    <row r="15" spans="15:22">
      <c r="O15" t="s">
        <v>12</v>
      </c>
      <c r="Q15" s="5">
        <v>950</v>
      </c>
      <c r="S15" s="12">
        <v>45783</v>
      </c>
      <c r="T15" t="s">
        <v>44</v>
      </c>
      <c r="U15">
        <v>150</v>
      </c>
      <c r="V15" s="19"/>
    </row>
    <row r="16" spans="19:26">
      <c r="S16" s="11"/>
      <c r="T16" t="s">
        <v>45</v>
      </c>
      <c r="V16" s="19">
        <v>150</v>
      </c>
      <c r="X16" s="3" t="s">
        <v>46</v>
      </c>
      <c r="Y16" s="24">
        <f>SUM(Y5:Y13)</f>
        <v>4090</v>
      </c>
      <c r="Z16" s="24">
        <f>SUM(Z5:Z13)</f>
        <v>2390</v>
      </c>
    </row>
    <row r="17" spans="11:22">
      <c r="K17" s="1" t="s">
        <v>47</v>
      </c>
      <c r="L17" s="2"/>
      <c r="M17" s="2"/>
      <c r="O17" s="1" t="s">
        <v>48</v>
      </c>
      <c r="P17" s="2"/>
      <c r="Q17" s="2"/>
      <c r="S17" s="11"/>
      <c r="V17" s="19"/>
    </row>
    <row r="18" spans="11:22">
      <c r="K18" s="3" t="s">
        <v>23</v>
      </c>
      <c r="L18" s="3" t="s">
        <v>24</v>
      </c>
      <c r="M18" s="3" t="s">
        <v>25</v>
      </c>
      <c r="O18" s="3" t="s">
        <v>23</v>
      </c>
      <c r="P18" s="3" t="s">
        <v>24</v>
      </c>
      <c r="Q18" s="3" t="s">
        <v>25</v>
      </c>
      <c r="S18" s="12">
        <v>45785</v>
      </c>
      <c r="T18" t="s">
        <v>49</v>
      </c>
      <c r="U18">
        <v>150</v>
      </c>
      <c r="V18" s="19"/>
    </row>
    <row r="19" spans="11:22">
      <c r="K19" s="4">
        <v>45785</v>
      </c>
      <c r="L19">
        <v>150</v>
      </c>
      <c r="O19" s="4">
        <v>45782</v>
      </c>
      <c r="P19">
        <v>30</v>
      </c>
      <c r="S19" s="11"/>
      <c r="T19" t="s">
        <v>50</v>
      </c>
      <c r="U19"/>
      <c r="V19" s="19">
        <v>150</v>
      </c>
    </row>
    <row r="20" spans="19:22">
      <c r="S20" s="11"/>
      <c r="V20" s="19"/>
    </row>
    <row r="21" spans="11:22">
      <c r="K21" t="s">
        <v>12</v>
      </c>
      <c r="L21" s="5">
        <v>150</v>
      </c>
      <c r="S21" s="12">
        <v>45794</v>
      </c>
      <c r="T21" t="s">
        <v>51</v>
      </c>
      <c r="U21">
        <v>800</v>
      </c>
      <c r="V21" s="19"/>
    </row>
    <row r="22" spans="15:22">
      <c r="O22" t="s">
        <v>12</v>
      </c>
      <c r="P22" s="5">
        <v>30</v>
      </c>
      <c r="S22" s="11"/>
      <c r="T22" t="s">
        <v>45</v>
      </c>
      <c r="V22" s="19">
        <v>800</v>
      </c>
    </row>
    <row r="23" spans="11:22">
      <c r="K23" s="1" t="s">
        <v>32</v>
      </c>
      <c r="L23" s="2"/>
      <c r="M23" s="2"/>
      <c r="O23" s="1"/>
      <c r="P23" s="2"/>
      <c r="Q23" s="2"/>
      <c r="S23" s="11"/>
      <c r="V23" s="19"/>
    </row>
    <row r="24" spans="11:22">
      <c r="K24" s="3" t="s">
        <v>23</v>
      </c>
      <c r="L24" s="3" t="s">
        <v>24</v>
      </c>
      <c r="M24" s="3" t="s">
        <v>25</v>
      </c>
      <c r="O24" s="3"/>
      <c r="P24" s="3"/>
      <c r="Q24" s="3"/>
      <c r="S24" s="12">
        <v>45808</v>
      </c>
      <c r="T24" t="s">
        <v>52</v>
      </c>
      <c r="U24">
        <v>100</v>
      </c>
      <c r="V24" s="19"/>
    </row>
    <row r="25" ht="15.75" spans="11:22">
      <c r="K25" s="4">
        <v>45780</v>
      </c>
      <c r="L25">
        <v>1440</v>
      </c>
      <c r="S25" s="13"/>
      <c r="T25" s="14" t="s">
        <v>53</v>
      </c>
      <c r="U25" s="14"/>
      <c r="V25" s="20">
        <v>100</v>
      </c>
    </row>
    <row r="28" spans="11:12">
      <c r="K28" t="s">
        <v>12</v>
      </c>
      <c r="L28" s="5">
        <v>1440</v>
      </c>
    </row>
    <row r="30" spans="11:17">
      <c r="K30" s="1" t="s">
        <v>9</v>
      </c>
      <c r="L30" s="2"/>
      <c r="M30" s="2"/>
      <c r="O30" s="1" t="s">
        <v>54</v>
      </c>
      <c r="P30" s="2"/>
      <c r="Q30" s="2"/>
    </row>
    <row r="31" spans="11:17">
      <c r="K31" s="3" t="s">
        <v>23</v>
      </c>
      <c r="L31" s="3" t="s">
        <v>24</v>
      </c>
      <c r="M31" s="3" t="s">
        <v>25</v>
      </c>
      <c r="O31" s="3" t="s">
        <v>23</v>
      </c>
      <c r="P31" s="3" t="s">
        <v>24</v>
      </c>
      <c r="Q31" s="3" t="s">
        <v>25</v>
      </c>
    </row>
    <row r="32" spans="11:17">
      <c r="K32" s="4">
        <v>45780</v>
      </c>
      <c r="M32">
        <v>1440</v>
      </c>
      <c r="O32" s="4">
        <v>45778</v>
      </c>
      <c r="Q32">
        <v>1700</v>
      </c>
    </row>
    <row r="34" spans="15:17">
      <c r="O34" t="s">
        <v>12</v>
      </c>
      <c r="Q34" s="5">
        <v>1700</v>
      </c>
    </row>
    <row r="35" spans="11:13">
      <c r="K35" t="s">
        <v>12</v>
      </c>
      <c r="M35" s="5">
        <v>1440</v>
      </c>
    </row>
    <row r="37" spans="11:17">
      <c r="K37" s="1" t="s">
        <v>55</v>
      </c>
      <c r="L37" s="2"/>
      <c r="M37" s="2"/>
      <c r="O37" s="1"/>
      <c r="P37" s="2"/>
      <c r="Q37" s="2"/>
    </row>
    <row r="38" spans="11:17">
      <c r="K38" s="3" t="s">
        <v>23</v>
      </c>
      <c r="L38" s="3" t="s">
        <v>24</v>
      </c>
      <c r="M38" s="3" t="s">
        <v>25</v>
      </c>
      <c r="O38" s="3"/>
      <c r="P38" s="3"/>
      <c r="Q38" s="3"/>
    </row>
    <row r="39" spans="11:12">
      <c r="K39" s="4">
        <v>45778</v>
      </c>
      <c r="L39">
        <v>1700</v>
      </c>
    </row>
    <row r="40" spans="11:13">
      <c r="K40" s="4">
        <v>45782</v>
      </c>
      <c r="M40">
        <v>30</v>
      </c>
    </row>
    <row r="41" spans="11:13">
      <c r="K41" s="4">
        <v>45785</v>
      </c>
      <c r="M41">
        <v>150</v>
      </c>
    </row>
    <row r="43" spans="11:12">
      <c r="K43" t="s">
        <v>12</v>
      </c>
      <c r="L43" s="5">
        <f>1700-180</f>
        <v>1520</v>
      </c>
    </row>
  </sheetData>
  <mergeCells count="14">
    <mergeCell ref="K2:M2"/>
    <mergeCell ref="O2:Q2"/>
    <mergeCell ref="K9:M9"/>
    <mergeCell ref="O9:Q9"/>
    <mergeCell ref="K17:M17"/>
    <mergeCell ref="O17:Q17"/>
    <mergeCell ref="K23:M23"/>
    <mergeCell ref="O23:Q23"/>
    <mergeCell ref="K30:M30"/>
    <mergeCell ref="O30:Q30"/>
    <mergeCell ref="K37:M37"/>
    <mergeCell ref="O37:Q37"/>
    <mergeCell ref="S2:V3"/>
    <mergeCell ref="X1:Z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accounting equation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2025-05-08T11:51:43Z</dcterms:created>
  <dcterms:modified xsi:type="dcterms:W3CDTF">2025-05-08T14:24:53Z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