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/>
  </bookViews>
  <sheets>
    <sheet name="EXPECTED RESULTS" sheetId="1" r:id="rId1"/>
    <sheet name="FINAL RESULT" sheetId="2" r:id="rId2"/>
    <sheet name="COURSES" sheetId="3" r:id="rId3"/>
  </sheets>
  <calcPr calcId="144525"/>
</workbook>
</file>

<file path=xl/sharedStrings.xml><?xml version="1.0" encoding="utf-8"?>
<sst xmlns="http://schemas.openxmlformats.org/spreadsheetml/2006/main" count="249" uniqueCount="108">
  <si>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</si>
  <si>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</si>
  <si>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</si>
  <si>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</si>
  <si>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</si>
  <si>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</si>
  <si>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</si>
  <si>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</si>
  <si>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</si>
  <si>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</si>
  <si>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</si>
  <si>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</si>
  <si>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DBMS</t>
  </si>
  <si>
    <t>Computer Maintenance</t>
  </si>
  <si>
    <t>Digital computer Fundamentals</t>
  </si>
  <si>
    <t>SEMESTER-3</t>
  </si>
  <si>
    <t>Academic English Writing</t>
  </si>
  <si>
    <t>Intro to Computer Programming</t>
  </si>
  <si>
    <t>Bible Doctrine</t>
  </si>
  <si>
    <t>Descrptive Statistics</t>
  </si>
  <si>
    <t>Management Information System</t>
  </si>
  <si>
    <t>SEMESTER-4</t>
  </si>
  <si>
    <t>Probability and statistic</t>
  </si>
  <si>
    <t>Database Development with PL/SQL</t>
  </si>
  <si>
    <t>Programming with C</t>
  </si>
  <si>
    <t>Computer Networks</t>
  </si>
  <si>
    <t>SEMESTER-5-SUMMER</t>
  </si>
  <si>
    <t>English Phonology</t>
  </si>
  <si>
    <t>Web Design</t>
  </si>
  <si>
    <t>Multvaliable Calculus and ODE</t>
  </si>
  <si>
    <t>SEMESTER-6</t>
  </si>
  <si>
    <t>English Proficiency I</t>
  </si>
  <si>
    <t>Data Structure and Algorthims</t>
  </si>
  <si>
    <t>Theory of Computation</t>
  </si>
  <si>
    <t>Software Engineering</t>
  </si>
  <si>
    <t>Emerging technology</t>
  </si>
  <si>
    <t>SEMESTER-7</t>
  </si>
  <si>
    <t>English Proficiency II</t>
  </si>
  <si>
    <t>Java Programming</t>
  </si>
  <si>
    <t>Health Principles</t>
  </si>
  <si>
    <t>Software Project Management</t>
  </si>
  <si>
    <t>Object Oriented Programming</t>
  </si>
  <si>
    <t>SEMESTER-8-SUMMER</t>
  </si>
  <si>
    <t>Big Data</t>
  </si>
  <si>
    <t>Operating systems</t>
  </si>
  <si>
    <t>Best Progr.Practice Design Patterns</t>
  </si>
  <si>
    <t>SEMESTER-9</t>
  </si>
  <si>
    <t>Introduction to linux</t>
  </si>
  <si>
    <t>Philosophy Science and Religion</t>
  </si>
  <si>
    <t>Software Security</t>
  </si>
  <si>
    <t>Introduction to Big Data</t>
  </si>
  <si>
    <t>Software Quality Assurance</t>
  </si>
  <si>
    <t>SEMESTER-10</t>
  </si>
  <si>
    <t>English speking Skilss</t>
  </si>
  <si>
    <t>Web Technology and Internet</t>
  </si>
  <si>
    <t>Mobile Programing</t>
  </si>
  <si>
    <t>Probability and statistic &amp; Reliability</t>
  </si>
  <si>
    <t>SEMESTER-11-SUMMER</t>
  </si>
  <si>
    <t>Introduction to Linux Adminstration</t>
  </si>
  <si>
    <t>Internship</t>
  </si>
  <si>
    <t>Final Year Project</t>
  </si>
  <si>
    <t>TOTAL ALL SEMESTERS</t>
  </si>
  <si>
    <t>TOTAL MARKS /20</t>
  </si>
  <si>
    <t>SEMESTER-2-SUMMER</t>
  </si>
  <si>
    <t>COURSES</t>
  </si>
  <si>
    <t>Advanced Software Modeling and Design</t>
  </si>
  <si>
    <t>Applied Mathematics</t>
  </si>
  <si>
    <t>Bible Doctrines</t>
  </si>
  <si>
    <t>Best Progr. Practice &amp; Design Patte</t>
  </si>
  <si>
    <t>Best Programming Practice Design Patterns</t>
  </si>
  <si>
    <t>Data Structure and Algorithm</t>
  </si>
  <si>
    <t>Data Structures and Algorithms</t>
  </si>
  <si>
    <t>Database development with PL/SQL</t>
  </si>
  <si>
    <t>Database Management System</t>
  </si>
  <si>
    <t>Database Management Systems</t>
  </si>
  <si>
    <t>Descriptive Statistics</t>
  </si>
  <si>
    <t>Digital Computer Fundamentals</t>
  </si>
  <si>
    <t>Dot Net</t>
  </si>
  <si>
    <t>Emerging Technologies</t>
  </si>
  <si>
    <t>English Certificate Proficiency I</t>
  </si>
  <si>
    <t>English Certificate Proficiency II</t>
  </si>
  <si>
    <t>English Proficiency Certificate I</t>
  </si>
  <si>
    <t>English Speaking Skills</t>
  </si>
  <si>
    <t>General English</t>
  </si>
  <si>
    <t>Introduction to Bible Study</t>
  </si>
  <si>
    <t>Introduction to Computer Applications</t>
  </si>
  <si>
    <t>Introduction to Computer Programming</t>
  </si>
  <si>
    <t>Introduction to Financial Accounting</t>
  </si>
  <si>
    <t>Introduction to LINUX Administration</t>
  </si>
  <si>
    <t>Internship (IT)</t>
  </si>
  <si>
    <t>Management Information Systems</t>
  </si>
  <si>
    <t>Mobile Programming</t>
  </si>
  <si>
    <t>Multivariable Calculus and ODE</t>
  </si>
  <si>
    <t>Multivariable Calculus&amp; Differential Equations</t>
  </si>
  <si>
    <t>Object-Oriented Programming</t>
  </si>
  <si>
    <t>Operating Systems</t>
  </si>
  <si>
    <t>Philosophy, Science and Religion</t>
  </si>
  <si>
    <t>Principles of Accounting I</t>
  </si>
  <si>
    <t>Probability and Statistics</t>
  </si>
  <si>
    <t>Probability and Statistics &amp; Reliability</t>
  </si>
  <si>
    <t>Programming With C</t>
  </si>
  <si>
    <t>Requirements Engineering</t>
  </si>
  <si>
    <t>Software Modeling Design</t>
  </si>
  <si>
    <t>Software Modeling and Design</t>
  </si>
  <si>
    <t>Software Project Managment</t>
  </si>
  <si>
    <t>Software Testing Techniques</t>
  </si>
  <si>
    <t>Study and Research Methods</t>
  </si>
  <si>
    <t>Zero Credits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</si>
</sst>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178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8" fontId="2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9</xdr:col>
      <xdr:colOff>800100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S138"/>
  <sheetViews>
    <sheetView tabSelected="1" workbookViewId="0">
      <selection activeCell="K8" sqref="K8"/>
    </sheetView>
  </sheetViews>
  <sheetFormatPr defaultColWidth="8.8" defaultRowHeight="15"/>
  <cols>
    <col min="7" max="7" width="9.3"/>
    <col min="9" max="9" width="8" customWidth="1"/>
  </cols>
  <sheetData>
    <row r="8" customHeight="1" spans="4:10">
      <c r="D8" s="2" t="s">
        <v>0</v>
      </c>
      <c r="E8" s="2"/>
      <c r="F8" s="2"/>
      <c r="G8" s="2"/>
      <c r="H8" s="2"/>
      <c r="I8" s="2"/>
      <c r="J8" s="14">
        <f>I18/G18</f>
        <v>14.01875</v>
      </c>
    </row>
    <row r="9" spans="4:10">
      <c r="D9" s="2"/>
      <c r="E9" s="2"/>
      <c r="F9" s="2"/>
      <c r="G9" s="2"/>
      <c r="H9" s="2"/>
      <c r="I9" s="2"/>
      <c r="J9" s="14"/>
    </row>
    <row r="10" spans="4:10">
      <c r="D10" s="3"/>
      <c r="E10" s="3"/>
      <c r="F10" s="3"/>
      <c r="G10" s="3"/>
      <c r="H10" s="3"/>
      <c r="I10" s="3"/>
      <c r="J10" s="3"/>
    </row>
    <row r="11" spans="4:10">
      <c r="D11" s="2" t="s">
        <v>1</v>
      </c>
      <c r="E11" s="2"/>
      <c r="F11" s="2"/>
      <c r="G11" s="2" t="s">
        <v>2</v>
      </c>
      <c r="H11" s="2" t="s">
        <v>3</v>
      </c>
      <c r="I11" s="2" t="s">
        <v>4</v>
      </c>
      <c r="J11" s="2"/>
    </row>
    <row r="12" spans="4:10">
      <c r="D12" s="4" t="s">
        <v>5</v>
      </c>
      <c r="E12" s="4"/>
      <c r="F12" s="4"/>
      <c r="G12" s="10">
        <v>3</v>
      </c>
      <c r="H12" s="10">
        <v>12</v>
      </c>
      <c r="I12" s="15">
        <f>G12*H12</f>
        <v>36</v>
      </c>
      <c r="J12" s="15"/>
    </row>
    <row r="13" spans="4:10">
      <c r="D13" s="4" t="s">
        <v>6</v>
      </c>
      <c r="E13" s="4"/>
      <c r="F13" s="4"/>
      <c r="G13" s="10">
        <v>2</v>
      </c>
      <c r="H13" s="10">
        <v>15</v>
      </c>
      <c r="I13" s="15">
        <f t="shared" ref="I12:I17" si="0">G13*H13</f>
        <v>30</v>
      </c>
      <c r="J13" s="15"/>
    </row>
    <row r="14" spans="4:10">
      <c r="D14" s="4" t="s">
        <v>7</v>
      </c>
      <c r="E14" s="4"/>
      <c r="F14" s="4"/>
      <c r="G14" s="10">
        <v>3</v>
      </c>
      <c r="H14" s="10">
        <v>14</v>
      </c>
      <c r="I14" s="15">
        <f t="shared" si="0"/>
        <v>42</v>
      </c>
      <c r="J14" s="15"/>
    </row>
    <row r="15" spans="4:10">
      <c r="D15" s="4" t="s">
        <v>8</v>
      </c>
      <c r="E15" s="4"/>
      <c r="F15" s="4"/>
      <c r="G15" s="10">
        <v>3</v>
      </c>
      <c r="H15" s="10">
        <v>14.9</v>
      </c>
      <c r="I15" s="15">
        <f t="shared" si="0"/>
        <v>44.7</v>
      </c>
      <c r="J15" s="15"/>
    </row>
    <row r="16" spans="4:10">
      <c r="D16" s="4" t="s">
        <v>9</v>
      </c>
      <c r="E16" s="4"/>
      <c r="F16" s="4"/>
      <c r="G16" s="10">
        <v>3</v>
      </c>
      <c r="H16" s="10">
        <v>14</v>
      </c>
      <c r="I16" s="15">
        <f t="shared" si="0"/>
        <v>42</v>
      </c>
      <c r="J16" s="15"/>
    </row>
    <row r="17" spans="4:10">
      <c r="D17" s="4" t="s">
        <v>10</v>
      </c>
      <c r="E17" s="4"/>
      <c r="F17" s="4"/>
      <c r="G17" s="10">
        <v>2</v>
      </c>
      <c r="H17" s="10">
        <v>14.8</v>
      </c>
      <c r="I17" s="15">
        <f t="shared" si="0"/>
        <v>29.6</v>
      </c>
      <c r="J17" s="15"/>
    </row>
    <row r="18" spans="4:10">
      <c r="D18" s="5" t="s">
        <v>11</v>
      </c>
      <c r="E18" s="5"/>
      <c r="F18" s="5"/>
      <c r="G18" s="12">
        <f>SUM(G12:G17)</f>
        <v>16</v>
      </c>
      <c r="H18" s="12"/>
      <c r="I18" s="8">
        <f>SUM(I12:I17)</f>
        <v>224.3</v>
      </c>
      <c r="J18" s="8"/>
    </row>
    <row r="19" customHeight="1" spans="4:10">
      <c r="D19" s="2" t="str">
        <f>'FINAL RESULT'!D19</f>
        <v>SEMESTER-2-SUMMER</v>
      </c>
      <c r="E19" s="2"/>
      <c r="F19" s="2"/>
      <c r="G19" s="2"/>
      <c r="H19" s="2"/>
      <c r="I19" s="2"/>
      <c r="J19" s="14">
        <f>I27/G27</f>
        <v>16.5</v>
      </c>
    </row>
    <row r="20" spans="4:10">
      <c r="D20" s="2"/>
      <c r="E20" s="2"/>
      <c r="F20" s="2"/>
      <c r="G20" s="2"/>
      <c r="H20" s="2"/>
      <c r="I20" s="2"/>
      <c r="J20" s="14"/>
    </row>
    <row r="21" spans="4:10">
      <c r="D21" s="2"/>
      <c r="E21" s="2"/>
      <c r="F21" s="2"/>
      <c r="G21" s="2"/>
      <c r="H21" s="2"/>
      <c r="I21" s="2"/>
      <c r="J21" s="14"/>
    </row>
    <row r="22" spans="4:10">
      <c r="D22" s="6"/>
      <c r="E22" s="6"/>
      <c r="F22" s="6"/>
      <c r="G22" s="6"/>
      <c r="H22" s="6"/>
      <c r="I22" s="6"/>
      <c r="J22" s="6"/>
    </row>
    <row r="23" spans="4:10">
      <c r="D23" s="2" t="s">
        <v>1</v>
      </c>
      <c r="E23" s="2"/>
      <c r="F23" s="2"/>
      <c r="G23" s="2" t="s">
        <v>2</v>
      </c>
      <c r="H23" s="2" t="s">
        <v>3</v>
      </c>
      <c r="I23" s="2" t="s">
        <v>4</v>
      </c>
      <c r="J23" s="2"/>
    </row>
    <row r="24" spans="4:10">
      <c r="D24" s="7" t="s">
        <v>12</v>
      </c>
      <c r="E24" s="7"/>
      <c r="F24" s="7"/>
      <c r="G24" s="13">
        <v>3</v>
      </c>
      <c r="H24" s="13">
        <v>17</v>
      </c>
      <c r="I24" s="15">
        <f>G24*H24</f>
        <v>51</v>
      </c>
      <c r="J24" s="15"/>
    </row>
    <row r="25" spans="4:10">
      <c r="D25" s="7" t="s">
        <v>13</v>
      </c>
      <c r="E25" s="7"/>
      <c r="F25" s="7"/>
      <c r="G25" s="13">
        <v>3</v>
      </c>
      <c r="H25" s="13">
        <v>16.5</v>
      </c>
      <c r="I25" s="15">
        <f>G25*H25</f>
        <v>49.5</v>
      </c>
      <c r="J25" s="15"/>
    </row>
    <row r="26" spans="4:10">
      <c r="D26" s="7" t="s">
        <v>14</v>
      </c>
      <c r="E26" s="7"/>
      <c r="F26" s="7"/>
      <c r="G26" s="13">
        <v>3</v>
      </c>
      <c r="H26" s="13">
        <v>16</v>
      </c>
      <c r="I26" s="15">
        <f>G26*H26</f>
        <v>48</v>
      </c>
      <c r="J26" s="15"/>
    </row>
    <row r="27" spans="4:10">
      <c r="D27" s="8" t="s">
        <v>11</v>
      </c>
      <c r="E27" s="8"/>
      <c r="F27" s="5"/>
      <c r="G27" s="12">
        <f>SUM(G24:G26)</f>
        <v>9</v>
      </c>
      <c r="H27" s="12"/>
      <c r="I27" s="8">
        <f>SUM(I24:I26)</f>
        <v>148.5</v>
      </c>
      <c r="J27" s="8"/>
    </row>
    <row r="28" customHeight="1" spans="4:10">
      <c r="D28" s="2" t="s">
        <v>15</v>
      </c>
      <c r="E28" s="2"/>
      <c r="F28" s="2"/>
      <c r="G28" s="2"/>
      <c r="H28" s="2"/>
      <c r="I28" s="2"/>
      <c r="J28" s="14">
        <f>I39/G39</f>
        <v>0</v>
      </c>
    </row>
    <row r="29" spans="4:10">
      <c r="D29" s="2"/>
      <c r="E29" s="2"/>
      <c r="F29" s="2"/>
      <c r="G29" s="2"/>
      <c r="H29" s="2"/>
      <c r="I29" s="2"/>
      <c r="J29" s="14"/>
    </row>
    <row r="30" spans="4:10">
      <c r="D30" s="2"/>
      <c r="E30" s="2"/>
      <c r="F30" s="2"/>
      <c r="G30" s="2"/>
      <c r="H30" s="2"/>
      <c r="I30" s="2"/>
      <c r="J30" s="14"/>
    </row>
    <row r="31" spans="4:10">
      <c r="D31" s="6"/>
      <c r="E31" s="6"/>
      <c r="F31" s="6"/>
      <c r="G31" s="6"/>
      <c r="H31" s="6"/>
      <c r="I31" s="6"/>
      <c r="J31" s="6"/>
    </row>
    <row r="32" spans="4:10">
      <c r="D32" s="2" t="s">
        <v>1</v>
      </c>
      <c r="E32" s="2"/>
      <c r="F32" s="2"/>
      <c r="G32" s="2" t="s">
        <v>2</v>
      </c>
      <c r="H32" s="2" t="s">
        <v>3</v>
      </c>
      <c r="I32" s="2" t="s">
        <v>4</v>
      </c>
      <c r="J32" s="2"/>
    </row>
    <row r="33" spans="4:10">
      <c r="D33" s="7" t="s">
        <v>16</v>
      </c>
      <c r="E33" s="7"/>
      <c r="F33" s="7"/>
      <c r="G33" s="13">
        <v>3</v>
      </c>
      <c r="H33" s="13"/>
      <c r="I33" s="15">
        <f t="shared" ref="I33:I38" si="1">G33*H33</f>
        <v>0</v>
      </c>
      <c r="J33" s="15"/>
    </row>
    <row r="34" spans="4:10">
      <c r="D34" s="7" t="s">
        <v>17</v>
      </c>
      <c r="E34" s="7"/>
      <c r="F34" s="7"/>
      <c r="G34" s="13">
        <v>4</v>
      </c>
      <c r="H34" s="13"/>
      <c r="I34" s="15">
        <f t="shared" si="1"/>
        <v>0</v>
      </c>
      <c r="J34" s="15"/>
    </row>
    <row r="35" spans="4:13">
      <c r="D35" s="7" t="s">
        <v>18</v>
      </c>
      <c r="E35" s="7"/>
      <c r="F35" s="7"/>
      <c r="G35" s="13">
        <v>3</v>
      </c>
      <c r="H35" s="13"/>
      <c r="I35" s="15">
        <f t="shared" si="1"/>
        <v>0</v>
      </c>
      <c r="J35" s="15"/>
      <c r="M35" s="13"/>
    </row>
    <row r="36" spans="4:10">
      <c r="D36" s="7" t="s">
        <v>19</v>
      </c>
      <c r="E36" s="7"/>
      <c r="F36" s="7"/>
      <c r="G36" s="13">
        <v>3</v>
      </c>
      <c r="H36" s="13"/>
      <c r="I36" s="15">
        <f t="shared" si="1"/>
        <v>0</v>
      </c>
      <c r="J36" s="15"/>
    </row>
    <row r="37" spans="4:10">
      <c r="D37" s="7" t="s">
        <v>20</v>
      </c>
      <c r="E37" s="7"/>
      <c r="F37" s="7"/>
      <c r="G37" s="13">
        <v>3</v>
      </c>
      <c r="H37" s="13"/>
      <c r="I37" s="15">
        <f t="shared" si="1"/>
        <v>0</v>
      </c>
      <c r="J37" s="15"/>
    </row>
    <row r="38" spans="4:10">
      <c r="D38" s="7"/>
      <c r="E38" s="7"/>
      <c r="F38" s="7"/>
      <c r="G38" s="13"/>
      <c r="H38" s="13"/>
      <c r="I38" s="15">
        <f t="shared" si="1"/>
        <v>0</v>
      </c>
      <c r="J38" s="15"/>
    </row>
    <row r="39" spans="4:10">
      <c r="D39" s="8" t="s">
        <v>11</v>
      </c>
      <c r="E39" s="8"/>
      <c r="F39" s="5"/>
      <c r="G39" s="12">
        <f>SUM(G33:G38)</f>
        <v>16</v>
      </c>
      <c r="H39" s="12"/>
      <c r="I39" s="8">
        <f>SUM(I33:I38)</f>
        <v>0</v>
      </c>
      <c r="J39" s="8"/>
    </row>
    <row r="40" customHeight="1" spans="4:10">
      <c r="D40" s="2" t="s">
        <v>21</v>
      </c>
      <c r="E40" s="2"/>
      <c r="F40" s="2"/>
      <c r="G40" s="2"/>
      <c r="H40" s="2"/>
      <c r="I40" s="2"/>
      <c r="J40" s="14">
        <f>I50/G50</f>
        <v>0</v>
      </c>
    </row>
    <row r="41" spans="4:10">
      <c r="D41" s="2"/>
      <c r="E41" s="2"/>
      <c r="F41" s="2"/>
      <c r="G41" s="2"/>
      <c r="H41" s="2"/>
      <c r="I41" s="2"/>
      <c r="J41" s="14"/>
    </row>
    <row r="42" spans="4:10">
      <c r="D42" s="6"/>
      <c r="E42" s="6"/>
      <c r="F42" s="6"/>
      <c r="G42" s="6"/>
      <c r="H42" s="6"/>
      <c r="I42" s="6"/>
      <c r="J42" s="6"/>
    </row>
    <row r="43" spans="4:10">
      <c r="D43" s="2" t="s">
        <v>1</v>
      </c>
      <c r="E43" s="2"/>
      <c r="F43" s="2"/>
      <c r="G43" s="2" t="s">
        <v>2</v>
      </c>
      <c r="H43" s="2" t="s">
        <v>3</v>
      </c>
      <c r="I43" s="2" t="s">
        <v>4</v>
      </c>
      <c r="J43" s="2"/>
    </row>
    <row r="44" spans="4:10">
      <c r="D44" s="7" t="s">
        <v>22</v>
      </c>
      <c r="E44" s="7"/>
      <c r="F44" s="7"/>
      <c r="G44" s="13">
        <v>3</v>
      </c>
      <c r="H44" s="13"/>
      <c r="I44" s="15">
        <f>G44*H44</f>
        <v>0</v>
      </c>
      <c r="J44" s="15"/>
    </row>
    <row r="45" spans="4:10">
      <c r="D45" s="18" t="s">
        <v>23</v>
      </c>
      <c r="E45" s="20"/>
      <c r="F45" s="20"/>
      <c r="G45" s="13">
        <v>4</v>
      </c>
      <c r="H45" s="13"/>
      <c r="I45" s="15">
        <f>G45*H45</f>
        <v>0</v>
      </c>
      <c r="J45" s="15"/>
    </row>
    <row r="46" spans="4:10">
      <c r="D46" s="7" t="s">
        <v>24</v>
      </c>
      <c r="E46" s="7"/>
      <c r="F46" s="7"/>
      <c r="G46" s="13">
        <v>4</v>
      </c>
      <c r="H46" s="13"/>
      <c r="I46" s="15">
        <f>G46*H46</f>
        <v>0</v>
      </c>
      <c r="J46" s="15"/>
    </row>
    <row r="47" spans="4:10">
      <c r="D47" s="7" t="s">
        <v>25</v>
      </c>
      <c r="E47" s="7"/>
      <c r="F47" s="7"/>
      <c r="G47" s="13">
        <v>4</v>
      </c>
      <c r="H47" s="13"/>
      <c r="I47" s="15">
        <f>G47*H47</f>
        <v>0</v>
      </c>
      <c r="J47" s="15"/>
    </row>
    <row r="48" spans="4:10">
      <c r="D48" s="9"/>
      <c r="E48" s="9"/>
      <c r="F48" s="9"/>
      <c r="H48" s="13"/>
      <c r="I48" s="15">
        <f>G48*H48</f>
        <v>0</v>
      </c>
      <c r="J48" s="15"/>
    </row>
    <row r="49" spans="4:10">
      <c r="D49" s="7"/>
      <c r="E49" s="7"/>
      <c r="F49" s="7"/>
      <c r="G49" s="13"/>
      <c r="H49" s="13"/>
      <c r="I49" s="15">
        <f>G49*H49</f>
        <v>0</v>
      </c>
      <c r="J49" s="15"/>
    </row>
    <row r="50" spans="4:10">
      <c r="D50" s="8" t="s">
        <v>11</v>
      </c>
      <c r="E50" s="8"/>
      <c r="F50" s="5"/>
      <c r="G50" s="12">
        <f>SUM(G44:G49)</f>
        <v>15</v>
      </c>
      <c r="H50" s="12"/>
      <c r="I50" s="8">
        <f>SUM(I44:I49)</f>
        <v>0</v>
      </c>
      <c r="J50" s="8"/>
    </row>
    <row r="51" customHeight="1" spans="4:10">
      <c r="D51" s="2" t="s">
        <v>26</v>
      </c>
      <c r="E51" s="2"/>
      <c r="F51" s="2"/>
      <c r="G51" s="2"/>
      <c r="H51" s="2"/>
      <c r="I51" s="2"/>
      <c r="J51" s="14">
        <f>I62/G62</f>
        <v>0</v>
      </c>
    </row>
    <row r="52" spans="4:10">
      <c r="D52" s="2"/>
      <c r="E52" s="2"/>
      <c r="F52" s="2"/>
      <c r="G52" s="2"/>
      <c r="H52" s="2"/>
      <c r="I52" s="2"/>
      <c r="J52" s="14"/>
    </row>
    <row r="53" spans="4:10">
      <c r="D53" s="2"/>
      <c r="E53" s="2"/>
      <c r="F53" s="2"/>
      <c r="G53" s="2"/>
      <c r="H53" s="2"/>
      <c r="I53" s="2"/>
      <c r="J53" s="14"/>
    </row>
    <row r="54" spans="4:10">
      <c r="D54" s="6"/>
      <c r="E54" s="6"/>
      <c r="F54" s="6"/>
      <c r="G54" s="6"/>
      <c r="H54" s="6"/>
      <c r="I54" s="6"/>
      <c r="J54" s="6"/>
    </row>
    <row r="55" spans="4:10">
      <c r="D55" s="2" t="s">
        <v>1</v>
      </c>
      <c r="E55" s="2"/>
      <c r="F55" s="2"/>
      <c r="G55" s="2" t="s">
        <v>2</v>
      </c>
      <c r="H55" s="2" t="s">
        <v>3</v>
      </c>
      <c r="I55" s="2" t="s">
        <v>4</v>
      </c>
      <c r="J55" s="2"/>
    </row>
    <row r="56" spans="4:10">
      <c r="D56" s="7" t="s">
        <v>27</v>
      </c>
      <c r="E56" s="7"/>
      <c r="F56" s="7"/>
      <c r="G56" s="13">
        <v>3</v>
      </c>
      <c r="H56" s="13"/>
      <c r="I56" s="15">
        <f t="shared" ref="I56:I61" si="2">G56*H56</f>
        <v>0</v>
      </c>
      <c r="J56" s="15"/>
    </row>
    <row r="57" spans="4:10">
      <c r="D57" s="7" t="s">
        <v>28</v>
      </c>
      <c r="E57" s="7"/>
      <c r="F57" s="7"/>
      <c r="G57" s="13">
        <v>3</v>
      </c>
      <c r="H57" s="13"/>
      <c r="I57" s="15">
        <f t="shared" si="2"/>
        <v>0</v>
      </c>
      <c r="J57" s="15"/>
    </row>
    <row r="58" spans="4:10">
      <c r="D58" s="7" t="s">
        <v>29</v>
      </c>
      <c r="E58" s="7"/>
      <c r="F58" s="7"/>
      <c r="G58" s="13">
        <v>4</v>
      </c>
      <c r="H58" s="13"/>
      <c r="I58" s="15">
        <f t="shared" si="2"/>
        <v>0</v>
      </c>
      <c r="J58" s="15"/>
    </row>
    <row r="59" spans="4:10">
      <c r="D59" s="7"/>
      <c r="E59" s="7"/>
      <c r="F59" s="7"/>
      <c r="G59" s="13"/>
      <c r="H59" s="13"/>
      <c r="I59" s="15">
        <f t="shared" si="2"/>
        <v>0</v>
      </c>
      <c r="J59" s="15"/>
    </row>
    <row r="60" spans="4:10">
      <c r="D60" s="19"/>
      <c r="E60" s="19"/>
      <c r="F60" s="19"/>
      <c r="G60" s="13"/>
      <c r="H60" s="13"/>
      <c r="I60" s="15">
        <f t="shared" si="2"/>
        <v>0</v>
      </c>
      <c r="J60" s="15"/>
    </row>
    <row r="61" spans="4:10">
      <c r="D61" s="7"/>
      <c r="E61" s="7"/>
      <c r="F61" s="7"/>
      <c r="G61" s="13"/>
      <c r="H61" s="13"/>
      <c r="I61" s="15">
        <f t="shared" si="2"/>
        <v>0</v>
      </c>
      <c r="J61" s="15"/>
    </row>
    <row r="62" spans="4:10">
      <c r="D62" s="8" t="s">
        <v>11</v>
      </c>
      <c r="E62" s="8"/>
      <c r="F62" s="5"/>
      <c r="G62" s="12">
        <f>SUM(G56:G61)</f>
        <v>10</v>
      </c>
      <c r="H62" s="12"/>
      <c r="I62" s="8">
        <f>SUM(I56:I61)</f>
        <v>0</v>
      </c>
      <c r="J62" s="8"/>
    </row>
    <row r="63" customHeight="1" spans="4:10">
      <c r="D63" s="2" t="s">
        <v>30</v>
      </c>
      <c r="E63" s="2"/>
      <c r="F63" s="2"/>
      <c r="G63" s="2"/>
      <c r="H63" s="2"/>
      <c r="I63" s="2"/>
      <c r="J63" s="14">
        <f>I74/G74</f>
        <v>0</v>
      </c>
    </row>
    <row r="64" spans="4:10">
      <c r="D64" s="2"/>
      <c r="E64" s="2"/>
      <c r="F64" s="2"/>
      <c r="G64" s="2"/>
      <c r="H64" s="2"/>
      <c r="I64" s="2"/>
      <c r="J64" s="14"/>
    </row>
    <row r="65" spans="4:10">
      <c r="D65" s="2"/>
      <c r="E65" s="2"/>
      <c r="F65" s="2"/>
      <c r="G65" s="2"/>
      <c r="H65" s="2"/>
      <c r="I65" s="2"/>
      <c r="J65" s="14"/>
    </row>
    <row r="66" spans="4:10">
      <c r="D66" s="6"/>
      <c r="E66" s="6"/>
      <c r="F66" s="6"/>
      <c r="G66" s="6"/>
      <c r="H66" s="6"/>
      <c r="I66" s="6"/>
      <c r="J66" s="6"/>
    </row>
    <row r="67" spans="4:10">
      <c r="D67" s="2" t="s">
        <v>1</v>
      </c>
      <c r="E67" s="2"/>
      <c r="F67" s="2"/>
      <c r="G67" s="2" t="s">
        <v>2</v>
      </c>
      <c r="H67" s="2" t="s">
        <v>3</v>
      </c>
      <c r="I67" s="2" t="s">
        <v>4</v>
      </c>
      <c r="J67" s="2"/>
    </row>
    <row r="68" spans="4:10">
      <c r="D68" s="7" t="s">
        <v>31</v>
      </c>
      <c r="E68" s="7"/>
      <c r="F68" s="7"/>
      <c r="G68" s="13">
        <v>3</v>
      </c>
      <c r="H68" s="13"/>
      <c r="I68" s="15">
        <f>G68*H68</f>
        <v>0</v>
      </c>
      <c r="J68" s="15"/>
    </row>
    <row r="69" spans="4:10">
      <c r="D69" s="7" t="s">
        <v>32</v>
      </c>
      <c r="E69" s="7"/>
      <c r="F69" s="7"/>
      <c r="G69" s="13">
        <v>4</v>
      </c>
      <c r="H69" s="13"/>
      <c r="I69" s="15">
        <f>G69*H69</f>
        <v>0</v>
      </c>
      <c r="J69" s="15"/>
    </row>
    <row r="70" spans="4:10">
      <c r="D70" s="7" t="s">
        <v>33</v>
      </c>
      <c r="E70" s="7"/>
      <c r="F70" s="7"/>
      <c r="G70" s="13">
        <v>3</v>
      </c>
      <c r="H70" s="13"/>
      <c r="I70" s="15">
        <f>G70*H70</f>
        <v>0</v>
      </c>
      <c r="J70" s="15"/>
    </row>
    <row r="71" spans="4:10">
      <c r="D71" s="19" t="s">
        <v>34</v>
      </c>
      <c r="E71" s="19"/>
      <c r="F71" s="19"/>
      <c r="G71" s="13">
        <v>3</v>
      </c>
      <c r="H71" s="13"/>
      <c r="I71" s="15">
        <f>G71*H71</f>
        <v>0</v>
      </c>
      <c r="J71" s="15"/>
    </row>
    <row r="72" spans="4:10">
      <c r="D72" s="7" t="s">
        <v>35</v>
      </c>
      <c r="E72" s="7"/>
      <c r="F72" s="7"/>
      <c r="G72" s="13">
        <v>3</v>
      </c>
      <c r="H72" s="13"/>
      <c r="I72" s="15">
        <f>G72*H72</f>
        <v>0</v>
      </c>
      <c r="J72" s="15"/>
    </row>
    <row r="73" spans="4:10">
      <c r="D73" s="7"/>
      <c r="E73" s="7"/>
      <c r="F73" s="7"/>
      <c r="G73" s="13"/>
      <c r="H73" s="13"/>
      <c r="I73" s="15">
        <f>G73*H73</f>
        <v>0</v>
      </c>
      <c r="J73" s="15"/>
    </row>
    <row r="74" spans="4:10">
      <c r="D74" s="8" t="s">
        <v>11</v>
      </c>
      <c r="E74" s="8"/>
      <c r="F74" s="5"/>
      <c r="G74" s="12">
        <f>SUM(G68:G73)</f>
        <v>16</v>
      </c>
      <c r="H74" s="12"/>
      <c r="I74" s="8">
        <f>SUM(I68:I73)</f>
        <v>0</v>
      </c>
      <c r="J74" s="8"/>
    </row>
    <row r="75" customHeight="1" spans="4:10">
      <c r="D75" s="2" t="s">
        <v>36</v>
      </c>
      <c r="E75" s="2"/>
      <c r="F75" s="2"/>
      <c r="G75" s="2"/>
      <c r="H75" s="2"/>
      <c r="I75" s="2"/>
      <c r="J75" s="14">
        <f>I86/G86</f>
        <v>0</v>
      </c>
    </row>
    <row r="76" spans="4:10">
      <c r="D76" s="2"/>
      <c r="E76" s="2"/>
      <c r="F76" s="2"/>
      <c r="G76" s="2"/>
      <c r="H76" s="2"/>
      <c r="I76" s="2"/>
      <c r="J76" s="14"/>
    </row>
    <row r="77" spans="4:10">
      <c r="D77" s="2"/>
      <c r="E77" s="2"/>
      <c r="F77" s="2"/>
      <c r="G77" s="2"/>
      <c r="H77" s="2"/>
      <c r="I77" s="2"/>
      <c r="J77" s="14"/>
    </row>
    <row r="78" spans="4:10">
      <c r="D78" s="6"/>
      <c r="E78" s="6"/>
      <c r="F78" s="6"/>
      <c r="G78" s="6"/>
      <c r="H78" s="6"/>
      <c r="I78" s="6"/>
      <c r="J78" s="6"/>
    </row>
    <row r="79" spans="4:10">
      <c r="D79" s="2" t="s">
        <v>1</v>
      </c>
      <c r="E79" s="2"/>
      <c r="F79" s="2"/>
      <c r="G79" s="2" t="s">
        <v>2</v>
      </c>
      <c r="H79" s="2" t="s">
        <v>3</v>
      </c>
      <c r="I79" s="2" t="s">
        <v>4</v>
      </c>
      <c r="J79" s="2"/>
    </row>
    <row r="80" spans="4:10">
      <c r="D80" s="7" t="s">
        <v>37</v>
      </c>
      <c r="E80" s="7"/>
      <c r="F80" s="7"/>
      <c r="G80" s="13">
        <v>3</v>
      </c>
      <c r="H80" s="13"/>
      <c r="I80" s="15">
        <f>G80*H80</f>
        <v>0</v>
      </c>
      <c r="J80" s="15"/>
    </row>
    <row r="81" spans="4:10">
      <c r="D81" s="7" t="s">
        <v>38</v>
      </c>
      <c r="E81" s="7"/>
      <c r="F81" s="7"/>
      <c r="G81" s="13">
        <v>4</v>
      </c>
      <c r="H81" s="13"/>
      <c r="I81" s="15">
        <f>G81*H81</f>
        <v>0</v>
      </c>
      <c r="J81" s="15"/>
    </row>
    <row r="82" spans="4:10">
      <c r="D82" s="7" t="s">
        <v>39</v>
      </c>
      <c r="E82" s="7"/>
      <c r="F82" s="7"/>
      <c r="G82" s="13">
        <v>2</v>
      </c>
      <c r="H82" s="13"/>
      <c r="I82" s="15">
        <f>G82*H82</f>
        <v>0</v>
      </c>
      <c r="J82" s="15"/>
    </row>
    <row r="83" spans="4:10">
      <c r="D83" s="19" t="s">
        <v>40</v>
      </c>
      <c r="E83" s="19"/>
      <c r="F83" s="19"/>
      <c r="G83" s="13">
        <v>3</v>
      </c>
      <c r="H83" s="13"/>
      <c r="I83" s="15">
        <f>G83*H83</f>
        <v>0</v>
      </c>
      <c r="J83" s="15"/>
    </row>
    <row r="84" spans="4:10">
      <c r="D84" s="7" t="s">
        <v>41</v>
      </c>
      <c r="E84" s="7"/>
      <c r="F84" s="7"/>
      <c r="G84" s="13">
        <v>4</v>
      </c>
      <c r="H84" s="13"/>
      <c r="I84" s="15">
        <f>G84*H84</f>
        <v>0</v>
      </c>
      <c r="J84" s="15"/>
    </row>
    <row r="85" spans="4:10">
      <c r="D85" s="7"/>
      <c r="E85" s="7"/>
      <c r="F85" s="7"/>
      <c r="G85" s="13"/>
      <c r="H85" s="13"/>
      <c r="I85" s="15">
        <f>G85*H85</f>
        <v>0</v>
      </c>
      <c r="J85" s="15"/>
    </row>
    <row r="86" spans="4:10">
      <c r="D86" s="8" t="s">
        <v>11</v>
      </c>
      <c r="E86" s="8"/>
      <c r="F86" s="5"/>
      <c r="G86" s="12">
        <f>SUM(G80:G85)</f>
        <v>16</v>
      </c>
      <c r="H86" s="12"/>
      <c r="I86" s="8">
        <f>SUM(I80:I85)</f>
        <v>0</v>
      </c>
      <c r="J86" s="8"/>
    </row>
    <row r="87" customHeight="1" spans="4:10">
      <c r="D87" s="2" t="s">
        <v>42</v>
      </c>
      <c r="E87" s="2"/>
      <c r="F87" s="2"/>
      <c r="G87" s="2"/>
      <c r="H87" s="2"/>
      <c r="I87" s="2"/>
      <c r="J87" s="14">
        <f>I98/G98</f>
        <v>0</v>
      </c>
    </row>
    <row r="88" spans="4:10">
      <c r="D88" s="2"/>
      <c r="E88" s="2"/>
      <c r="F88" s="2"/>
      <c r="G88" s="2"/>
      <c r="H88" s="2"/>
      <c r="I88" s="2"/>
      <c r="J88" s="14"/>
    </row>
    <row r="89" spans="4:10">
      <c r="D89" s="2"/>
      <c r="E89" s="2"/>
      <c r="F89" s="2"/>
      <c r="G89" s="2"/>
      <c r="H89" s="2"/>
      <c r="I89" s="2"/>
      <c r="J89" s="14"/>
    </row>
    <row r="90" spans="4:10">
      <c r="D90" s="6"/>
      <c r="E90" s="6"/>
      <c r="F90" s="6"/>
      <c r="G90" s="6"/>
      <c r="H90" s="6"/>
      <c r="I90" s="6"/>
      <c r="J90" s="6"/>
    </row>
    <row r="91" spans="4:10">
      <c r="D91" s="2" t="s">
        <v>1</v>
      </c>
      <c r="E91" s="2"/>
      <c r="F91" s="2"/>
      <c r="G91" s="2" t="s">
        <v>2</v>
      </c>
      <c r="H91" s="2" t="s">
        <v>3</v>
      </c>
      <c r="I91" s="2" t="s">
        <v>4</v>
      </c>
      <c r="J91" s="2"/>
    </row>
    <row r="92" spans="4:10">
      <c r="D92" s="7" t="s">
        <v>43</v>
      </c>
      <c r="E92" s="7"/>
      <c r="F92" s="7"/>
      <c r="G92" s="13">
        <v>3</v>
      </c>
      <c r="H92" s="13"/>
      <c r="I92" s="15">
        <f t="shared" ref="I92:I97" si="3">G92*H92</f>
        <v>0</v>
      </c>
      <c r="J92" s="15"/>
    </row>
    <row r="93" spans="4:10">
      <c r="D93" s="7" t="s">
        <v>44</v>
      </c>
      <c r="E93" s="7"/>
      <c r="F93" s="7"/>
      <c r="G93" s="13">
        <v>4</v>
      </c>
      <c r="H93" s="13"/>
      <c r="I93" s="15">
        <f t="shared" si="3"/>
        <v>0</v>
      </c>
      <c r="J93" s="15"/>
    </row>
    <row r="94" spans="4:10">
      <c r="D94" s="7" t="s">
        <v>45</v>
      </c>
      <c r="E94" s="7"/>
      <c r="F94" s="7"/>
      <c r="G94" s="13">
        <v>3</v>
      </c>
      <c r="H94" s="13"/>
      <c r="I94" s="15">
        <f t="shared" si="3"/>
        <v>0</v>
      </c>
      <c r="J94" s="15"/>
    </row>
    <row r="95" spans="4:10">
      <c r="D95" s="7"/>
      <c r="E95" s="7"/>
      <c r="F95" s="7"/>
      <c r="G95" s="13"/>
      <c r="H95" s="13"/>
      <c r="I95" s="15">
        <f t="shared" si="3"/>
        <v>0</v>
      </c>
      <c r="J95" s="15"/>
    </row>
    <row r="96" spans="4:10">
      <c r="D96" s="7"/>
      <c r="E96" s="7"/>
      <c r="F96" s="7"/>
      <c r="G96" s="13"/>
      <c r="H96" s="13"/>
      <c r="I96" s="15">
        <f t="shared" si="3"/>
        <v>0</v>
      </c>
      <c r="J96" s="15"/>
    </row>
    <row r="97" spans="4:10">
      <c r="D97" s="7"/>
      <c r="E97" s="7"/>
      <c r="F97" s="7"/>
      <c r="G97" s="13"/>
      <c r="H97" s="13"/>
      <c r="I97" s="15">
        <f t="shared" si="3"/>
        <v>0</v>
      </c>
      <c r="J97" s="15"/>
    </row>
    <row r="98" spans="4:10">
      <c r="D98" s="8" t="s">
        <v>11</v>
      </c>
      <c r="E98" s="8"/>
      <c r="F98" s="5"/>
      <c r="G98" s="12">
        <f>SUM(G92:G97)</f>
        <v>10</v>
      </c>
      <c r="H98" s="12"/>
      <c r="I98" s="8">
        <f>SUM(I92:I97)</f>
        <v>0</v>
      </c>
      <c r="J98" s="8"/>
    </row>
    <row r="99" spans="4:10">
      <c r="D99" s="2" t="s">
        <v>46</v>
      </c>
      <c r="E99" s="2"/>
      <c r="F99" s="2"/>
      <c r="G99" s="2"/>
      <c r="H99" s="2"/>
      <c r="I99" s="2"/>
      <c r="J99" s="14">
        <f>I110/G110</f>
        <v>0</v>
      </c>
    </row>
    <row r="100" spans="4:10">
      <c r="D100" s="2"/>
      <c r="E100" s="2"/>
      <c r="F100" s="2"/>
      <c r="G100" s="2"/>
      <c r="H100" s="2"/>
      <c r="I100" s="2"/>
      <c r="J100" s="14"/>
    </row>
    <row r="101" spans="4:19">
      <c r="D101" s="2"/>
      <c r="E101" s="2"/>
      <c r="F101" s="2"/>
      <c r="G101" s="2"/>
      <c r="H101" s="2"/>
      <c r="I101" s="2"/>
      <c r="J101" s="14"/>
      <c r="P101" s="7"/>
      <c r="Q101" s="7"/>
      <c r="R101" s="7"/>
      <c r="S101" s="13"/>
    </row>
    <row r="102" spans="4:19">
      <c r="D102" s="6"/>
      <c r="E102" s="6"/>
      <c r="F102" s="6"/>
      <c r="G102" s="6"/>
      <c r="H102" s="6"/>
      <c r="I102" s="6"/>
      <c r="J102" s="6"/>
      <c r="P102" s="7"/>
      <c r="Q102" s="7"/>
      <c r="R102" s="7"/>
      <c r="S102" s="13"/>
    </row>
    <row r="103" spans="4:19">
      <c r="D103" s="2" t="s">
        <v>1</v>
      </c>
      <c r="E103" s="2"/>
      <c r="F103" s="2"/>
      <c r="G103" s="2" t="s">
        <v>2</v>
      </c>
      <c r="H103" s="2" t="s">
        <v>3</v>
      </c>
      <c r="I103" s="2" t="s">
        <v>4</v>
      </c>
      <c r="J103" s="2"/>
      <c r="P103" s="7"/>
      <c r="Q103" s="7"/>
      <c r="R103" s="7"/>
      <c r="S103" s="13"/>
    </row>
    <row r="104" spans="4:10">
      <c r="D104" s="7" t="s">
        <v>47</v>
      </c>
      <c r="E104" s="7"/>
      <c r="F104" s="7"/>
      <c r="G104" s="13">
        <v>3</v>
      </c>
      <c r="H104" s="13"/>
      <c r="I104" s="15">
        <f>G104*H104</f>
        <v>0</v>
      </c>
      <c r="J104" s="15"/>
    </row>
    <row r="105" spans="4:10">
      <c r="D105" s="7" t="s">
        <v>48</v>
      </c>
      <c r="E105" s="7"/>
      <c r="F105" s="7"/>
      <c r="G105" s="13">
        <v>2</v>
      </c>
      <c r="H105" s="13"/>
      <c r="I105" s="15">
        <f>G105*H105</f>
        <v>0</v>
      </c>
      <c r="J105" s="15"/>
    </row>
    <row r="106" spans="4:10">
      <c r="D106" s="7" t="s">
        <v>49</v>
      </c>
      <c r="E106" s="7"/>
      <c r="F106" s="7"/>
      <c r="G106" s="13">
        <v>3</v>
      </c>
      <c r="H106" s="13"/>
      <c r="I106" s="15">
        <f>G106*H106</f>
        <v>0</v>
      </c>
      <c r="J106" s="15"/>
    </row>
    <row r="107" spans="4:10">
      <c r="D107" s="7" t="s">
        <v>50</v>
      </c>
      <c r="E107" s="7"/>
      <c r="F107" s="7"/>
      <c r="G107" s="13">
        <v>3</v>
      </c>
      <c r="H107" s="13"/>
      <c r="I107" s="15">
        <f>G107*H107</f>
        <v>0</v>
      </c>
      <c r="J107" s="15"/>
    </row>
    <row r="108" spans="4:10">
      <c r="D108" s="7" t="s">
        <v>51</v>
      </c>
      <c r="E108" s="7"/>
      <c r="F108" s="7"/>
      <c r="G108" s="13">
        <v>3</v>
      </c>
      <c r="H108" s="13"/>
      <c r="I108" s="15">
        <f>G108*H108</f>
        <v>0</v>
      </c>
      <c r="J108" s="15"/>
    </row>
    <row r="109" spans="4:10">
      <c r="D109" s="7"/>
      <c r="E109" s="7"/>
      <c r="F109" s="7"/>
      <c r="G109" s="13"/>
      <c r="H109" s="13"/>
      <c r="I109" s="15">
        <f>G109*H109</f>
        <v>0</v>
      </c>
      <c r="J109" s="15"/>
    </row>
    <row r="110" spans="4:10">
      <c r="D110" s="8" t="s">
        <v>11</v>
      </c>
      <c r="E110" s="8"/>
      <c r="F110" s="5"/>
      <c r="G110" s="12">
        <f>SUM(G104:G109)</f>
        <v>14</v>
      </c>
      <c r="H110" s="12"/>
      <c r="I110" s="8">
        <f>SUM(I104:I109)</f>
        <v>0</v>
      </c>
      <c r="J110" s="8"/>
    </row>
    <row r="111" spans="4:10">
      <c r="D111" s="2" t="s">
        <v>52</v>
      </c>
      <c r="E111" s="2"/>
      <c r="F111" s="2"/>
      <c r="G111" s="2"/>
      <c r="H111" s="2"/>
      <c r="I111" s="2"/>
      <c r="J111" s="14">
        <f>I122/G122</f>
        <v>0</v>
      </c>
    </row>
    <row r="112" spans="4:10">
      <c r="D112" s="2"/>
      <c r="E112" s="2"/>
      <c r="F112" s="2"/>
      <c r="G112" s="2"/>
      <c r="H112" s="2"/>
      <c r="I112" s="2"/>
      <c r="J112" s="14"/>
    </row>
    <row r="113" spans="4:10">
      <c r="D113" s="2"/>
      <c r="E113" s="2"/>
      <c r="F113" s="2"/>
      <c r="G113" s="2"/>
      <c r="H113" s="2"/>
      <c r="I113" s="2"/>
      <c r="J113" s="14"/>
    </row>
    <row r="114" spans="4:10">
      <c r="D114" s="6"/>
      <c r="E114" s="6"/>
      <c r="F114" s="6"/>
      <c r="G114" s="6"/>
      <c r="H114" s="6"/>
      <c r="I114" s="6"/>
      <c r="J114" s="6"/>
    </row>
    <row r="115" spans="4:10">
      <c r="D115" s="2" t="s">
        <v>1</v>
      </c>
      <c r="E115" s="2"/>
      <c r="F115" s="2"/>
      <c r="G115" s="2" t="s">
        <v>2</v>
      </c>
      <c r="H115" s="2" t="s">
        <v>3</v>
      </c>
      <c r="I115" s="2" t="s">
        <v>4</v>
      </c>
      <c r="J115" s="2"/>
    </row>
    <row r="116" spans="4:10">
      <c r="D116" s="7" t="s">
        <v>53</v>
      </c>
      <c r="E116" s="7"/>
      <c r="F116" s="7"/>
      <c r="G116" s="13">
        <v>3</v>
      </c>
      <c r="H116" s="13"/>
      <c r="I116" s="15">
        <f t="shared" ref="I116:I121" si="4">G116*H116</f>
        <v>0</v>
      </c>
      <c r="J116" s="15"/>
    </row>
    <row r="117" spans="4:10">
      <c r="D117" s="7" t="s">
        <v>54</v>
      </c>
      <c r="E117" s="7"/>
      <c r="F117" s="7"/>
      <c r="G117" s="13">
        <v>4</v>
      </c>
      <c r="H117" s="13"/>
      <c r="I117" s="15">
        <f t="shared" si="4"/>
        <v>0</v>
      </c>
      <c r="J117" s="15"/>
    </row>
    <row r="118" spans="4:10">
      <c r="D118" s="7" t="s">
        <v>55</v>
      </c>
      <c r="E118" s="7"/>
      <c r="F118" s="7"/>
      <c r="G118" s="13">
        <v>4</v>
      </c>
      <c r="H118" s="13"/>
      <c r="I118" s="15">
        <f t="shared" si="4"/>
        <v>0</v>
      </c>
      <c r="J118" s="15"/>
    </row>
    <row r="119" spans="4:10">
      <c r="D119" s="7" t="s">
        <v>56</v>
      </c>
      <c r="E119" s="7"/>
      <c r="F119" s="7"/>
      <c r="G119" s="13">
        <v>3</v>
      </c>
      <c r="H119" s="13"/>
      <c r="I119" s="15">
        <f t="shared" si="4"/>
        <v>0</v>
      </c>
      <c r="J119" s="15"/>
    </row>
    <row r="120" spans="4:10">
      <c r="D120" s="7"/>
      <c r="E120" s="7"/>
      <c r="F120" s="7"/>
      <c r="G120" s="13"/>
      <c r="H120" s="13"/>
      <c r="I120" s="15">
        <f t="shared" si="4"/>
        <v>0</v>
      </c>
      <c r="J120" s="15"/>
    </row>
    <row r="121" spans="4:10">
      <c r="D121" s="7"/>
      <c r="E121" s="7"/>
      <c r="F121" s="7"/>
      <c r="G121" s="13"/>
      <c r="H121" s="13"/>
      <c r="I121" s="15">
        <f t="shared" si="4"/>
        <v>0</v>
      </c>
      <c r="J121" s="15"/>
    </row>
    <row r="122" spans="4:10">
      <c r="D122" s="8" t="s">
        <v>11</v>
      </c>
      <c r="E122" s="8"/>
      <c r="F122" s="5"/>
      <c r="G122" s="12">
        <f>SUM(G116:G121)</f>
        <v>14</v>
      </c>
      <c r="H122" s="12"/>
      <c r="I122" s="8">
        <f>SUM(I116:I121)</f>
        <v>0</v>
      </c>
      <c r="J122" s="8"/>
    </row>
    <row r="123" spans="4:10">
      <c r="D123" s="2" t="s">
        <v>57</v>
      </c>
      <c r="E123" s="2"/>
      <c r="F123" s="2"/>
      <c r="G123" s="2"/>
      <c r="H123" s="2"/>
      <c r="I123" s="2"/>
      <c r="J123" s="14">
        <f>I134/G134</f>
        <v>0</v>
      </c>
    </row>
    <row r="124" spans="4:10">
      <c r="D124" s="2"/>
      <c r="E124" s="2"/>
      <c r="F124" s="2"/>
      <c r="G124" s="2"/>
      <c r="H124" s="2"/>
      <c r="I124" s="2"/>
      <c r="J124" s="14"/>
    </row>
    <row r="125" spans="4:10">
      <c r="D125" s="2"/>
      <c r="E125" s="2"/>
      <c r="F125" s="2"/>
      <c r="G125" s="2"/>
      <c r="H125" s="2"/>
      <c r="I125" s="2"/>
      <c r="J125" s="14"/>
    </row>
    <row r="126" spans="4:10">
      <c r="D126" s="6"/>
      <c r="E126" s="6"/>
      <c r="F126" s="6"/>
      <c r="G126" s="6"/>
      <c r="H126" s="6"/>
      <c r="I126" s="6"/>
      <c r="J126" s="6"/>
    </row>
    <row r="127" spans="4:10">
      <c r="D127" s="2" t="s">
        <v>1</v>
      </c>
      <c r="E127" s="2"/>
      <c r="F127" s="2"/>
      <c r="G127" s="2" t="s">
        <v>2</v>
      </c>
      <c r="H127" s="2" t="s">
        <v>3</v>
      </c>
      <c r="I127" s="2" t="s">
        <v>4</v>
      </c>
      <c r="J127" s="2"/>
    </row>
    <row r="128" spans="4:10">
      <c r="D128" s="7" t="s">
        <v>58</v>
      </c>
      <c r="E128" s="7"/>
      <c r="F128" s="7"/>
      <c r="G128" s="13"/>
      <c r="H128" s="13"/>
      <c r="I128" s="15">
        <f t="shared" ref="I128:I133" si="5">G128*H128</f>
        <v>0</v>
      </c>
      <c r="J128" s="15"/>
    </row>
    <row r="129" spans="4:10">
      <c r="D129" s="7" t="s">
        <v>59</v>
      </c>
      <c r="E129" s="7"/>
      <c r="F129" s="7"/>
      <c r="G129" s="13">
        <v>4</v>
      </c>
      <c r="H129" s="13"/>
      <c r="I129" s="15">
        <f t="shared" si="5"/>
        <v>0</v>
      </c>
      <c r="J129" s="15"/>
    </row>
    <row r="130" spans="4:10">
      <c r="D130" s="7" t="s">
        <v>60</v>
      </c>
      <c r="E130" s="7"/>
      <c r="F130" s="7"/>
      <c r="G130" s="13">
        <v>6</v>
      </c>
      <c r="H130" s="13"/>
      <c r="I130" s="15">
        <f t="shared" si="5"/>
        <v>0</v>
      </c>
      <c r="J130" s="15"/>
    </row>
    <row r="131" spans="4:10">
      <c r="D131" s="7"/>
      <c r="E131" s="7"/>
      <c r="F131" s="7"/>
      <c r="G131" s="13"/>
      <c r="H131" s="13"/>
      <c r="I131" s="15">
        <f t="shared" si="5"/>
        <v>0</v>
      </c>
      <c r="J131" s="15"/>
    </row>
    <row r="132" spans="4:10">
      <c r="D132" s="7"/>
      <c r="E132" s="7"/>
      <c r="F132" s="7"/>
      <c r="G132" s="13"/>
      <c r="H132" s="13"/>
      <c r="I132" s="15">
        <f t="shared" si="5"/>
        <v>0</v>
      </c>
      <c r="J132" s="15"/>
    </row>
    <row r="133" spans="4:10">
      <c r="D133" s="7"/>
      <c r="E133" s="7"/>
      <c r="F133" s="7"/>
      <c r="G133" s="13"/>
      <c r="H133" s="13"/>
      <c r="I133" s="15">
        <f t="shared" si="5"/>
        <v>0</v>
      </c>
      <c r="J133" s="15"/>
    </row>
    <row r="134" spans="4:10">
      <c r="D134" s="8" t="s">
        <v>11</v>
      </c>
      <c r="E134" s="8"/>
      <c r="F134" s="5"/>
      <c r="G134" s="12">
        <f>SUM(G128:G133)</f>
        <v>10</v>
      </c>
      <c r="H134" s="12"/>
      <c r="I134" s="8">
        <f>SUM(I128:I133)</f>
        <v>0</v>
      </c>
      <c r="J134" s="8"/>
    </row>
    <row r="135" spans="4:10">
      <c r="D135" s="2" t="s">
        <v>61</v>
      </c>
      <c r="E135" s="2"/>
      <c r="F135" s="2"/>
      <c r="G135" s="2">
        <f>SUM(G110,G86,G98,G74,G62,G50,G39,G27,G122,G134,G18)</f>
        <v>146</v>
      </c>
      <c r="H135" s="2"/>
      <c r="I135" s="2">
        <f>SUM(I110,I98,I86,I74,I62,I50,I39,I27,I122,I134,I18)</f>
        <v>372.8</v>
      </c>
      <c r="J135" s="2"/>
    </row>
    <row r="136" spans="4:10">
      <c r="D136" s="2"/>
      <c r="E136" s="2"/>
      <c r="F136" s="2"/>
      <c r="G136" s="2"/>
      <c r="H136" s="2"/>
      <c r="I136" s="2"/>
      <c r="J136" s="2"/>
    </row>
    <row r="137" spans="4:10">
      <c r="D137" s="16" t="s">
        <v>62</v>
      </c>
      <c r="E137" s="16"/>
      <c r="F137" s="16"/>
      <c r="G137" s="17">
        <f>I135/G135</f>
        <v>2.55342465753425</v>
      </c>
      <c r="H137" s="17"/>
      <c r="I137" s="17"/>
      <c r="J137" s="17"/>
    </row>
    <row r="138" spans="4:10">
      <c r="D138" s="16"/>
      <c r="E138" s="16"/>
      <c r="F138" s="16"/>
      <c r="G138" s="17"/>
      <c r="H138" s="17"/>
      <c r="I138" s="17"/>
      <c r="J138" s="17"/>
    </row>
  </sheetData>
  <mergeCells count="214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31:J31"/>
    <mergeCell ref="D32:F32"/>
    <mergeCell ref="I32:J32"/>
    <mergeCell ref="D33:F33"/>
    <mergeCell ref="I33:J33"/>
    <mergeCell ref="D34:F34"/>
    <mergeCell ref="I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2:J42"/>
    <mergeCell ref="D43:F43"/>
    <mergeCell ref="I43:J43"/>
    <mergeCell ref="D44:F44"/>
    <mergeCell ref="I44:J44"/>
    <mergeCell ref="D45:F45"/>
    <mergeCell ref="I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4:J54"/>
    <mergeCell ref="D55:F55"/>
    <mergeCell ref="I55:J55"/>
    <mergeCell ref="D56:F56"/>
    <mergeCell ref="I56:J56"/>
    <mergeCell ref="D57:F57"/>
    <mergeCell ref="I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6:J66"/>
    <mergeCell ref="D67:F67"/>
    <mergeCell ref="I67:J67"/>
    <mergeCell ref="D68:F68"/>
    <mergeCell ref="I68:J68"/>
    <mergeCell ref="D69:F69"/>
    <mergeCell ref="I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8:J78"/>
    <mergeCell ref="D79:F79"/>
    <mergeCell ref="I79:J79"/>
    <mergeCell ref="D80:F80"/>
    <mergeCell ref="I80:J80"/>
    <mergeCell ref="D81:F81"/>
    <mergeCell ref="I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90:J90"/>
    <mergeCell ref="D91:F91"/>
    <mergeCell ref="I91:J91"/>
    <mergeCell ref="D92:F92"/>
    <mergeCell ref="I92:J92"/>
    <mergeCell ref="D93:F93"/>
    <mergeCell ref="I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P101:R101"/>
    <mergeCell ref="D102:J102"/>
    <mergeCell ref="P102:R102"/>
    <mergeCell ref="D103:F103"/>
    <mergeCell ref="I103:J103"/>
    <mergeCell ref="P103:R103"/>
    <mergeCell ref="D104:F104"/>
    <mergeCell ref="I104:J104"/>
    <mergeCell ref="D105:F105"/>
    <mergeCell ref="I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4:J114"/>
    <mergeCell ref="D115:F115"/>
    <mergeCell ref="I115:J115"/>
    <mergeCell ref="D116:F116"/>
    <mergeCell ref="I116:J116"/>
    <mergeCell ref="D117:F117"/>
    <mergeCell ref="I117:J117"/>
    <mergeCell ref="D118:F118"/>
    <mergeCell ref="I118:J118"/>
    <mergeCell ref="D119:F119"/>
    <mergeCell ref="I119:J119"/>
    <mergeCell ref="D120:F120"/>
    <mergeCell ref="I120:J120"/>
    <mergeCell ref="D121:F121"/>
    <mergeCell ref="I121:J121"/>
    <mergeCell ref="D122:F122"/>
    <mergeCell ref="I122:J122"/>
    <mergeCell ref="D126:J126"/>
    <mergeCell ref="D127:F127"/>
    <mergeCell ref="I127:J127"/>
    <mergeCell ref="D128:F128"/>
    <mergeCell ref="I128:J128"/>
    <mergeCell ref="D129:F129"/>
    <mergeCell ref="I129:J129"/>
    <mergeCell ref="D130:F130"/>
    <mergeCell ref="I130:J130"/>
    <mergeCell ref="D131:F131"/>
    <mergeCell ref="I131:J131"/>
    <mergeCell ref="D132:F132"/>
    <mergeCell ref="I132:J132"/>
    <mergeCell ref="D133:F133"/>
    <mergeCell ref="I133:J133"/>
    <mergeCell ref="D134:F134"/>
    <mergeCell ref="I134:J134"/>
    <mergeCell ref="F135:F136"/>
    <mergeCell ref="G135:G136"/>
    <mergeCell ref="H135:H136"/>
    <mergeCell ref="I135:I136"/>
    <mergeCell ref="J8:J9"/>
    <mergeCell ref="J19:J21"/>
    <mergeCell ref="J28:J30"/>
    <mergeCell ref="J40:J41"/>
    <mergeCell ref="J51:J53"/>
    <mergeCell ref="J63:J65"/>
    <mergeCell ref="J75:J77"/>
    <mergeCell ref="J87:J89"/>
    <mergeCell ref="J99:J101"/>
    <mergeCell ref="J111:J113"/>
    <mergeCell ref="J123:J125"/>
    <mergeCell ref="J135:J136"/>
    <mergeCell ref="D8:I9"/>
    <mergeCell ref="D19:I21"/>
    <mergeCell ref="D28:I30"/>
    <mergeCell ref="D40:I41"/>
    <mergeCell ref="D51:I53"/>
    <mergeCell ref="D63:I65"/>
    <mergeCell ref="D75:I77"/>
    <mergeCell ref="D87:I89"/>
    <mergeCell ref="D99:I101"/>
    <mergeCell ref="D111:I113"/>
    <mergeCell ref="D123:I125"/>
    <mergeCell ref="D135:E136"/>
    <mergeCell ref="D137:F138"/>
    <mergeCell ref="G137:J138"/>
  </mergeCells>
  <conditionalFormatting sqref="J8:J9">
    <cfRule type="cellIs" dxfId="0" priority="17" operator="greaterThan">
      <formula>11.9</formula>
    </cfRule>
  </conditionalFormatting>
  <conditionalFormatting sqref="J99:J101">
    <cfRule type="cellIs" dxfId="0" priority="11" operator="greaterThan">
      <formula>11.9</formula>
    </cfRule>
    <cfRule type="cellIs" dxfId="1" priority="12" operator="lessThan">
      <formula>12</formula>
    </cfRule>
    <cfRule type="cellIs" dxfId="0" priority="13" operator="greaterThan">
      <formula>11.9</formula>
    </cfRule>
    <cfRule type="cellIs" dxfId="1" priority="14" operator="lessThan">
      <formula>12</formula>
    </cfRule>
  </conditionalFormatting>
  <conditionalFormatting sqref="J111:J113">
    <cfRule type="cellIs" dxfId="1" priority="10" operator="lessThan">
      <formula>12</formula>
    </cfRule>
    <cfRule type="cellIs" dxfId="0" priority="9" operator="greaterThan">
      <formula>11.9</formula>
    </cfRule>
    <cfRule type="cellIs" dxfId="1" priority="8" operator="lessThan">
      <formula>12</formula>
    </cfRule>
    <cfRule type="cellIs" dxfId="0" priority="7" operator="greaterThan">
      <formula>11.9</formula>
    </cfRule>
  </conditionalFormatting>
  <conditionalFormatting sqref="J123:J125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28:J30 J87:J89 J75:J77 J63:J65 J51:J53 J40:J41">
    <cfRule type="cellIs" dxfId="0" priority="15" operator="greaterThan">
      <formula>11.9</formula>
    </cfRule>
    <cfRule type="cellIs" dxfId="1" priority="16" operator="lessThan">
      <formula>12</formula>
    </cfRule>
  </conditionalFormatting>
  <conditionalFormatting sqref="J19 J28:J30 J40:J41 J87:J89 J75:J77 J63:J65 J51:J53">
    <cfRule type="cellIs" dxfId="1" priority="19" operator="lessThan">
      <formula>12</formula>
    </cfRule>
  </conditionalFormatting>
  <conditionalFormatting sqref="J19:J21 J28:J30 J40:J41 J87:J89 J75:J77 J63:J65 J51:J53">
    <cfRule type="cellIs" dxfId="0" priority="18" operator="greaterThan">
      <formula>11.9</formula>
    </cfRule>
  </conditionalFormatting>
  <conditionalFormatting sqref="G137:J138">
    <cfRule type="cellIs" dxfId="1" priority="6" operator="lessThan">
      <formula>12</formula>
    </cfRule>
    <cfRule type="cellIs" dxfId="0" priority="5" operator="greaterThan">
      <formula>11.9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38"/>
  <sheetViews>
    <sheetView workbookViewId="0">
      <selection activeCell="C40" sqref="C40"/>
    </sheetView>
  </sheetViews>
  <sheetFormatPr defaultColWidth="8.8" defaultRowHeight="15"/>
  <cols>
    <col min="9" max="9" width="8" customWidth="1"/>
  </cols>
  <sheetData>
    <row r="8" customFormat="1" customHeight="1" spans="4:10">
      <c r="D8" s="2" t="s">
        <v>0</v>
      </c>
      <c r="E8" s="2"/>
      <c r="F8" s="2"/>
      <c r="G8" s="2"/>
      <c r="H8" s="2"/>
      <c r="I8" s="2"/>
      <c r="J8" s="14">
        <f>I18/G18</f>
        <v>16.590625</v>
      </c>
    </row>
    <row r="9" customFormat="1" spans="4:10">
      <c r="D9" s="2"/>
      <c r="E9" s="2"/>
      <c r="F9" s="2"/>
      <c r="G9" s="2"/>
      <c r="H9" s="2"/>
      <c r="I9" s="2"/>
      <c r="J9" s="14"/>
    </row>
    <row r="10" customFormat="1" spans="4:10">
      <c r="D10" s="3"/>
      <c r="E10" s="3"/>
      <c r="F10" s="3"/>
      <c r="G10" s="3"/>
      <c r="H10" s="3"/>
      <c r="I10" s="3"/>
      <c r="J10" s="3"/>
    </row>
    <row r="11" customFormat="1" spans="4:10">
      <c r="D11" s="2" t="s">
        <v>1</v>
      </c>
      <c r="E11" s="2"/>
      <c r="F11" s="2"/>
      <c r="G11" s="2" t="s">
        <v>2</v>
      </c>
      <c r="H11" s="2" t="s">
        <v>3</v>
      </c>
      <c r="I11" s="2" t="s">
        <v>4</v>
      </c>
      <c r="J11" s="2"/>
    </row>
    <row r="12" customFormat="1" spans="4:10">
      <c r="D12" s="4" t="s">
        <v>5</v>
      </c>
      <c r="E12" s="4"/>
      <c r="F12" s="4"/>
      <c r="G12" s="10">
        <v>3</v>
      </c>
      <c r="H12" s="11">
        <v>16.8</v>
      </c>
      <c r="I12" s="15">
        <f t="shared" ref="I12:I17" si="0">G12*H12</f>
        <v>50.4</v>
      </c>
      <c r="J12" s="15"/>
    </row>
    <row r="13" customFormat="1" spans="4:10">
      <c r="D13" s="4" t="s">
        <v>6</v>
      </c>
      <c r="E13" s="4"/>
      <c r="F13" s="4"/>
      <c r="G13" s="10">
        <v>2</v>
      </c>
      <c r="H13" s="10">
        <v>17.8</v>
      </c>
      <c r="I13" s="15">
        <f t="shared" si="0"/>
        <v>35.6</v>
      </c>
      <c r="J13" s="15"/>
    </row>
    <row r="14" customFormat="1" spans="4:10">
      <c r="D14" s="4" t="s">
        <v>7</v>
      </c>
      <c r="E14" s="4"/>
      <c r="F14" s="4"/>
      <c r="G14" s="10">
        <v>3</v>
      </c>
      <c r="H14" s="10">
        <v>17.6</v>
      </c>
      <c r="I14" s="15">
        <f t="shared" si="0"/>
        <v>52.8</v>
      </c>
      <c r="J14" s="15"/>
    </row>
    <row r="15" customFormat="1" spans="4:10">
      <c r="D15" s="4" t="s">
        <v>8</v>
      </c>
      <c r="E15" s="4"/>
      <c r="F15" s="4"/>
      <c r="G15" s="10">
        <v>3</v>
      </c>
      <c r="H15" s="10">
        <v>16.55</v>
      </c>
      <c r="I15" s="15">
        <f t="shared" si="0"/>
        <v>49.65</v>
      </c>
      <c r="J15" s="15"/>
    </row>
    <row r="16" customFormat="1" spans="4:10">
      <c r="D16" s="4" t="s">
        <v>9</v>
      </c>
      <c r="E16" s="4"/>
      <c r="F16" s="4"/>
      <c r="G16" s="10">
        <v>3</v>
      </c>
      <c r="H16" s="10">
        <v>15</v>
      </c>
      <c r="I16" s="15">
        <f t="shared" si="0"/>
        <v>45</v>
      </c>
      <c r="J16" s="15"/>
    </row>
    <row r="17" customFormat="1" spans="4:10">
      <c r="D17" s="4" t="s">
        <v>10</v>
      </c>
      <c r="E17" s="4"/>
      <c r="F17" s="4"/>
      <c r="G17" s="10">
        <v>2</v>
      </c>
      <c r="H17" s="10">
        <v>16</v>
      </c>
      <c r="I17" s="15">
        <f t="shared" si="0"/>
        <v>32</v>
      </c>
      <c r="J17" s="15"/>
    </row>
    <row r="18" customFormat="1" spans="4:10">
      <c r="D18" s="5" t="s">
        <v>11</v>
      </c>
      <c r="E18" s="5"/>
      <c r="F18" s="5"/>
      <c r="G18" s="12">
        <f>SUM(G12:G17)</f>
        <v>16</v>
      </c>
      <c r="H18" s="12"/>
      <c r="I18" s="8">
        <f>SUM(I12:I17)</f>
        <v>265.45</v>
      </c>
      <c r="J18" s="8"/>
    </row>
    <row r="19" customFormat="1" customHeight="1" spans="4:10">
      <c r="D19" s="2" t="s">
        <v>63</v>
      </c>
      <c r="E19" s="2"/>
      <c r="F19" s="2"/>
      <c r="G19" s="2"/>
      <c r="H19" s="2"/>
      <c r="I19" s="2"/>
      <c r="J19" s="14">
        <f>I27/G27</f>
        <v>0</v>
      </c>
    </row>
    <row r="20" customFormat="1" spans="4:10">
      <c r="D20" s="2"/>
      <c r="E20" s="2"/>
      <c r="F20" s="2"/>
      <c r="G20" s="2"/>
      <c r="H20" s="2"/>
      <c r="I20" s="2"/>
      <c r="J20" s="14"/>
    </row>
    <row r="21" customFormat="1" spans="4:10">
      <c r="D21" s="2"/>
      <c r="E21" s="2"/>
      <c r="F21" s="2"/>
      <c r="G21" s="2"/>
      <c r="H21" s="2"/>
      <c r="I21" s="2"/>
      <c r="J21" s="14"/>
    </row>
    <row r="22" customFormat="1" spans="4:10">
      <c r="D22" s="6"/>
      <c r="E22" s="6"/>
      <c r="F22" s="6"/>
      <c r="G22" s="6"/>
      <c r="H22" s="6"/>
      <c r="I22" s="6"/>
      <c r="J22" s="6"/>
    </row>
    <row r="23" customFormat="1" spans="4:10">
      <c r="D23" s="2" t="s">
        <v>1</v>
      </c>
      <c r="E23" s="2"/>
      <c r="F23" s="2"/>
      <c r="G23" s="2" t="s">
        <v>2</v>
      </c>
      <c r="H23" s="2" t="s">
        <v>3</v>
      </c>
      <c r="I23" s="2" t="s">
        <v>4</v>
      </c>
      <c r="J23" s="2"/>
    </row>
    <row r="24" customFormat="1" spans="4:10">
      <c r="D24" s="7" t="str">
        <f>'EXPECTED RESULTS'!D24</f>
        <v>DBMS</v>
      </c>
      <c r="E24" s="7"/>
      <c r="F24" s="7"/>
      <c r="G24" s="13">
        <f>'EXPECTED RESULTS'!G24</f>
        <v>3</v>
      </c>
      <c r="H24" s="13"/>
      <c r="I24" s="15">
        <f>G24*H24</f>
        <v>0</v>
      </c>
      <c r="J24" s="15"/>
    </row>
    <row r="25" customFormat="1" spans="4:10">
      <c r="D25" s="7" t="str">
        <f>'EXPECTED RESULTS'!D25</f>
        <v>Computer Maintenance</v>
      </c>
      <c r="E25" s="7"/>
      <c r="F25" s="7"/>
      <c r="G25" s="13">
        <f>'EXPECTED RESULTS'!G25</f>
        <v>3</v>
      </c>
      <c r="H25" s="13"/>
      <c r="I25" s="15">
        <f>G25*H25</f>
        <v>0</v>
      </c>
      <c r="J25" s="15"/>
    </row>
    <row r="26" customFormat="1" spans="4:10">
      <c r="D26" s="7" t="str">
        <f>'EXPECTED RESULTS'!D26</f>
        <v>Digital computer Fundamentals</v>
      </c>
      <c r="E26" s="7"/>
      <c r="F26" s="7"/>
      <c r="G26" s="13">
        <f>'EXPECTED RESULTS'!G26</f>
        <v>3</v>
      </c>
      <c r="H26" s="13"/>
      <c r="I26" s="15">
        <f>G26*H26</f>
        <v>0</v>
      </c>
      <c r="J26" s="15"/>
    </row>
    <row r="27" customFormat="1" spans="4:10">
      <c r="D27" s="8" t="s">
        <v>11</v>
      </c>
      <c r="E27" s="8"/>
      <c r="F27" s="5"/>
      <c r="G27" s="12">
        <f>SUM(G24:G26)</f>
        <v>9</v>
      </c>
      <c r="H27" s="12"/>
      <c r="I27" s="8">
        <f>SUM(I24:I26)</f>
        <v>0</v>
      </c>
      <c r="J27" s="8"/>
    </row>
    <row r="28" customFormat="1" customHeight="1" spans="4:10">
      <c r="D28" s="2" t="s">
        <v>15</v>
      </c>
      <c r="E28" s="2"/>
      <c r="F28" s="2"/>
      <c r="G28" s="2"/>
      <c r="H28" s="2"/>
      <c r="I28" s="2"/>
      <c r="J28" s="14">
        <f>I39/G39</f>
        <v>0</v>
      </c>
    </row>
    <row r="29" customFormat="1" spans="4:10">
      <c r="D29" s="2"/>
      <c r="E29" s="2"/>
      <c r="F29" s="2"/>
      <c r="G29" s="2"/>
      <c r="H29" s="2"/>
      <c r="I29" s="2"/>
      <c r="J29" s="14"/>
    </row>
    <row r="30" customFormat="1" spans="4:10">
      <c r="D30" s="2"/>
      <c r="E30" s="2"/>
      <c r="F30" s="2"/>
      <c r="G30" s="2"/>
      <c r="H30" s="2"/>
      <c r="I30" s="2"/>
      <c r="J30" s="14"/>
    </row>
    <row r="31" customFormat="1" spans="4:10">
      <c r="D31" s="6"/>
      <c r="E31" s="6"/>
      <c r="F31" s="6"/>
      <c r="G31" s="6"/>
      <c r="H31" s="6"/>
      <c r="I31" s="6"/>
      <c r="J31" s="6"/>
    </row>
    <row r="32" customFormat="1" spans="4:10">
      <c r="D32" s="2" t="s">
        <v>1</v>
      </c>
      <c r="E32" s="2"/>
      <c r="F32" s="2"/>
      <c r="G32" s="2" t="s">
        <v>2</v>
      </c>
      <c r="H32" s="2" t="s">
        <v>3</v>
      </c>
      <c r="I32" s="2" t="s">
        <v>4</v>
      </c>
      <c r="J32" s="2"/>
    </row>
    <row r="33" customFormat="1" spans="4:10">
      <c r="D33" s="7" t="str">
        <f>'EXPECTED RESULTS'!D33</f>
        <v>Academic English Writing</v>
      </c>
      <c r="E33" s="7"/>
      <c r="F33" s="7"/>
      <c r="G33" s="13">
        <f>'EXPECTED RESULTS'!G33</f>
        <v>3</v>
      </c>
      <c r="H33" s="13"/>
      <c r="I33" s="15">
        <f t="shared" ref="I33:I38" si="1">G33*H33</f>
        <v>0</v>
      </c>
      <c r="J33" s="15"/>
    </row>
    <row r="34" customFormat="1" spans="4:10">
      <c r="D34" s="7" t="str">
        <f>'EXPECTED RESULTS'!D34</f>
        <v>Intro to Computer Programming</v>
      </c>
      <c r="E34" s="7"/>
      <c r="F34" s="7"/>
      <c r="G34" s="13">
        <f>'EXPECTED RESULTS'!G34</f>
        <v>4</v>
      </c>
      <c r="H34" s="13"/>
      <c r="I34" s="15">
        <f t="shared" si="1"/>
        <v>0</v>
      </c>
      <c r="J34" s="15"/>
    </row>
    <row r="35" customFormat="1" spans="4:13">
      <c r="D35" s="7" t="str">
        <f>'EXPECTED RESULTS'!D35</f>
        <v>Bible Doctrine</v>
      </c>
      <c r="E35" s="7"/>
      <c r="F35" s="7"/>
      <c r="G35" s="13">
        <f>'EXPECTED RESULTS'!G35</f>
        <v>3</v>
      </c>
      <c r="H35" s="13"/>
      <c r="I35" s="15">
        <f t="shared" si="1"/>
        <v>0</v>
      </c>
      <c r="J35" s="15"/>
      <c r="L35" s="13"/>
      <c r="M35" s="13"/>
    </row>
    <row r="36" customFormat="1" spans="4:10">
      <c r="D36" s="7" t="str">
        <f>'EXPECTED RESULTS'!D36</f>
        <v>Descrptive Statistics</v>
      </c>
      <c r="E36" s="7"/>
      <c r="F36" s="7"/>
      <c r="G36" s="13">
        <f>'EXPECTED RESULTS'!G36</f>
        <v>3</v>
      </c>
      <c r="H36" s="13"/>
      <c r="I36" s="15">
        <f t="shared" si="1"/>
        <v>0</v>
      </c>
      <c r="J36" s="15"/>
    </row>
    <row r="37" customFormat="1" spans="4:10">
      <c r="D37" s="7" t="str">
        <f>'EXPECTED RESULTS'!D37</f>
        <v>Management Information System</v>
      </c>
      <c r="E37" s="7"/>
      <c r="F37" s="7"/>
      <c r="G37" s="13">
        <f>'EXPECTED RESULTS'!G37</f>
        <v>3</v>
      </c>
      <c r="H37" s="13"/>
      <c r="I37" s="15">
        <f t="shared" si="1"/>
        <v>0</v>
      </c>
      <c r="J37" s="15"/>
    </row>
    <row r="38" customFormat="1" spans="4:10">
      <c r="D38" s="7"/>
      <c r="E38" s="7"/>
      <c r="F38" s="7"/>
      <c r="G38" s="13"/>
      <c r="H38" s="13"/>
      <c r="I38" s="15">
        <f t="shared" si="1"/>
        <v>0</v>
      </c>
      <c r="J38" s="15"/>
    </row>
    <row r="39" customFormat="1" spans="4:10">
      <c r="D39" s="8" t="s">
        <v>11</v>
      </c>
      <c r="E39" s="8"/>
      <c r="F39" s="5"/>
      <c r="G39" s="12">
        <f>SUM(G33:G38)</f>
        <v>16</v>
      </c>
      <c r="H39" s="12"/>
      <c r="I39" s="8">
        <f>SUM(I33:I38)</f>
        <v>0</v>
      </c>
      <c r="J39" s="8"/>
    </row>
    <row r="40" customFormat="1" customHeight="1" spans="4:10">
      <c r="D40" s="2" t="s">
        <v>21</v>
      </c>
      <c r="E40" s="2"/>
      <c r="F40" s="2"/>
      <c r="G40" s="2"/>
      <c r="H40" s="2"/>
      <c r="I40" s="2"/>
      <c r="J40" s="14">
        <f>I50/G50</f>
        <v>0</v>
      </c>
    </row>
    <row r="41" customFormat="1" spans="4:10">
      <c r="D41" s="2"/>
      <c r="E41" s="2"/>
      <c r="F41" s="2"/>
      <c r="G41" s="2"/>
      <c r="H41" s="2"/>
      <c r="I41" s="2"/>
      <c r="J41" s="14"/>
    </row>
    <row r="42" customFormat="1" spans="4:10">
      <c r="D42" s="6"/>
      <c r="E42" s="6"/>
      <c r="F42" s="6"/>
      <c r="G42" s="6"/>
      <c r="H42" s="6"/>
      <c r="I42" s="6"/>
      <c r="J42" s="6"/>
    </row>
    <row r="43" customFormat="1" spans="4:10">
      <c r="D43" s="2" t="s">
        <v>1</v>
      </c>
      <c r="E43" s="2"/>
      <c r="F43" s="2"/>
      <c r="G43" s="2" t="s">
        <v>2</v>
      </c>
      <c r="H43" s="2" t="s">
        <v>3</v>
      </c>
      <c r="I43" s="2" t="s">
        <v>4</v>
      </c>
      <c r="J43" s="2"/>
    </row>
    <row r="44" customFormat="1" spans="4:10">
      <c r="D44" s="7" t="str">
        <f>'EXPECTED RESULTS'!D44</f>
        <v>Probability and statistic</v>
      </c>
      <c r="E44" s="7"/>
      <c r="F44" s="7"/>
      <c r="G44" s="13">
        <f>'EXPECTED RESULTS'!G44</f>
        <v>3</v>
      </c>
      <c r="H44" s="13"/>
      <c r="I44" s="15">
        <f>G44*H44</f>
        <v>0</v>
      </c>
      <c r="J44" s="15"/>
    </row>
    <row r="45" customFormat="1" spans="4:10">
      <c r="D45" s="7" t="str">
        <f>'EXPECTED RESULTS'!D45</f>
        <v>Database Development with PL/SQL</v>
      </c>
      <c r="E45" s="7"/>
      <c r="F45" s="7"/>
      <c r="G45" s="13">
        <f>'EXPECTED RESULTS'!G45</f>
        <v>4</v>
      </c>
      <c r="H45" s="13"/>
      <c r="I45" s="15">
        <f>G45*H45</f>
        <v>0</v>
      </c>
      <c r="J45" s="15"/>
    </row>
    <row r="46" customFormat="1" spans="4:10">
      <c r="D46" s="7" t="str">
        <f>'EXPECTED RESULTS'!D46</f>
        <v>Programming with C</v>
      </c>
      <c r="E46" s="7"/>
      <c r="F46" s="7"/>
      <c r="G46" s="13">
        <f>'EXPECTED RESULTS'!G46</f>
        <v>4</v>
      </c>
      <c r="H46" s="13"/>
      <c r="I46" s="15">
        <f>G46*H46</f>
        <v>0</v>
      </c>
      <c r="J46" s="15"/>
    </row>
    <row r="47" customFormat="1" spans="4:10">
      <c r="D47" s="7" t="str">
        <f>'EXPECTED RESULTS'!D47</f>
        <v>Computer Networks</v>
      </c>
      <c r="E47" s="7"/>
      <c r="F47" s="7"/>
      <c r="G47" s="13">
        <f>'EXPECTED RESULTS'!G47</f>
        <v>4</v>
      </c>
      <c r="H47" s="13"/>
      <c r="I47" s="15">
        <f>G47*H47</f>
        <v>0</v>
      </c>
      <c r="J47" s="15"/>
    </row>
    <row r="48" customFormat="1" spans="4:10">
      <c r="D48" s="9"/>
      <c r="E48" s="9"/>
      <c r="F48" s="9"/>
      <c r="H48" s="13"/>
      <c r="I48" s="15">
        <f>G48*H48</f>
        <v>0</v>
      </c>
      <c r="J48" s="15"/>
    </row>
    <row r="49" customFormat="1" spans="4:10">
      <c r="D49" s="7"/>
      <c r="E49" s="7"/>
      <c r="F49" s="7"/>
      <c r="G49" s="13"/>
      <c r="H49" s="13"/>
      <c r="I49" s="15">
        <f>G49*H49</f>
        <v>0</v>
      </c>
      <c r="J49" s="15"/>
    </row>
    <row r="50" customFormat="1" spans="4:10">
      <c r="D50" s="8" t="s">
        <v>11</v>
      </c>
      <c r="E50" s="8"/>
      <c r="F50" s="5"/>
      <c r="G50" s="12">
        <f>SUM(G44:G49)</f>
        <v>15</v>
      </c>
      <c r="H50" s="12"/>
      <c r="I50" s="8">
        <f>SUM(I44:I49)</f>
        <v>0</v>
      </c>
      <c r="J50" s="8"/>
    </row>
    <row r="51" customFormat="1" customHeight="1" spans="4:10">
      <c r="D51" s="2" t="str">
        <f>'EXPECTED RESULTS'!D51</f>
        <v>SEMESTER-5-SUMMER</v>
      </c>
      <c r="E51" s="2"/>
      <c r="F51" s="2"/>
      <c r="G51" s="2"/>
      <c r="H51" s="2"/>
      <c r="I51" s="2"/>
      <c r="J51" s="14">
        <f>I62/G62</f>
        <v>0</v>
      </c>
    </row>
    <row r="52" customFormat="1" spans="4:10">
      <c r="D52" s="2"/>
      <c r="E52" s="2"/>
      <c r="F52" s="2"/>
      <c r="G52" s="2"/>
      <c r="H52" s="2"/>
      <c r="I52" s="2"/>
      <c r="J52" s="14"/>
    </row>
    <row r="53" customFormat="1" spans="4:10">
      <c r="D53" s="2"/>
      <c r="E53" s="2"/>
      <c r="F53" s="2"/>
      <c r="G53" s="2"/>
      <c r="H53" s="2"/>
      <c r="I53" s="2"/>
      <c r="J53" s="14"/>
    </row>
    <row r="54" customFormat="1" spans="4:10">
      <c r="D54" s="6"/>
      <c r="E54" s="6"/>
      <c r="F54" s="6"/>
      <c r="G54" s="6"/>
      <c r="H54" s="6"/>
      <c r="I54" s="6"/>
      <c r="J54" s="6"/>
    </row>
    <row r="55" customFormat="1" spans="4:10">
      <c r="D55" s="2" t="s">
        <v>1</v>
      </c>
      <c r="E55" s="2"/>
      <c r="F55" s="2"/>
      <c r="G55" s="2" t="s">
        <v>2</v>
      </c>
      <c r="H55" s="2" t="s">
        <v>3</v>
      </c>
      <c r="I55" s="2" t="s">
        <v>4</v>
      </c>
      <c r="J55" s="2"/>
    </row>
    <row r="56" customFormat="1" spans="4:10">
      <c r="D56" s="7" t="str">
        <f>'EXPECTED RESULTS'!D56</f>
        <v>English Phonology</v>
      </c>
      <c r="E56" s="7"/>
      <c r="F56" s="7"/>
      <c r="G56" s="13">
        <f>'EXPECTED RESULTS'!G56</f>
        <v>3</v>
      </c>
      <c r="H56" s="13"/>
      <c r="I56" s="15">
        <f t="shared" ref="I56:I61" si="2">G56*H56</f>
        <v>0</v>
      </c>
      <c r="J56" s="15"/>
    </row>
    <row r="57" customFormat="1" spans="4:10">
      <c r="D57" s="7" t="str">
        <f>'EXPECTED RESULTS'!D57</f>
        <v>Web Design</v>
      </c>
      <c r="E57" s="7"/>
      <c r="F57" s="7"/>
      <c r="G57" s="13">
        <f>'EXPECTED RESULTS'!G57</f>
        <v>3</v>
      </c>
      <c r="H57" s="13"/>
      <c r="I57" s="15">
        <f t="shared" si="2"/>
        <v>0</v>
      </c>
      <c r="J57" s="15"/>
    </row>
    <row r="58" customFormat="1" spans="4:10">
      <c r="D58" s="7" t="str">
        <f>'EXPECTED RESULTS'!D58</f>
        <v>Multvaliable Calculus and ODE</v>
      </c>
      <c r="E58" s="7"/>
      <c r="F58" s="7"/>
      <c r="G58" s="13">
        <f>'EXPECTED RESULTS'!G58</f>
        <v>4</v>
      </c>
      <c r="H58" s="13"/>
      <c r="I58" s="15">
        <f t="shared" si="2"/>
        <v>0</v>
      </c>
      <c r="J58" s="15"/>
    </row>
    <row r="59" customFormat="1" spans="4:10">
      <c r="D59" s="7"/>
      <c r="E59" s="7"/>
      <c r="F59" s="7"/>
      <c r="G59" s="13"/>
      <c r="H59" s="13"/>
      <c r="I59" s="15">
        <f t="shared" si="2"/>
        <v>0</v>
      </c>
      <c r="J59" s="15"/>
    </row>
    <row r="60" customFormat="1" spans="4:10">
      <c r="D60" s="7"/>
      <c r="E60" s="7"/>
      <c r="F60" s="7"/>
      <c r="G60" s="13"/>
      <c r="H60" s="13"/>
      <c r="I60" s="15">
        <f t="shared" si="2"/>
        <v>0</v>
      </c>
      <c r="J60" s="15"/>
    </row>
    <row r="61" customFormat="1" spans="4:10">
      <c r="D61" s="7"/>
      <c r="E61" s="7"/>
      <c r="F61" s="7"/>
      <c r="G61" s="13"/>
      <c r="H61" s="13"/>
      <c r="I61" s="15">
        <f t="shared" si="2"/>
        <v>0</v>
      </c>
      <c r="J61" s="15"/>
    </row>
    <row r="62" customFormat="1" spans="4:10">
      <c r="D62" s="8" t="s">
        <v>11</v>
      </c>
      <c r="E62" s="8"/>
      <c r="F62" s="5"/>
      <c r="G62" s="12">
        <f>SUM(G56:G61)</f>
        <v>10</v>
      </c>
      <c r="H62" s="12"/>
      <c r="I62" s="8">
        <f>SUM(I56:I61)</f>
        <v>0</v>
      </c>
      <c r="J62" s="8"/>
    </row>
    <row r="63" customFormat="1" customHeight="1" spans="4:10">
      <c r="D63" s="2" t="s">
        <v>30</v>
      </c>
      <c r="E63" s="2"/>
      <c r="F63" s="2"/>
      <c r="G63" s="2"/>
      <c r="H63" s="2"/>
      <c r="I63" s="2"/>
      <c r="J63" s="14">
        <f>I74/G74</f>
        <v>0</v>
      </c>
    </row>
    <row r="64" customFormat="1" spans="4:10">
      <c r="D64" s="2"/>
      <c r="E64" s="2"/>
      <c r="F64" s="2"/>
      <c r="G64" s="2"/>
      <c r="H64" s="2"/>
      <c r="I64" s="2"/>
      <c r="J64" s="14"/>
    </row>
    <row r="65" customFormat="1" spans="4:10">
      <c r="D65" s="2"/>
      <c r="E65" s="2"/>
      <c r="F65" s="2"/>
      <c r="G65" s="2"/>
      <c r="H65" s="2"/>
      <c r="I65" s="2"/>
      <c r="J65" s="14"/>
    </row>
    <row r="66" customFormat="1" spans="4:10">
      <c r="D66" s="6"/>
      <c r="E66" s="6"/>
      <c r="F66" s="6"/>
      <c r="G66" s="6"/>
      <c r="H66" s="6"/>
      <c r="I66" s="6"/>
      <c r="J66" s="6"/>
    </row>
    <row r="67" customFormat="1" spans="4:10">
      <c r="D67" s="2" t="s">
        <v>1</v>
      </c>
      <c r="E67" s="2"/>
      <c r="F67" s="2"/>
      <c r="G67" s="2" t="s">
        <v>2</v>
      </c>
      <c r="H67" s="2" t="s">
        <v>3</v>
      </c>
      <c r="I67" s="2" t="s">
        <v>4</v>
      </c>
      <c r="J67" s="2"/>
    </row>
    <row r="68" customFormat="1" spans="4:10">
      <c r="D68" s="7" t="str">
        <f>'EXPECTED RESULTS'!D68</f>
        <v>English Proficiency I</v>
      </c>
      <c r="E68" s="7"/>
      <c r="F68" s="7"/>
      <c r="G68" s="13">
        <f>'EXPECTED RESULTS'!G68</f>
        <v>3</v>
      </c>
      <c r="H68" s="13"/>
      <c r="I68" s="15">
        <f t="shared" ref="I68:I73" si="3">G68*H68</f>
        <v>0</v>
      </c>
      <c r="J68" s="15"/>
    </row>
    <row r="69" customFormat="1" spans="4:10">
      <c r="D69" s="7" t="str">
        <f>'EXPECTED RESULTS'!D69</f>
        <v>Data Structure and Algorthims</v>
      </c>
      <c r="E69" s="7"/>
      <c r="F69" s="7"/>
      <c r="G69" s="13">
        <f>'EXPECTED RESULTS'!G69</f>
        <v>4</v>
      </c>
      <c r="H69" s="13"/>
      <c r="I69" s="15">
        <f t="shared" si="3"/>
        <v>0</v>
      </c>
      <c r="J69" s="15"/>
    </row>
    <row r="70" customFormat="1" spans="4:10">
      <c r="D70" s="7" t="str">
        <f>'EXPECTED RESULTS'!D70</f>
        <v>Theory of Computation</v>
      </c>
      <c r="E70" s="7"/>
      <c r="F70" s="7"/>
      <c r="G70" s="13">
        <f>'EXPECTED RESULTS'!G70</f>
        <v>3</v>
      </c>
      <c r="H70" s="13"/>
      <c r="I70" s="15">
        <f t="shared" si="3"/>
        <v>0</v>
      </c>
      <c r="J70" s="15"/>
    </row>
    <row r="71" customFormat="1" spans="4:10">
      <c r="D71" s="7" t="str">
        <f>'EXPECTED RESULTS'!D71</f>
        <v>Software Engineering</v>
      </c>
      <c r="E71" s="7"/>
      <c r="F71" s="7"/>
      <c r="G71" s="13">
        <f>'EXPECTED RESULTS'!G71</f>
        <v>3</v>
      </c>
      <c r="H71" s="13"/>
      <c r="I71" s="15">
        <f t="shared" si="3"/>
        <v>0</v>
      </c>
      <c r="J71" s="15"/>
    </row>
    <row r="72" customFormat="1" spans="4:10">
      <c r="D72" s="7" t="str">
        <f>'EXPECTED RESULTS'!D72</f>
        <v>Emerging technology</v>
      </c>
      <c r="E72" s="7"/>
      <c r="F72" s="7"/>
      <c r="G72" s="13">
        <f>'EXPECTED RESULTS'!G72</f>
        <v>3</v>
      </c>
      <c r="H72" s="13"/>
      <c r="I72" s="15">
        <f t="shared" si="3"/>
        <v>0</v>
      </c>
      <c r="J72" s="15"/>
    </row>
    <row r="73" customFormat="1" spans="4:10">
      <c r="D73" s="7"/>
      <c r="E73" s="7"/>
      <c r="F73" s="7"/>
      <c r="G73" s="13"/>
      <c r="H73" s="13"/>
      <c r="I73" s="15">
        <f t="shared" si="3"/>
        <v>0</v>
      </c>
      <c r="J73" s="15"/>
    </row>
    <row r="74" customFormat="1" spans="4:10">
      <c r="D74" s="8" t="s">
        <v>11</v>
      </c>
      <c r="E74" s="8"/>
      <c r="F74" s="5"/>
      <c r="G74" s="12">
        <f>SUM(G68:G73)</f>
        <v>16</v>
      </c>
      <c r="H74" s="12"/>
      <c r="I74" s="8">
        <f>SUM(I68:I73)</f>
        <v>0</v>
      </c>
      <c r="J74" s="8"/>
    </row>
    <row r="75" customFormat="1" customHeight="1" spans="4:10">
      <c r="D75" s="2" t="s">
        <v>36</v>
      </c>
      <c r="E75" s="2"/>
      <c r="F75" s="2"/>
      <c r="G75" s="2"/>
      <c r="H75" s="2"/>
      <c r="I75" s="2"/>
      <c r="J75" s="14">
        <f>I86/G86</f>
        <v>0</v>
      </c>
    </row>
    <row r="76" customFormat="1" spans="4:10">
      <c r="D76" s="2"/>
      <c r="E76" s="2"/>
      <c r="F76" s="2"/>
      <c r="G76" s="2"/>
      <c r="H76" s="2"/>
      <c r="I76" s="2"/>
      <c r="J76" s="14"/>
    </row>
    <row r="77" customFormat="1" spans="4:10">
      <c r="D77" s="2"/>
      <c r="E77" s="2"/>
      <c r="F77" s="2"/>
      <c r="G77" s="2"/>
      <c r="H77" s="2"/>
      <c r="I77" s="2"/>
      <c r="J77" s="14"/>
    </row>
    <row r="78" customFormat="1" spans="4:10">
      <c r="D78" s="6"/>
      <c r="E78" s="6"/>
      <c r="F78" s="6"/>
      <c r="G78" s="6"/>
      <c r="H78" s="6"/>
      <c r="I78" s="6"/>
      <c r="J78" s="6"/>
    </row>
    <row r="79" customFormat="1" spans="4:10">
      <c r="D79" s="2" t="s">
        <v>1</v>
      </c>
      <c r="E79" s="2"/>
      <c r="F79" s="2"/>
      <c r="G79" s="2" t="s">
        <v>2</v>
      </c>
      <c r="H79" s="2" t="s">
        <v>3</v>
      </c>
      <c r="I79" s="2" t="s">
        <v>4</v>
      </c>
      <c r="J79" s="2"/>
    </row>
    <row r="80" customFormat="1" spans="4:10">
      <c r="D80" s="7" t="str">
        <f>'EXPECTED RESULTS'!D80</f>
        <v>English Proficiency II</v>
      </c>
      <c r="E80" s="7"/>
      <c r="F80" s="7"/>
      <c r="G80" s="13">
        <f>'EXPECTED RESULTS'!G80</f>
        <v>3</v>
      </c>
      <c r="H80" s="13"/>
      <c r="I80" s="15">
        <f t="shared" ref="I80:I85" si="4">G80*H80</f>
        <v>0</v>
      </c>
      <c r="J80" s="15"/>
    </row>
    <row r="81" customFormat="1" spans="4:10">
      <c r="D81" s="7" t="str">
        <f>'EXPECTED RESULTS'!D81</f>
        <v>Java Programming</v>
      </c>
      <c r="E81" s="7"/>
      <c r="F81" s="7"/>
      <c r="G81" s="13">
        <f>'EXPECTED RESULTS'!G81</f>
        <v>4</v>
      </c>
      <c r="H81" s="13"/>
      <c r="I81" s="15">
        <f t="shared" si="4"/>
        <v>0</v>
      </c>
      <c r="J81" s="15"/>
    </row>
    <row r="82" customFormat="1" spans="4:10">
      <c r="D82" s="7" t="str">
        <f>'EXPECTED RESULTS'!D82</f>
        <v>Health Principles</v>
      </c>
      <c r="E82" s="7"/>
      <c r="F82" s="7"/>
      <c r="G82" s="13">
        <f>'EXPECTED RESULTS'!G82</f>
        <v>2</v>
      </c>
      <c r="H82" s="13"/>
      <c r="I82" s="15">
        <f t="shared" si="4"/>
        <v>0</v>
      </c>
      <c r="J82" s="15"/>
    </row>
    <row r="83" customFormat="1" spans="4:10">
      <c r="D83" s="7" t="str">
        <f>'EXPECTED RESULTS'!D83</f>
        <v>Software Project Management</v>
      </c>
      <c r="E83" s="7"/>
      <c r="F83" s="7"/>
      <c r="G83" s="13">
        <f>'EXPECTED RESULTS'!G83</f>
        <v>3</v>
      </c>
      <c r="H83" s="13"/>
      <c r="I83" s="15">
        <f t="shared" si="4"/>
        <v>0</v>
      </c>
      <c r="J83" s="15"/>
    </row>
    <row r="84" customFormat="1" spans="4:10">
      <c r="D84" s="7" t="str">
        <f>'EXPECTED RESULTS'!D84</f>
        <v>Object Oriented Programming</v>
      </c>
      <c r="E84" s="7"/>
      <c r="F84" s="7"/>
      <c r="G84" s="13">
        <f>'EXPECTED RESULTS'!G84</f>
        <v>4</v>
      </c>
      <c r="H84" s="13"/>
      <c r="I84" s="15">
        <f t="shared" si="4"/>
        <v>0</v>
      </c>
      <c r="J84" s="15"/>
    </row>
    <row r="85" customFormat="1" spans="4:10">
      <c r="D85" s="7"/>
      <c r="E85" s="7"/>
      <c r="F85" s="7"/>
      <c r="G85" s="13"/>
      <c r="H85" s="13"/>
      <c r="I85" s="15">
        <f t="shared" si="4"/>
        <v>0</v>
      </c>
      <c r="J85" s="15"/>
    </row>
    <row r="86" customFormat="1" spans="4:10">
      <c r="D86" s="8" t="s">
        <v>11</v>
      </c>
      <c r="E86" s="8"/>
      <c r="F86" s="5"/>
      <c r="G86" s="12">
        <f>SUM(G80:G85)</f>
        <v>16</v>
      </c>
      <c r="H86" s="12"/>
      <c r="I86" s="8">
        <f>SUM(I80:I85)</f>
        <v>0</v>
      </c>
      <c r="J86" s="8"/>
    </row>
    <row r="87" customFormat="1" customHeight="1" spans="4:10">
      <c r="D87" s="2" t="str">
        <f>'EXPECTED RESULTS'!D87</f>
        <v>SEMESTER-8-SUMMER</v>
      </c>
      <c r="E87" s="2"/>
      <c r="F87" s="2"/>
      <c r="G87" s="2"/>
      <c r="H87" s="2"/>
      <c r="I87" s="2"/>
      <c r="J87" s="14">
        <f>I98/G98</f>
        <v>0</v>
      </c>
    </row>
    <row r="88" customFormat="1" spans="4:10">
      <c r="D88" s="2"/>
      <c r="E88" s="2"/>
      <c r="F88" s="2"/>
      <c r="G88" s="2"/>
      <c r="H88" s="2"/>
      <c r="I88" s="2"/>
      <c r="J88" s="14"/>
    </row>
    <row r="89" customFormat="1" spans="4:10">
      <c r="D89" s="2"/>
      <c r="E89" s="2"/>
      <c r="F89" s="2"/>
      <c r="G89" s="2"/>
      <c r="H89" s="2"/>
      <c r="I89" s="2"/>
      <c r="J89" s="14"/>
    </row>
    <row r="90" customFormat="1" spans="4:10">
      <c r="D90" s="6"/>
      <c r="E90" s="6"/>
      <c r="F90" s="6"/>
      <c r="G90" s="6"/>
      <c r="H90" s="6"/>
      <c r="I90" s="6"/>
      <c r="J90" s="6"/>
    </row>
    <row r="91" customFormat="1" spans="4:10">
      <c r="D91" s="2" t="s">
        <v>1</v>
      </c>
      <c r="E91" s="2"/>
      <c r="F91" s="2"/>
      <c r="G91" s="2" t="s">
        <v>2</v>
      </c>
      <c r="H91" s="2" t="s">
        <v>3</v>
      </c>
      <c r="I91" s="2" t="s">
        <v>4</v>
      </c>
      <c r="J91" s="2"/>
    </row>
    <row r="92" customFormat="1" spans="4:10">
      <c r="D92" s="7" t="str">
        <f>'EXPECTED RESULTS'!D92</f>
        <v>Big Data</v>
      </c>
      <c r="E92" s="7"/>
      <c r="F92" s="7"/>
      <c r="G92" s="13">
        <f>'EXPECTED RESULTS'!G92</f>
        <v>3</v>
      </c>
      <c r="H92" s="13"/>
      <c r="I92" s="15">
        <f t="shared" ref="I92:I97" si="5">G92*H92</f>
        <v>0</v>
      </c>
      <c r="J92" s="15"/>
    </row>
    <row r="93" customFormat="1" spans="4:10">
      <c r="D93" s="7" t="str">
        <f>'EXPECTED RESULTS'!D93</f>
        <v>Operating systems</v>
      </c>
      <c r="E93" s="7"/>
      <c r="F93" s="7"/>
      <c r="G93" s="13">
        <f>'EXPECTED RESULTS'!G93</f>
        <v>4</v>
      </c>
      <c r="H93" s="13"/>
      <c r="I93" s="15">
        <f t="shared" si="5"/>
        <v>0</v>
      </c>
      <c r="J93" s="15"/>
    </row>
    <row r="94" customFormat="1" spans="4:10">
      <c r="D94" s="7" t="str">
        <f>'EXPECTED RESULTS'!D94</f>
        <v>Best Progr.Practice Design Patterns</v>
      </c>
      <c r="E94" s="7"/>
      <c r="F94" s="7"/>
      <c r="G94" s="13">
        <f>'EXPECTED RESULTS'!G94</f>
        <v>3</v>
      </c>
      <c r="H94" s="13"/>
      <c r="I94" s="15">
        <f t="shared" si="5"/>
        <v>0</v>
      </c>
      <c r="J94" s="15"/>
    </row>
    <row r="95" customFormat="1" spans="4:10">
      <c r="D95" s="7"/>
      <c r="E95" s="7"/>
      <c r="F95" s="7"/>
      <c r="G95" s="13"/>
      <c r="H95" s="13"/>
      <c r="I95" s="15">
        <f t="shared" si="5"/>
        <v>0</v>
      </c>
      <c r="J95" s="15"/>
    </row>
    <row r="96" customFormat="1" spans="4:10">
      <c r="D96" s="7"/>
      <c r="E96" s="7"/>
      <c r="F96" s="7"/>
      <c r="G96" s="13"/>
      <c r="H96" s="13"/>
      <c r="I96" s="15">
        <f t="shared" si="5"/>
        <v>0</v>
      </c>
      <c r="J96" s="15"/>
    </row>
    <row r="97" customFormat="1" spans="4:10">
      <c r="D97" s="7"/>
      <c r="E97" s="7"/>
      <c r="F97" s="7"/>
      <c r="G97" s="13"/>
      <c r="H97" s="13"/>
      <c r="I97" s="15">
        <f t="shared" si="5"/>
        <v>0</v>
      </c>
      <c r="J97" s="15"/>
    </row>
    <row r="98" customFormat="1" spans="4:10">
      <c r="D98" s="8" t="s">
        <v>11</v>
      </c>
      <c r="E98" s="8"/>
      <c r="F98" s="5"/>
      <c r="G98" s="12">
        <f>SUM(G92:G97)</f>
        <v>10</v>
      </c>
      <c r="H98" s="12"/>
      <c r="I98" s="8">
        <f>SUM(I92:I97)</f>
        <v>0</v>
      </c>
      <c r="J98" s="8"/>
    </row>
    <row r="99" customFormat="1" spans="4:10">
      <c r="D99" s="2" t="s">
        <v>46</v>
      </c>
      <c r="E99" s="2"/>
      <c r="F99" s="2"/>
      <c r="G99" s="2"/>
      <c r="H99" s="2"/>
      <c r="I99" s="2"/>
      <c r="J99" s="14">
        <f>I110/G110</f>
        <v>0</v>
      </c>
    </row>
    <row r="100" customFormat="1" spans="4:10">
      <c r="D100" s="2"/>
      <c r="E100" s="2"/>
      <c r="F100" s="2"/>
      <c r="G100" s="2"/>
      <c r="H100" s="2"/>
      <c r="I100" s="2"/>
      <c r="J100" s="14"/>
    </row>
    <row r="101" customFormat="1" spans="4:10">
      <c r="D101" s="2"/>
      <c r="E101" s="2"/>
      <c r="F101" s="2"/>
      <c r="G101" s="2"/>
      <c r="H101" s="2"/>
      <c r="I101" s="2"/>
      <c r="J101" s="14"/>
    </row>
    <row r="102" customFormat="1" spans="4:10">
      <c r="D102" s="6"/>
      <c r="E102" s="6"/>
      <c r="F102" s="6"/>
      <c r="G102" s="6"/>
      <c r="H102" s="6"/>
      <c r="I102" s="6"/>
      <c r="J102" s="6"/>
    </row>
    <row r="103" customFormat="1" spans="4:10">
      <c r="D103" s="2" t="s">
        <v>1</v>
      </c>
      <c r="E103" s="2"/>
      <c r="F103" s="2"/>
      <c r="G103" s="2" t="s">
        <v>2</v>
      </c>
      <c r="H103" s="2" t="s">
        <v>3</v>
      </c>
      <c r="I103" s="2" t="s">
        <v>4</v>
      </c>
      <c r="J103" s="2"/>
    </row>
    <row r="104" customFormat="1" spans="4:10">
      <c r="D104" s="7" t="str">
        <f>'EXPECTED RESULTS'!D104</f>
        <v>Introduction to linux</v>
      </c>
      <c r="E104" s="7"/>
      <c r="F104" s="7"/>
      <c r="G104" s="13">
        <f>'EXPECTED RESULTS'!G104</f>
        <v>3</v>
      </c>
      <c r="H104" s="13"/>
      <c r="I104" s="15">
        <f t="shared" ref="I104:I109" si="6">G104*H104</f>
        <v>0</v>
      </c>
      <c r="J104" s="15"/>
    </row>
    <row r="105" customFormat="1" spans="4:10">
      <c r="D105" s="7" t="str">
        <f>'EXPECTED RESULTS'!D105</f>
        <v>Philosophy Science and Religion</v>
      </c>
      <c r="E105" s="7"/>
      <c r="F105" s="7"/>
      <c r="G105" s="13">
        <f>'EXPECTED RESULTS'!G105</f>
        <v>2</v>
      </c>
      <c r="H105" s="13"/>
      <c r="I105" s="15">
        <f t="shared" si="6"/>
        <v>0</v>
      </c>
      <c r="J105" s="15"/>
    </row>
    <row r="106" customFormat="1" spans="4:10">
      <c r="D106" s="7" t="str">
        <f>'EXPECTED RESULTS'!D106</f>
        <v>Software Security</v>
      </c>
      <c r="E106" s="7"/>
      <c r="F106" s="7"/>
      <c r="G106" s="13">
        <f>'EXPECTED RESULTS'!G106</f>
        <v>3</v>
      </c>
      <c r="H106" s="13"/>
      <c r="I106" s="15">
        <f t="shared" si="6"/>
        <v>0</v>
      </c>
      <c r="J106" s="15"/>
    </row>
    <row r="107" customFormat="1" spans="4:10">
      <c r="D107" s="7" t="str">
        <f>'EXPECTED RESULTS'!D107</f>
        <v>Introduction to Big Data</v>
      </c>
      <c r="E107" s="7"/>
      <c r="F107" s="7"/>
      <c r="G107" s="13">
        <f>'EXPECTED RESULTS'!G107</f>
        <v>3</v>
      </c>
      <c r="H107" s="13"/>
      <c r="I107" s="15">
        <f t="shared" si="6"/>
        <v>0</v>
      </c>
      <c r="J107" s="15"/>
    </row>
    <row r="108" customFormat="1" spans="4:10">
      <c r="D108" s="7" t="str">
        <f>'EXPECTED RESULTS'!D108</f>
        <v>Software Quality Assurance</v>
      </c>
      <c r="E108" s="7"/>
      <c r="F108" s="7"/>
      <c r="G108" s="13">
        <f>'EXPECTED RESULTS'!G108</f>
        <v>3</v>
      </c>
      <c r="H108" s="13"/>
      <c r="I108" s="15">
        <f t="shared" si="6"/>
        <v>0</v>
      </c>
      <c r="J108" s="15"/>
    </row>
    <row r="109" customFormat="1" spans="4:10">
      <c r="D109" s="7"/>
      <c r="E109" s="7"/>
      <c r="F109" s="7"/>
      <c r="G109" s="13"/>
      <c r="H109" s="13"/>
      <c r="I109" s="15">
        <f t="shared" si="6"/>
        <v>0</v>
      </c>
      <c r="J109" s="15"/>
    </row>
    <row r="110" customFormat="1" spans="4:10">
      <c r="D110" s="8" t="s">
        <v>11</v>
      </c>
      <c r="E110" s="8"/>
      <c r="F110" s="5"/>
      <c r="G110" s="12">
        <f>SUM(G104:G109)</f>
        <v>14</v>
      </c>
      <c r="H110" s="12"/>
      <c r="I110" s="8">
        <f>SUM(I104:I109)</f>
        <v>0</v>
      </c>
      <c r="J110" s="8"/>
    </row>
    <row r="111" customFormat="1" spans="4:10">
      <c r="D111" s="2" t="s">
        <v>52</v>
      </c>
      <c r="E111" s="2"/>
      <c r="F111" s="2"/>
      <c r="G111" s="2"/>
      <c r="H111" s="2"/>
      <c r="I111" s="2"/>
      <c r="J111" s="14">
        <f>I122/G122</f>
        <v>0</v>
      </c>
    </row>
    <row r="112" customFormat="1" spans="4:10">
      <c r="D112" s="2"/>
      <c r="E112" s="2"/>
      <c r="F112" s="2"/>
      <c r="G112" s="2"/>
      <c r="H112" s="2"/>
      <c r="I112" s="2"/>
      <c r="J112" s="14"/>
    </row>
    <row r="113" customFormat="1" spans="4:10">
      <c r="D113" s="2"/>
      <c r="E113" s="2"/>
      <c r="F113" s="2"/>
      <c r="G113" s="2"/>
      <c r="H113" s="2"/>
      <c r="I113" s="2"/>
      <c r="J113" s="14"/>
    </row>
    <row r="114" customFormat="1" spans="4:10">
      <c r="D114" s="6"/>
      <c r="E114" s="6"/>
      <c r="F114" s="6"/>
      <c r="G114" s="6"/>
      <c r="H114" s="6"/>
      <c r="I114" s="6"/>
      <c r="J114" s="6"/>
    </row>
    <row r="115" spans="4:10">
      <c r="D115" s="2" t="s">
        <v>1</v>
      </c>
      <c r="E115" s="2"/>
      <c r="F115" s="2"/>
      <c r="G115" s="2" t="s">
        <v>2</v>
      </c>
      <c r="H115" s="2" t="s">
        <v>3</v>
      </c>
      <c r="I115" s="2" t="s">
        <v>4</v>
      </c>
      <c r="J115" s="2"/>
    </row>
    <row r="116" spans="4:10">
      <c r="D116" s="7"/>
      <c r="E116" s="7"/>
      <c r="F116" s="7"/>
      <c r="G116" s="13"/>
      <c r="H116" s="13"/>
      <c r="I116" s="15">
        <f t="shared" ref="I116:I121" si="7">G116*H116</f>
        <v>0</v>
      </c>
      <c r="J116" s="15"/>
    </row>
    <row r="117" spans="4:10">
      <c r="D117" s="7" t="str">
        <f>'EXPECTED RESULTS'!D117</f>
        <v>Web Technology and Internet</v>
      </c>
      <c r="E117" s="7"/>
      <c r="F117" s="7"/>
      <c r="G117" s="13">
        <f>'EXPECTED RESULTS'!G117</f>
        <v>4</v>
      </c>
      <c r="H117" s="13"/>
      <c r="I117" s="15">
        <f t="shared" si="7"/>
        <v>0</v>
      </c>
      <c r="J117" s="15"/>
    </row>
    <row r="118" spans="4:10">
      <c r="D118" s="7" t="str">
        <f>'EXPECTED RESULTS'!D118</f>
        <v>Mobile Programing</v>
      </c>
      <c r="E118" s="7"/>
      <c r="F118" s="7"/>
      <c r="G118" s="13">
        <f>'EXPECTED RESULTS'!G118</f>
        <v>4</v>
      </c>
      <c r="H118" s="13"/>
      <c r="I118" s="15">
        <f t="shared" si="7"/>
        <v>0</v>
      </c>
      <c r="J118" s="15"/>
    </row>
    <row r="119" spans="4:10">
      <c r="D119" s="7" t="str">
        <f>'EXPECTED RESULTS'!D119</f>
        <v>Probability and statistic &amp; Reliability</v>
      </c>
      <c r="E119" s="7"/>
      <c r="F119" s="7"/>
      <c r="G119" s="13">
        <f>'EXPECTED RESULTS'!G119</f>
        <v>3</v>
      </c>
      <c r="H119" s="13"/>
      <c r="I119" s="15">
        <f t="shared" si="7"/>
        <v>0</v>
      </c>
      <c r="J119" s="15"/>
    </row>
    <row r="120" spans="4:10">
      <c r="D120" s="7"/>
      <c r="E120" s="7"/>
      <c r="F120" s="7"/>
      <c r="G120" s="13"/>
      <c r="H120" s="13"/>
      <c r="I120" s="15">
        <f t="shared" si="7"/>
        <v>0</v>
      </c>
      <c r="J120" s="15"/>
    </row>
    <row r="121" spans="4:10">
      <c r="D121" s="7"/>
      <c r="E121" s="7"/>
      <c r="F121" s="7"/>
      <c r="G121" s="13"/>
      <c r="H121" s="13"/>
      <c r="I121" s="15">
        <f t="shared" si="7"/>
        <v>0</v>
      </c>
      <c r="J121" s="15"/>
    </row>
    <row r="122" spans="4:10">
      <c r="D122" s="8" t="s">
        <v>11</v>
      </c>
      <c r="E122" s="8"/>
      <c r="F122" s="5"/>
      <c r="G122" s="12">
        <f>SUM(G116:G121)</f>
        <v>11</v>
      </c>
      <c r="H122" s="12"/>
      <c r="I122" s="8">
        <f>SUM(I116:I121)</f>
        <v>0</v>
      </c>
      <c r="J122" s="8"/>
    </row>
    <row r="123" spans="4:10">
      <c r="D123" s="2" t="s">
        <v>57</v>
      </c>
      <c r="E123" s="2"/>
      <c r="F123" s="2"/>
      <c r="G123" s="2"/>
      <c r="H123" s="2"/>
      <c r="I123" s="2"/>
      <c r="J123" s="14">
        <f>I134/G134</f>
        <v>0</v>
      </c>
    </row>
    <row r="124" spans="4:10">
      <c r="D124" s="2"/>
      <c r="E124" s="2"/>
      <c r="F124" s="2"/>
      <c r="G124" s="2"/>
      <c r="H124" s="2"/>
      <c r="I124" s="2"/>
      <c r="J124" s="14"/>
    </row>
    <row r="125" spans="4:10">
      <c r="D125" s="2"/>
      <c r="E125" s="2"/>
      <c r="F125" s="2"/>
      <c r="G125" s="2"/>
      <c r="H125" s="2"/>
      <c r="I125" s="2"/>
      <c r="J125" s="14"/>
    </row>
    <row r="126" spans="4:10">
      <c r="D126" s="6"/>
      <c r="E126" s="6"/>
      <c r="F126" s="6"/>
      <c r="G126" s="6"/>
      <c r="H126" s="6"/>
      <c r="I126" s="6"/>
      <c r="J126" s="6"/>
    </row>
    <row r="127" spans="4:10">
      <c r="D127" s="2" t="s">
        <v>1</v>
      </c>
      <c r="E127" s="2"/>
      <c r="F127" s="2"/>
      <c r="G127" s="2" t="s">
        <v>2</v>
      </c>
      <c r="H127" s="2" t="s">
        <v>3</v>
      </c>
      <c r="I127" s="2" t="s">
        <v>4</v>
      </c>
      <c r="J127" s="2"/>
    </row>
    <row r="128" spans="4:10">
      <c r="D128" s="7"/>
      <c r="E128" s="7"/>
      <c r="F128" s="7"/>
      <c r="G128" s="13"/>
      <c r="H128" s="13"/>
      <c r="I128" s="15">
        <f t="shared" ref="I128:I133" si="8">G128*H128</f>
        <v>0</v>
      </c>
      <c r="J128" s="15"/>
    </row>
    <row r="129" spans="4:10">
      <c r="D129" s="7" t="str">
        <f>'EXPECTED RESULTS'!D129</f>
        <v>Internship</v>
      </c>
      <c r="E129" s="7"/>
      <c r="F129" s="7"/>
      <c r="G129" s="13">
        <f>'EXPECTED RESULTS'!G129</f>
        <v>4</v>
      </c>
      <c r="H129" s="13"/>
      <c r="I129" s="15">
        <f t="shared" si="8"/>
        <v>0</v>
      </c>
      <c r="J129" s="15"/>
    </row>
    <row r="130" spans="4:10">
      <c r="D130" s="7" t="str">
        <f>'EXPECTED RESULTS'!D130</f>
        <v>Final Year Project</v>
      </c>
      <c r="E130" s="7"/>
      <c r="F130" s="7"/>
      <c r="G130" s="13">
        <f>'EXPECTED RESULTS'!G130</f>
        <v>6</v>
      </c>
      <c r="H130" s="13"/>
      <c r="I130" s="15">
        <f t="shared" si="8"/>
        <v>0</v>
      </c>
      <c r="J130" s="15"/>
    </row>
    <row r="131" spans="4:10">
      <c r="D131" s="7"/>
      <c r="E131" s="7"/>
      <c r="F131" s="7"/>
      <c r="G131" s="13"/>
      <c r="H131" s="13"/>
      <c r="I131" s="15">
        <f t="shared" si="8"/>
        <v>0</v>
      </c>
      <c r="J131" s="15"/>
    </row>
    <row r="132" spans="4:10">
      <c r="D132" s="7"/>
      <c r="E132" s="7"/>
      <c r="F132" s="7"/>
      <c r="G132" s="13"/>
      <c r="H132" s="13"/>
      <c r="I132" s="15">
        <f t="shared" si="8"/>
        <v>0</v>
      </c>
      <c r="J132" s="15"/>
    </row>
    <row r="133" spans="4:10">
      <c r="D133" s="7"/>
      <c r="E133" s="7"/>
      <c r="F133" s="7"/>
      <c r="G133" s="13"/>
      <c r="H133" s="13"/>
      <c r="I133" s="15">
        <f t="shared" si="8"/>
        <v>0</v>
      </c>
      <c r="J133" s="15"/>
    </row>
    <row r="134" spans="4:10">
      <c r="D134" s="8" t="s">
        <v>11</v>
      </c>
      <c r="E134" s="8"/>
      <c r="F134" s="5"/>
      <c r="G134" s="12">
        <f>SUM(G128:G133)</f>
        <v>10</v>
      </c>
      <c r="H134" s="12"/>
      <c r="I134" s="8">
        <f>SUM(I128:I133)</f>
        <v>0</v>
      </c>
      <c r="J134" s="8"/>
    </row>
    <row r="135" spans="4:10">
      <c r="D135" s="2" t="s">
        <v>61</v>
      </c>
      <c r="E135" s="2"/>
      <c r="F135" s="2"/>
      <c r="G135" s="2">
        <f>SUM(G134,G122,G110,G98,G86,G74,G62,G50,G39,G27,G18,)</f>
        <v>143</v>
      </c>
      <c r="H135" s="2"/>
      <c r="I135" s="2">
        <f>SUM(I134,I122,I110,I98,I86,,I74,I62,I50,I39,I27,I18)</f>
        <v>265.45</v>
      </c>
      <c r="J135" s="2"/>
    </row>
    <row r="136" spans="4:10">
      <c r="D136" s="2"/>
      <c r="E136" s="2"/>
      <c r="F136" s="2"/>
      <c r="G136" s="2"/>
      <c r="H136" s="2"/>
      <c r="I136" s="2"/>
      <c r="J136" s="2"/>
    </row>
    <row r="137" spans="4:10">
      <c r="D137" s="16" t="s">
        <v>62</v>
      </c>
      <c r="E137" s="16"/>
      <c r="F137" s="16"/>
      <c r="G137" s="17">
        <f>I135/G135</f>
        <v>1.85629370629371</v>
      </c>
      <c r="H137" s="17"/>
      <c r="I137" s="17"/>
      <c r="J137" s="17"/>
    </row>
    <row r="138" spans="4:10">
      <c r="D138" s="16"/>
      <c r="E138" s="16"/>
      <c r="F138" s="16"/>
      <c r="G138" s="17"/>
      <c r="H138" s="17"/>
      <c r="I138" s="17"/>
      <c r="J138" s="17"/>
    </row>
  </sheetData>
  <mergeCells count="211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31:J31"/>
    <mergeCell ref="D32:F32"/>
    <mergeCell ref="I32:J32"/>
    <mergeCell ref="D33:F33"/>
    <mergeCell ref="I33:J33"/>
    <mergeCell ref="D34:F34"/>
    <mergeCell ref="I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2:J42"/>
    <mergeCell ref="D43:F43"/>
    <mergeCell ref="I43:J43"/>
    <mergeCell ref="D44:F44"/>
    <mergeCell ref="I44:J44"/>
    <mergeCell ref="D45:F45"/>
    <mergeCell ref="I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4:J54"/>
    <mergeCell ref="D55:F55"/>
    <mergeCell ref="I55:J55"/>
    <mergeCell ref="D56:F56"/>
    <mergeCell ref="I56:J56"/>
    <mergeCell ref="D57:F57"/>
    <mergeCell ref="I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6:J66"/>
    <mergeCell ref="D67:F67"/>
    <mergeCell ref="I67:J67"/>
    <mergeCell ref="D68:F68"/>
    <mergeCell ref="I68:J68"/>
    <mergeCell ref="D69:F69"/>
    <mergeCell ref="I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8:J78"/>
    <mergeCell ref="D79:F79"/>
    <mergeCell ref="I79:J79"/>
    <mergeCell ref="D80:F80"/>
    <mergeCell ref="I80:J80"/>
    <mergeCell ref="D81:F81"/>
    <mergeCell ref="I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90:J90"/>
    <mergeCell ref="D91:F91"/>
    <mergeCell ref="I91:J91"/>
    <mergeCell ref="D92:F92"/>
    <mergeCell ref="I92:J92"/>
    <mergeCell ref="D93:F93"/>
    <mergeCell ref="I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102:J102"/>
    <mergeCell ref="D103:F103"/>
    <mergeCell ref="I103:J103"/>
    <mergeCell ref="D104:F104"/>
    <mergeCell ref="I104:J104"/>
    <mergeCell ref="D105:F105"/>
    <mergeCell ref="I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4:J114"/>
    <mergeCell ref="D115:F115"/>
    <mergeCell ref="I115:J115"/>
    <mergeCell ref="D116:F116"/>
    <mergeCell ref="I116:J116"/>
    <mergeCell ref="D117:F117"/>
    <mergeCell ref="I117:J117"/>
    <mergeCell ref="D118:F118"/>
    <mergeCell ref="I118:J118"/>
    <mergeCell ref="D119:F119"/>
    <mergeCell ref="I119:J119"/>
    <mergeCell ref="D120:F120"/>
    <mergeCell ref="I120:J120"/>
    <mergeCell ref="D121:F121"/>
    <mergeCell ref="I121:J121"/>
    <mergeCell ref="D122:F122"/>
    <mergeCell ref="I122:J122"/>
    <mergeCell ref="D126:J126"/>
    <mergeCell ref="D127:F127"/>
    <mergeCell ref="I127:J127"/>
    <mergeCell ref="D128:F128"/>
    <mergeCell ref="I128:J128"/>
    <mergeCell ref="D129:F129"/>
    <mergeCell ref="I129:J129"/>
    <mergeCell ref="D130:F130"/>
    <mergeCell ref="I130:J130"/>
    <mergeCell ref="D131:F131"/>
    <mergeCell ref="I131:J131"/>
    <mergeCell ref="D132:F132"/>
    <mergeCell ref="I132:J132"/>
    <mergeCell ref="D133:F133"/>
    <mergeCell ref="I133:J133"/>
    <mergeCell ref="D134:F134"/>
    <mergeCell ref="I134:J134"/>
    <mergeCell ref="F135:F136"/>
    <mergeCell ref="G135:G136"/>
    <mergeCell ref="H135:H136"/>
    <mergeCell ref="I135:I136"/>
    <mergeCell ref="J8:J9"/>
    <mergeCell ref="J19:J21"/>
    <mergeCell ref="J28:J30"/>
    <mergeCell ref="J40:J41"/>
    <mergeCell ref="J51:J53"/>
    <mergeCell ref="J63:J65"/>
    <mergeCell ref="J75:J77"/>
    <mergeCell ref="J87:J89"/>
    <mergeCell ref="J99:J101"/>
    <mergeCell ref="J111:J113"/>
    <mergeCell ref="J123:J125"/>
    <mergeCell ref="J135:J136"/>
    <mergeCell ref="D8:I9"/>
    <mergeCell ref="D19:I21"/>
    <mergeCell ref="D28:I30"/>
    <mergeCell ref="D40:I41"/>
    <mergeCell ref="D51:I53"/>
    <mergeCell ref="D63:I65"/>
    <mergeCell ref="D75:I77"/>
    <mergeCell ref="D87:I89"/>
    <mergeCell ref="D99:I101"/>
    <mergeCell ref="D111:I113"/>
    <mergeCell ref="D123:I125"/>
    <mergeCell ref="D135:E136"/>
    <mergeCell ref="D137:F138"/>
    <mergeCell ref="G137:J138"/>
  </mergeCells>
  <conditionalFormatting sqref="J8:J9">
    <cfRule type="cellIs" dxfId="0" priority="17" operator="greaterThan">
      <formula>11.9</formula>
    </cfRule>
  </conditionalFormatting>
  <conditionalFormatting sqref="J99:J101">
    <cfRule type="cellIs" dxfId="0" priority="11" operator="greaterThan">
      <formula>11.9</formula>
    </cfRule>
    <cfRule type="cellIs" dxfId="1" priority="12" operator="lessThan">
      <formula>12</formula>
    </cfRule>
    <cfRule type="cellIs" dxfId="0" priority="13" operator="greaterThan">
      <formula>11.9</formula>
    </cfRule>
    <cfRule type="cellIs" dxfId="1" priority="14" operator="lessThan">
      <formula>12</formula>
    </cfRule>
  </conditionalFormatting>
  <conditionalFormatting sqref="J111:J113">
    <cfRule type="cellIs" dxfId="1" priority="10" operator="lessThan">
      <formula>12</formula>
    </cfRule>
    <cfRule type="cellIs" dxfId="0" priority="9" operator="greaterThan">
      <formula>11.9</formula>
    </cfRule>
    <cfRule type="cellIs" dxfId="1" priority="8" operator="lessThan">
      <formula>12</formula>
    </cfRule>
    <cfRule type="cellIs" dxfId="0" priority="7" operator="greaterThan">
      <formula>11.9</formula>
    </cfRule>
  </conditionalFormatting>
  <conditionalFormatting sqref="J123:J125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28:J30 J87:J89 J75:J77 J63:J65 J51:J53 J40:J41">
    <cfRule type="cellIs" dxfId="0" priority="15" operator="greaterThan">
      <formula>11.9</formula>
    </cfRule>
    <cfRule type="cellIs" dxfId="1" priority="16" operator="lessThan">
      <formula>12</formula>
    </cfRule>
  </conditionalFormatting>
  <conditionalFormatting sqref="J19:J21 J28:J30 J40:J41 J87:J89 J75:J77 J63:J65 J51:J53">
    <cfRule type="cellIs" dxfId="0" priority="18" operator="greaterThan">
      <formula>11.9</formula>
    </cfRule>
  </conditionalFormatting>
  <conditionalFormatting sqref="J19 J28:J30 J40:J41 J87:J89 J75:J77 J63:J65 J51:J53">
    <cfRule type="cellIs" dxfId="1" priority="19" operator="lessThan">
      <formula>12</formula>
    </cfRule>
  </conditionalFormatting>
  <conditionalFormatting sqref="G137:J138">
    <cfRule type="cellIs" dxfId="1" priority="6" operator="lessThan">
      <formula>12</formula>
    </cfRule>
    <cfRule type="cellIs" dxfId="0" priority="5" operator="greaterThan">
      <formula>11.9</formula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4"/>
  <sheetViews>
    <sheetView topLeftCell="A40" workbookViewId="0">
      <selection activeCell="A29" sqref="A29"/>
    </sheetView>
  </sheetViews>
  <sheetFormatPr defaultColWidth="8.8" defaultRowHeight="15"/>
  <cols>
    <col min="1" max="1" width="38.2" customWidth="1"/>
  </cols>
  <sheetData>
    <row r="1" spans="1:1">
      <c r="A1" s="1" t="s">
        <v>64</v>
      </c>
    </row>
    <row r="2" spans="1:1">
      <c r="A2" t="s">
        <v>16</v>
      </c>
    </row>
    <row r="3" spans="1:1">
      <c r="A3" t="s">
        <v>65</v>
      </c>
    </row>
    <row r="4" spans="1:1">
      <c r="A4" t="s">
        <v>66</v>
      </c>
    </row>
    <row r="5" spans="1:1">
      <c r="A5" t="s">
        <v>67</v>
      </c>
    </row>
    <row r="6" spans="1:1">
      <c r="A6" t="s">
        <v>43</v>
      </c>
    </row>
    <row r="7" spans="1:1">
      <c r="A7" t="s">
        <v>68</v>
      </c>
    </row>
    <row r="8" spans="1:1">
      <c r="A8" t="s">
        <v>69</v>
      </c>
    </row>
    <row r="9" spans="1:1">
      <c r="A9" t="s">
        <v>13</v>
      </c>
    </row>
    <row r="10" spans="1:1">
      <c r="A10" t="s">
        <v>25</v>
      </c>
    </row>
    <row r="11" spans="1:1">
      <c r="A11" t="s">
        <v>70</v>
      </c>
    </row>
    <row r="12" spans="1:1">
      <c r="A12" t="s">
        <v>71</v>
      </c>
    </row>
    <row r="13" spans="1:1">
      <c r="A13" t="s">
        <v>23</v>
      </c>
    </row>
    <row r="14" spans="1:1">
      <c r="A14" t="s">
        <v>72</v>
      </c>
    </row>
    <row r="15" spans="1:1">
      <c r="A1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78</v>
      </c>
    </row>
    <row r="21" spans="1:1">
      <c r="A21" t="s">
        <v>79</v>
      </c>
    </row>
    <row r="22" spans="1:1">
      <c r="A22" t="s">
        <v>80</v>
      </c>
    </row>
    <row r="23" spans="1:1">
      <c r="A23" t="s">
        <v>27</v>
      </c>
    </row>
    <row r="24" spans="1:1">
      <c r="A24" t="s">
        <v>81</v>
      </c>
    </row>
    <row r="25" spans="1:1">
      <c r="A25" t="s">
        <v>82</v>
      </c>
    </row>
    <row r="26" spans="1:1">
      <c r="A26" t="s">
        <v>60</v>
      </c>
    </row>
    <row r="27" spans="1:1">
      <c r="A27" t="s">
        <v>83</v>
      </c>
    </row>
    <row r="28" spans="1:1">
      <c r="A28" t="s">
        <v>39</v>
      </c>
    </row>
    <row r="29" spans="1:1">
      <c r="A29" t="s">
        <v>84</v>
      </c>
    </row>
    <row r="30" spans="1:1">
      <c r="A30" t="s">
        <v>50</v>
      </c>
    </row>
    <row r="31" spans="1:1">
      <c r="A31" t="s">
        <v>85</v>
      </c>
    </row>
    <row r="32" spans="1:1">
      <c r="A32" t="s">
        <v>86</v>
      </c>
    </row>
    <row r="33" spans="1:1">
      <c r="A33" t="s">
        <v>87</v>
      </c>
    </row>
    <row r="34" spans="1:1">
      <c r="A34" t="s">
        <v>88</v>
      </c>
    </row>
    <row r="35" spans="1:1">
      <c r="A35" t="s">
        <v>59</v>
      </c>
    </row>
    <row r="36" spans="1:1">
      <c r="A36" t="s">
        <v>89</v>
      </c>
    </row>
    <row r="37" spans="1:1">
      <c r="A37" t="s">
        <v>38</v>
      </c>
    </row>
    <row r="38" spans="1:1">
      <c r="A38" t="s">
        <v>90</v>
      </c>
    </row>
    <row r="39" spans="1:1">
      <c r="A39" t="s">
        <v>91</v>
      </c>
    </row>
    <row r="40" spans="1:1">
      <c r="A40" t="s">
        <v>92</v>
      </c>
    </row>
    <row r="41" spans="1:1">
      <c r="A41" t="s">
        <v>93</v>
      </c>
    </row>
    <row r="42" spans="1:1">
      <c r="A42" t="s">
        <v>94</v>
      </c>
    </row>
    <row r="43" spans="1:1">
      <c r="A43" t="s">
        <v>95</v>
      </c>
    </row>
    <row r="44" spans="1:1">
      <c r="A44" t="s">
        <v>48</v>
      </c>
    </row>
    <row r="45" spans="1:1">
      <c r="A45" t="s">
        <v>96</v>
      </c>
    </row>
    <row r="46" spans="1:1">
      <c r="A46" t="s">
        <v>97</v>
      </c>
    </row>
    <row r="47" spans="1:1">
      <c r="A47" t="s">
        <v>98</v>
      </c>
    </row>
    <row r="48" spans="1:1">
      <c r="A48" t="s">
        <v>99</v>
      </c>
    </row>
    <row r="49" spans="1:1">
      <c r="A49" t="s">
        <v>100</v>
      </c>
    </row>
    <row r="50" spans="1:1">
      <c r="A50" t="s">
        <v>24</v>
      </c>
    </row>
    <row r="51" spans="1:1">
      <c r="A51" t="s">
        <v>101</v>
      </c>
    </row>
    <row r="52" spans="1:1">
      <c r="A52" t="s">
        <v>34</v>
      </c>
    </row>
    <row r="53" spans="1:1">
      <c r="A53" t="s">
        <v>102</v>
      </c>
    </row>
    <row r="54" spans="1:1">
      <c r="A54" t="s">
        <v>103</v>
      </c>
    </row>
    <row r="55" spans="1:1">
      <c r="A55" t="s">
        <v>104</v>
      </c>
    </row>
    <row r="56" spans="1:1">
      <c r="A56" t="s">
        <v>40</v>
      </c>
    </row>
    <row r="57" spans="1:1">
      <c r="A57" t="s">
        <v>51</v>
      </c>
    </row>
    <row r="58" spans="1:1">
      <c r="A58" t="s">
        <v>49</v>
      </c>
    </row>
    <row r="59" spans="1:1">
      <c r="A59" t="s">
        <v>105</v>
      </c>
    </row>
    <row r="60" spans="1:1">
      <c r="A60" t="s">
        <v>106</v>
      </c>
    </row>
    <row r="61" spans="1:1">
      <c r="A61" t="s">
        <v>33</v>
      </c>
    </row>
    <row r="62" spans="1:1">
      <c r="A62" t="s">
        <v>28</v>
      </c>
    </row>
    <row r="63" spans="1:1">
      <c r="A63" t="s">
        <v>54</v>
      </c>
    </row>
    <row r="64" spans="1:1">
      <c r="A64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EXPECTED RESULTS</vt:lpstr>
      <vt:lpstr>FINAL RESULT</vt:lpstr>
      <vt:lpstr>COURSES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2025-05-22T16:43:00Z</dcterms:created>
  <dcterms:modified xsi:type="dcterms:W3CDTF">2025-06-16T22:57:53Z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