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hidePivotFieldList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C.Jefferson_Data Visualization Exercise II_10152023\"/>
    </mc:Choice>
  </mc:AlternateContent>
  <bookViews>
    <workbookView xWindow="0" yWindow="0" windowWidth="15345" windowHeight="4545" activeTab="5"/>
  </bookViews>
  <sheets>
    <sheet name="Sheet1" sheetId="1" r:id="rId1"/>
    <sheet name="Lobbying" sheetId="7" r:id="rId2"/>
    <sheet name="Lobbying by area" sheetId="8" r:id="rId3"/>
    <sheet name="Compensation" sheetId="6" r:id="rId4"/>
    <sheet name="Expenses" sheetId="5" r:id="rId5"/>
    <sheet name="Dashboard" sheetId="4" r:id="rId6"/>
  </sheets>
  <definedNames>
    <definedName name="_xlnm._FilterDatabase" localSheetId="0" hidden="1">Sheet1!$A$1:$H$132</definedName>
  </definedNames>
  <calcPr calcId="162913" concurrentCalc="0"/>
  <pivotCaches>
    <pivotCache cacheId="0" r:id="rId7"/>
    <pivotCache cacheId="1" r:id="rId8"/>
    <pivotCache cacheId="2" r:id="rId9"/>
    <pivotCache cacheId="3" r:id="rId10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8" l="1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104" i="8"/>
  <c r="I105" i="8"/>
  <c r="I106" i="8"/>
  <c r="I107" i="8"/>
  <c r="I108" i="8"/>
  <c r="I109" i="8"/>
  <c r="I110" i="8"/>
  <c r="I111" i="8"/>
  <c r="I112" i="8"/>
  <c r="I113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23" i="7"/>
  <c r="I22" i="7"/>
  <c r="I21" i="7"/>
  <c r="I20" i="7"/>
  <c r="I19" i="7"/>
  <c r="I18" i="7"/>
  <c r="I17" i="7"/>
  <c r="I16" i="7"/>
  <c r="I4" i="7"/>
  <c r="I5" i="7"/>
  <c r="I6" i="7"/>
  <c r="I7" i="7"/>
  <c r="I8" i="7"/>
  <c r="I9" i="7"/>
  <c r="I10" i="7"/>
  <c r="I3" i="7"/>
  <c r="H6" i="5"/>
  <c r="H5" i="5"/>
  <c r="H4" i="5"/>
  <c r="H3" i="5"/>
  <c r="I6" i="6"/>
  <c r="I5" i="6"/>
  <c r="I4" i="6"/>
  <c r="I3" i="6"/>
  <c r="G5" i="1"/>
  <c r="G4" i="1"/>
  <c r="G3" i="1"/>
  <c r="G2" i="1"/>
  <c r="D4" i="1"/>
  <c r="D3" i="1"/>
  <c r="D2" i="1"/>
  <c r="D5" i="1"/>
  <c r="J2" i="1"/>
</calcChain>
</file>

<file path=xl/sharedStrings.xml><?xml version="1.0" encoding="utf-8"?>
<sst xmlns="http://schemas.openxmlformats.org/spreadsheetml/2006/main" count="1469" uniqueCount="163">
  <si>
    <t>Entity</t>
  </si>
  <si>
    <t>Compensation</t>
  </si>
  <si>
    <t>Expenses</t>
  </si>
  <si>
    <t>entity_type</t>
  </si>
  <si>
    <t>CITIES</t>
  </si>
  <si>
    <t>COUNTIES</t>
  </si>
  <si>
    <t>TRIBES</t>
  </si>
  <si>
    <t>PORTS</t>
  </si>
  <si>
    <t>SCHOOL DISTRICTS</t>
  </si>
  <si>
    <t>OTHER</t>
  </si>
  <si>
    <t>PUBLIC FACILITIES DISTRICTS</t>
  </si>
  <si>
    <t>UTILITY DISTRICTS</t>
  </si>
  <si>
    <t>Muckleshoot Indian Tribe</t>
  </si>
  <si>
    <t>Kalispel Tribe</t>
  </si>
  <si>
    <t>Puyallup Tribe Of Indians</t>
  </si>
  <si>
    <t>Nisqually Indian Tribe</t>
  </si>
  <si>
    <t>Quinault Indian Nation</t>
  </si>
  <si>
    <t>Colville Confederated Tribes</t>
  </si>
  <si>
    <t>Swinomish Indian Tribal Community</t>
  </si>
  <si>
    <t>Port Gamble S'Klallam Tribe</t>
  </si>
  <si>
    <t>Jamestown S'Klallam Tribe</t>
  </si>
  <si>
    <t>Spokane Tribe Of Indians</t>
  </si>
  <si>
    <t>Samish Indian Nation</t>
  </si>
  <si>
    <t>Nooksack Indian Tribe</t>
  </si>
  <si>
    <t>Squaxin Island Tribe</t>
  </si>
  <si>
    <t>Confederated Tribes Of The Umatilla Indian Reservation</t>
  </si>
  <si>
    <t>Stillaguamish Tribe Of Indians</t>
  </si>
  <si>
    <t>Chehalis Confederated Tribes</t>
  </si>
  <si>
    <t>Port Of Seattle</t>
  </si>
  <si>
    <t>Port Of Tacoma</t>
  </si>
  <si>
    <t>Port Of Centralia</t>
  </si>
  <si>
    <t>Port Of Vancouver</t>
  </si>
  <si>
    <t>Port Of Everett</t>
  </si>
  <si>
    <t>Port Of Walla Walla</t>
  </si>
  <si>
    <t>Port Of Bellingham</t>
  </si>
  <si>
    <t>Port Of Bremerton</t>
  </si>
  <si>
    <t>Port Of Kalama</t>
  </si>
  <si>
    <t>Port Of Quincy</t>
  </si>
  <si>
    <t>Port Of Royal Slope</t>
  </si>
  <si>
    <t>Seattle Public Schools</t>
  </si>
  <si>
    <t>Spokane Public Schools</t>
  </si>
  <si>
    <t>Tacoma Public Schools</t>
  </si>
  <si>
    <t>Metro Parks Of Tacoma</t>
  </si>
  <si>
    <t>Ferry Co Commission</t>
  </si>
  <si>
    <t>Clark County</t>
  </si>
  <si>
    <t>Spokane County</t>
  </si>
  <si>
    <t>Washington Indian Gaming Association</t>
  </si>
  <si>
    <t>Tulalip Tribes Of Washington</t>
  </si>
  <si>
    <t>Washington Association Of County Officials</t>
  </si>
  <si>
    <t>Washington Association Of Counties</t>
  </si>
  <si>
    <t>Association Of Washington Cities</t>
  </si>
  <si>
    <t>Washington Public Ports Association</t>
  </si>
  <si>
    <t>Central Puget Sound Regional Transit Authority</t>
  </si>
  <si>
    <t>Washington State Association Of Fire Chiefs</t>
  </si>
  <si>
    <t>Washington State Water Resources Association</t>
  </si>
  <si>
    <t>Jefferson County Public Works</t>
  </si>
  <si>
    <t>Tacoma-Pierce County Health Dept</t>
  </si>
  <si>
    <t>Washington Fire Commissioners Association</t>
  </si>
  <si>
    <t>Washington State Convention Center Public Facilities District</t>
  </si>
  <si>
    <t>Spokane Public Facilities District</t>
  </si>
  <si>
    <t>Public Utility District #1 Of Cowlitz County</t>
  </si>
  <si>
    <t>Washington Association Of Building Officials</t>
  </si>
  <si>
    <t>Association Of Washington State Public Facilities Districts</t>
  </si>
  <si>
    <t>Washington State Chapter Of Assoc Public Safety Communications Officials</t>
  </si>
  <si>
    <t>Washington State Emergency Managers Association</t>
  </si>
  <si>
    <t>Washington State Association Of Sheriffs &amp; Police Chiefs</t>
  </si>
  <si>
    <t>Washington State Association Of Prosecuting Attorneys</t>
  </si>
  <si>
    <t>Superior Court Judges Association</t>
  </si>
  <si>
    <t>Benton Public Utility District</t>
  </si>
  <si>
    <t>Chelan Public Utility District</t>
  </si>
  <si>
    <t>Grant Public Utility District</t>
  </si>
  <si>
    <t>Lewis Public Utility District</t>
  </si>
  <si>
    <t xml:space="preserve">Jefferson County  </t>
  </si>
  <si>
    <t>Yakima County*</t>
  </si>
  <si>
    <t>Whatcom County</t>
  </si>
  <si>
    <t>Lincoln County</t>
  </si>
  <si>
    <t>Pierce County*</t>
  </si>
  <si>
    <t>Pend Oreille County</t>
  </si>
  <si>
    <t>Klickitat County</t>
  </si>
  <si>
    <t>Snohomish County</t>
  </si>
  <si>
    <t>Asotin County</t>
  </si>
  <si>
    <t>Stevens County</t>
  </si>
  <si>
    <t>Whitman County</t>
  </si>
  <si>
    <t>King County*</t>
  </si>
  <si>
    <t>Grant County</t>
  </si>
  <si>
    <t>Franklin County</t>
  </si>
  <si>
    <t>Thurston County</t>
  </si>
  <si>
    <t>Clark Public Utility District</t>
  </si>
  <si>
    <t>Snohomish Public Utility District</t>
  </si>
  <si>
    <t>Grays Harbor Public Utility District</t>
  </si>
  <si>
    <t>Snohomish-King Water District Coalition</t>
  </si>
  <si>
    <t>Okanogan Public Utility District</t>
  </si>
  <si>
    <t>Valley School District</t>
  </si>
  <si>
    <t>Algona</t>
  </si>
  <si>
    <t>Arlington</t>
  </si>
  <si>
    <t>Auburn</t>
  </si>
  <si>
    <t>Battle Ground</t>
  </si>
  <si>
    <t>Bellevue</t>
  </si>
  <si>
    <t>Bellingham</t>
  </si>
  <si>
    <t>Burien</t>
  </si>
  <si>
    <t>College Place</t>
  </si>
  <si>
    <t>Covington</t>
  </si>
  <si>
    <t>Edmonds</t>
  </si>
  <si>
    <t>Everett</t>
  </si>
  <si>
    <t>Federal Way</t>
  </si>
  <si>
    <t>Fife</t>
  </si>
  <si>
    <t>Gig Harbor</t>
  </si>
  <si>
    <t>Issaquah</t>
  </si>
  <si>
    <t>Kenmore</t>
  </si>
  <si>
    <t>Kennewick</t>
  </si>
  <si>
    <t>Kent</t>
  </si>
  <si>
    <t>Kirkland</t>
  </si>
  <si>
    <t>La Center</t>
  </si>
  <si>
    <t>Lacey</t>
  </si>
  <si>
    <t>Lake Stevens</t>
  </si>
  <si>
    <t>Lakewood</t>
  </si>
  <si>
    <t>Longview</t>
  </si>
  <si>
    <t>Maple Valley</t>
  </si>
  <si>
    <t>Marysville</t>
  </si>
  <si>
    <t>Mercer Island</t>
  </si>
  <si>
    <t>Mountlake Terrace</t>
  </si>
  <si>
    <t>Olympia</t>
  </si>
  <si>
    <t>Omak</t>
  </si>
  <si>
    <t>Pasco</t>
  </si>
  <si>
    <t>Port Orchard</t>
  </si>
  <si>
    <t>Puyallup</t>
  </si>
  <si>
    <t>Quincy</t>
  </si>
  <si>
    <t>Redmond</t>
  </si>
  <si>
    <t>Renton</t>
  </si>
  <si>
    <t>Richland</t>
  </si>
  <si>
    <t>Ridgefield</t>
  </si>
  <si>
    <t>Seatac</t>
  </si>
  <si>
    <t>Seattle*</t>
  </si>
  <si>
    <t>Shelton</t>
  </si>
  <si>
    <t>Shoreline</t>
  </si>
  <si>
    <t>Snohomish</t>
  </si>
  <si>
    <t>Spokane</t>
  </si>
  <si>
    <t>Spokane Valley</t>
  </si>
  <si>
    <t>Tacoma</t>
  </si>
  <si>
    <t>Vancouver</t>
  </si>
  <si>
    <t>Walla Walla</t>
  </si>
  <si>
    <t>Yakima</t>
  </si>
  <si>
    <t>Yelm</t>
  </si>
  <si>
    <t>Calculated Compensation</t>
  </si>
  <si>
    <t>SUM</t>
  </si>
  <si>
    <t>AVERAGE</t>
  </si>
  <si>
    <t>MINIMUM</t>
  </si>
  <si>
    <t>MAXIMUM</t>
  </si>
  <si>
    <t>Calculated Expenses</t>
  </si>
  <si>
    <t>total paid by local governments</t>
  </si>
  <si>
    <t>Metrics</t>
  </si>
  <si>
    <t>Sum of Expenses</t>
  </si>
  <si>
    <t>Row Labels</t>
  </si>
  <si>
    <t>Grand Total</t>
  </si>
  <si>
    <t>Average of Expenses</t>
  </si>
  <si>
    <t>Max of Expenses</t>
  </si>
  <si>
    <t>Min of Expenses</t>
  </si>
  <si>
    <t>Sum of Compensation</t>
  </si>
  <si>
    <t>Max of Compensation</t>
  </si>
  <si>
    <t>Min of Compensation</t>
  </si>
  <si>
    <t>Average of Compensation</t>
  </si>
  <si>
    <t xml:space="preserve">Total </t>
  </si>
  <si>
    <t>Total Lobying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</si>
</sst>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0" borderId="0" xfId="0" applyFont="1"/>
    <xf numFmtId="8" fontId="0" fillId="0" borderId="0" xfId="0" applyNumberFormat="1"/>
    <xf numFmtId="8" fontId="0" fillId="0" borderId="0" xfId="0" applyNumberFormat="1" applyFont="1"/>
    <xf numFmtId="0" fontId="1" fillId="0" borderId="0" xfId="0" applyFont="1"/>
    <xf numFmtId="0" fontId="3" fillId="0" borderId="0" xfId="0" applyFont="1"/>
    <xf numFmtId="8" fontId="3" fillId="0" borderId="0" xfId="0" applyNumberFormat="1" applyFont="1"/>
    <xf numFmtId="0" fontId="4" fillId="0" borderId="0" xfId="0" applyFont="1"/>
    <xf numFmtId="8" fontId="4" fillId="0" borderId="0" xfId="0" applyNumberFormat="1" applyFont="1"/>
    <xf numFmtId="0" fontId="5" fillId="0" borderId="0" xfId="0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Fill="1" applyAlignme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02 Dataset.xlsx]Compensation!PivotTable12</c:name>
    <c:fmtId val="5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Compensation!$F$15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Compensation!$E$16:$E$24</c:f>
              <c:strCache>
                <c:ptCount val="8"/>
                <c:pt idx="0">
                  <c:v>CITIES</c:v>
                </c:pt>
                <c:pt idx="1">
                  <c:v>COUNTIES</c:v>
                </c:pt>
                <c:pt idx="2">
                  <c:v>OTHER</c:v>
                </c:pt>
                <c:pt idx="3">
                  <c:v>PORTS</c:v>
                </c:pt>
                <c:pt idx="4">
                  <c:v>PUBLIC FACILITIES DISTRICTS</c:v>
                </c:pt>
                <c:pt idx="5">
                  <c:v>SCHOOL DISTRICTS</c:v>
                </c:pt>
                <c:pt idx="6">
                  <c:v>TRIBES</c:v>
                </c:pt>
                <c:pt idx="7">
                  <c:v>UTILITY DISTRICTS</c:v>
                </c:pt>
              </c:strCache>
            </c:strRef>
          </c:cat>
          <c:val>
            <c:numRef>
              <c:f>Compensation!$F$16:$F$24</c:f>
              <c:numCache>
                <c:formatCode>General</c:formatCode>
                <c:ptCount val="8"/>
                <c:pt idx="0">
                  <c:v>16595.515599999999</c:v>
                </c:pt>
                <c:pt idx="1">
                  <c:v>17077.795555555556</c:v>
                </c:pt>
                <c:pt idx="2">
                  <c:v>15272.212</c:v>
                </c:pt>
                <c:pt idx="3">
                  <c:v>16322.026363636367</c:v>
                </c:pt>
                <c:pt idx="4">
                  <c:v>12000</c:v>
                </c:pt>
                <c:pt idx="5">
                  <c:v>15125</c:v>
                </c:pt>
                <c:pt idx="6">
                  <c:v>28700.600000000002</c:v>
                </c:pt>
                <c:pt idx="7">
                  <c:v>14270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B4-4949-A2D7-4572E76E67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4631104"/>
        <c:axId val="1594633600"/>
      </c:barChart>
      <c:catAx>
        <c:axId val="1594631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4633600"/>
        <c:crosses val="autoZero"/>
        <c:auto val="1"/>
        <c:lblAlgn val="ctr"/>
        <c:lblOffset val="100"/>
        <c:noMultiLvlLbl val="0"/>
      </c:catAx>
      <c:valAx>
        <c:axId val="1594633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4631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002060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02 Dataset.xlsx]Compensation!PivotTable14</c:name>
    <c:fmtId val="5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Compensation!$F$28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Compensation!$E$29:$E$37</c:f>
              <c:strCache>
                <c:ptCount val="8"/>
                <c:pt idx="0">
                  <c:v>CITIES</c:v>
                </c:pt>
                <c:pt idx="1">
                  <c:v>COUNTIES</c:v>
                </c:pt>
                <c:pt idx="2">
                  <c:v>OTHER</c:v>
                </c:pt>
                <c:pt idx="3">
                  <c:v>PORTS</c:v>
                </c:pt>
                <c:pt idx="4">
                  <c:v>PUBLIC FACILITIES DISTRICTS</c:v>
                </c:pt>
                <c:pt idx="5">
                  <c:v>SCHOOL DISTRICTS</c:v>
                </c:pt>
                <c:pt idx="6">
                  <c:v>TRIBES</c:v>
                </c:pt>
                <c:pt idx="7">
                  <c:v>UTILITY DISTRICTS</c:v>
                </c:pt>
              </c:strCache>
            </c:strRef>
          </c:cat>
          <c:val>
            <c:numRef>
              <c:f>Compensation!$F$29:$F$37</c:f>
              <c:numCache>
                <c:formatCode>General</c:formatCode>
                <c:ptCount val="8"/>
                <c:pt idx="0">
                  <c:v>126504</c:v>
                </c:pt>
                <c:pt idx="1">
                  <c:v>90159</c:v>
                </c:pt>
                <c:pt idx="2">
                  <c:v>55882.27</c:v>
                </c:pt>
                <c:pt idx="3">
                  <c:v>46424.83</c:v>
                </c:pt>
                <c:pt idx="4">
                  <c:v>12000</c:v>
                </c:pt>
                <c:pt idx="5">
                  <c:v>20000</c:v>
                </c:pt>
                <c:pt idx="6">
                  <c:v>86400</c:v>
                </c:pt>
                <c:pt idx="7">
                  <c:v>35650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1D-43F5-8070-E66A2E303C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5342400"/>
        <c:axId val="1595332832"/>
      </c:barChart>
      <c:catAx>
        <c:axId val="1595342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5332832"/>
        <c:crosses val="autoZero"/>
        <c:auto val="1"/>
        <c:lblAlgn val="ctr"/>
        <c:lblOffset val="100"/>
        <c:noMultiLvlLbl val="0"/>
      </c:catAx>
      <c:valAx>
        <c:axId val="1595332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5342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002060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02 Dataset.xlsx]Compensation!PivotTable15</c:name>
    <c:fmtId val="5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Compensation!$F$41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Compensation!$E$42:$E$50</c:f>
              <c:strCache>
                <c:ptCount val="8"/>
                <c:pt idx="0">
                  <c:v>CITIES</c:v>
                </c:pt>
                <c:pt idx="1">
                  <c:v>COUNTIES</c:v>
                </c:pt>
                <c:pt idx="2">
                  <c:v>OTHER</c:v>
                </c:pt>
                <c:pt idx="3">
                  <c:v>PORTS</c:v>
                </c:pt>
                <c:pt idx="4">
                  <c:v>PUBLIC FACILITIES DISTRICTS</c:v>
                </c:pt>
                <c:pt idx="5">
                  <c:v>SCHOOL DISTRICTS</c:v>
                </c:pt>
                <c:pt idx="6">
                  <c:v>TRIBES</c:v>
                </c:pt>
                <c:pt idx="7">
                  <c:v>UTILITY DISTRICTS</c:v>
                </c:pt>
              </c:strCache>
            </c:strRef>
          </c:cat>
          <c:val>
            <c:numRef>
              <c:f>Compensation!$F$42:$F$50</c:f>
              <c:numCache>
                <c:formatCode>General</c:formatCode>
                <c:ptCount val="8"/>
                <c:pt idx="0">
                  <c:v>1687.5</c:v>
                </c:pt>
                <c:pt idx="1">
                  <c:v>750</c:v>
                </c:pt>
                <c:pt idx="2">
                  <c:v>1017.5</c:v>
                </c:pt>
                <c:pt idx="3">
                  <c:v>3000</c:v>
                </c:pt>
                <c:pt idx="4">
                  <c:v>12000</c:v>
                </c:pt>
                <c:pt idx="5">
                  <c:v>12000</c:v>
                </c:pt>
                <c:pt idx="6">
                  <c:v>4500</c:v>
                </c:pt>
                <c:pt idx="7">
                  <c:v>1078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AE-4204-B07E-E341AF481E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02402704"/>
        <c:axId val="1602390224"/>
      </c:barChart>
      <c:catAx>
        <c:axId val="1602402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2390224"/>
        <c:crosses val="autoZero"/>
        <c:auto val="1"/>
        <c:lblAlgn val="ctr"/>
        <c:lblOffset val="100"/>
        <c:noMultiLvlLbl val="0"/>
      </c:catAx>
      <c:valAx>
        <c:axId val="160239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2402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002060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02 Dataset.xlsx]Expenses!PivotTable9</c:name>
    <c:fmtId val="4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Expenses!$E$27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Expenses!$D$28:$D$36</c:f>
              <c:strCache>
                <c:ptCount val="8"/>
                <c:pt idx="0">
                  <c:v>CITIES</c:v>
                </c:pt>
                <c:pt idx="1">
                  <c:v>COUNTIES</c:v>
                </c:pt>
                <c:pt idx="2">
                  <c:v>OTHER</c:v>
                </c:pt>
                <c:pt idx="3">
                  <c:v>PORTS</c:v>
                </c:pt>
                <c:pt idx="4">
                  <c:v>PUBLIC FACILITIES DISTRICTS</c:v>
                </c:pt>
                <c:pt idx="5">
                  <c:v>SCHOOL DISTRICTS</c:v>
                </c:pt>
                <c:pt idx="6">
                  <c:v>TRIBES</c:v>
                </c:pt>
                <c:pt idx="7">
                  <c:v>UTILITY DISTRICTS</c:v>
                </c:pt>
              </c:strCache>
            </c:strRef>
          </c:cat>
          <c:val>
            <c:numRef>
              <c:f>Expenses!$E$28:$E$36</c:f>
              <c:numCache>
                <c:formatCode>General</c:formatCode>
                <c:ptCount val="8"/>
                <c:pt idx="0">
                  <c:v>11588</c:v>
                </c:pt>
                <c:pt idx="1">
                  <c:v>6495</c:v>
                </c:pt>
                <c:pt idx="2">
                  <c:v>78301.850000000006</c:v>
                </c:pt>
                <c:pt idx="3">
                  <c:v>30000</c:v>
                </c:pt>
                <c:pt idx="4">
                  <c:v>73.45</c:v>
                </c:pt>
                <c:pt idx="5">
                  <c:v>0</c:v>
                </c:pt>
                <c:pt idx="6">
                  <c:v>701.21</c:v>
                </c:pt>
                <c:pt idx="7">
                  <c:v>190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32-4FE2-9C98-49AEEC54D4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598589184"/>
        <c:axId val="1598591264"/>
      </c:barChart>
      <c:catAx>
        <c:axId val="15985891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8591264"/>
        <c:crosses val="autoZero"/>
        <c:auto val="1"/>
        <c:lblAlgn val="ctr"/>
        <c:lblOffset val="100"/>
        <c:noMultiLvlLbl val="0"/>
      </c:catAx>
      <c:valAx>
        <c:axId val="1598591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8589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002060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02 Dataset.xlsx]Expenses!PivotTable10</c:name>
    <c:fmtId val="4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Expenses!$E$40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Expenses!$D$41:$D$49</c:f>
              <c:strCache>
                <c:ptCount val="8"/>
                <c:pt idx="0">
                  <c:v>CITIES</c:v>
                </c:pt>
                <c:pt idx="1">
                  <c:v>COUNTIES</c:v>
                </c:pt>
                <c:pt idx="2">
                  <c:v>OTHER</c:v>
                </c:pt>
                <c:pt idx="3">
                  <c:v>PORTS</c:v>
                </c:pt>
                <c:pt idx="4">
                  <c:v>PUBLIC FACILITIES DISTRICTS</c:v>
                </c:pt>
                <c:pt idx="5">
                  <c:v>SCHOOL DISTRICTS</c:v>
                </c:pt>
                <c:pt idx="6">
                  <c:v>TRIBES</c:v>
                </c:pt>
                <c:pt idx="7">
                  <c:v>UTILITY DISTRICTS</c:v>
                </c:pt>
              </c:strCache>
            </c:strRef>
          </c:cat>
          <c:val>
            <c:numRef>
              <c:f>Expenses!$E$41:$E$49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EB-48BC-80BC-A37FE6E1F9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602399376"/>
        <c:axId val="1602395216"/>
      </c:barChart>
      <c:catAx>
        <c:axId val="16023993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2395216"/>
        <c:crosses val="autoZero"/>
        <c:auto val="1"/>
        <c:lblAlgn val="ctr"/>
        <c:lblOffset val="100"/>
        <c:noMultiLvlLbl val="0"/>
      </c:catAx>
      <c:valAx>
        <c:axId val="1602395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2399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002060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02 Dataset.xlsx]Expenses!PivotTable8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Expenses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Expenses!$E$14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Expenses!$D$15:$D$23</c:f>
              <c:strCache>
                <c:ptCount val="8"/>
                <c:pt idx="0">
                  <c:v>CITIES</c:v>
                </c:pt>
                <c:pt idx="1">
                  <c:v>COUNTIES</c:v>
                </c:pt>
                <c:pt idx="2">
                  <c:v>OTHER</c:v>
                </c:pt>
                <c:pt idx="3">
                  <c:v>PORTS</c:v>
                </c:pt>
                <c:pt idx="4">
                  <c:v>PUBLIC FACILITIES DISTRICTS</c:v>
                </c:pt>
                <c:pt idx="5">
                  <c:v>SCHOOL DISTRICTS</c:v>
                </c:pt>
                <c:pt idx="6">
                  <c:v>TRIBES</c:v>
                </c:pt>
                <c:pt idx="7">
                  <c:v>UTILITY DISTRICTS</c:v>
                </c:pt>
              </c:strCache>
            </c:strRef>
          </c:cat>
          <c:val>
            <c:numRef>
              <c:f>Expenses!$E$15:$E$23</c:f>
              <c:numCache>
                <c:formatCode>General</c:formatCode>
                <c:ptCount val="8"/>
                <c:pt idx="0">
                  <c:v>816.53059999999994</c:v>
                </c:pt>
                <c:pt idx="1">
                  <c:v>804.92666666666673</c:v>
                </c:pt>
                <c:pt idx="2">
                  <c:v>5135.0800000000008</c:v>
                </c:pt>
                <c:pt idx="3">
                  <c:v>3533.7563636363634</c:v>
                </c:pt>
                <c:pt idx="4">
                  <c:v>36.725000000000001</c:v>
                </c:pt>
                <c:pt idx="5">
                  <c:v>0</c:v>
                </c:pt>
                <c:pt idx="6">
                  <c:v>168.73588235294116</c:v>
                </c:pt>
                <c:pt idx="7">
                  <c:v>28.555555555555557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F2-4727-903D-E755BD7164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595333248"/>
        <c:axId val="1595333664"/>
      </c:barChart>
      <c:catAx>
        <c:axId val="15953332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5333664"/>
        <c:crosses val="autoZero"/>
        <c:auto val="1"/>
        <c:lblAlgn val="ctr"/>
        <c:lblOffset val="100"/>
        <c:noMultiLvlLbl val="0"/>
      </c:catAx>
      <c:valAx>
        <c:axId val="1595333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5333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002060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Calculated Compensation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Calculated Compensation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Sheet1!$C$2:$C$4</c:f>
              <c:strCache>
                <c:ptCount val="3"/>
                <c:pt idx="0">
                  <c:v>AVERAGE</c:v>
                </c:pt>
                <c:pt idx="1">
                  <c:v>MINIMUM</c:v>
                </c:pt>
                <c:pt idx="2">
                  <c:v>MAXIMUM</c:v>
                </c:pt>
              </c:strCache>
            </c:strRef>
          </c:cat>
          <c:val>
            <c:numRef>
              <c:f>Sheet1!$D$2:$D$4</c:f>
              <c:numCache>
                <c:formatCode>"$"#,##0.00_);[Red]\("$"#,##0.00\)</c:formatCode>
                <c:ptCount val="3"/>
                <c:pt idx="0">
                  <c:v>17732.846030534347</c:v>
                </c:pt>
                <c:pt idx="1">
                  <c:v>750</c:v>
                </c:pt>
                <c:pt idx="2">
                  <c:v>126504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DC-4DAB-8B45-B19D3C61C3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595337408"/>
        <c:axId val="1595341152"/>
      </c:barChart>
      <c:catAx>
        <c:axId val="15953374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5341152"/>
        <c:crosses val="autoZero"/>
        <c:auto val="1"/>
        <c:lblAlgn val="ctr"/>
        <c:lblOffset val="100"/>
        <c:noMultiLvlLbl val="0"/>
      </c:catAx>
      <c:valAx>
        <c:axId val="1595341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_);[Red]\(&quot;$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5337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rgbClr val="002060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Calculated Expenses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Calculated Expenses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Sheet1!$F$2:$F$4</c:f>
              <c:strCache>
                <c:ptCount val="3"/>
                <c:pt idx="0">
                  <c:v>AVERAGE</c:v>
                </c:pt>
                <c:pt idx="1">
                  <c:v>MINIMUM</c:v>
                </c:pt>
                <c:pt idx="2">
                  <c:v>MAXIMUM</c:v>
                </c:pt>
              </c:strCache>
            </c:strRef>
          </c:cat>
          <c:val>
            <c:numRef>
              <c:f>Sheet1!$G$2:$G$4</c:f>
              <c:numCache>
                <c:formatCode>"$"#,##0.00_);[Red]\("$"#,##0.00\)</c:formatCode>
                <c:ptCount val="3"/>
                <c:pt idx="0">
                  <c:v>1527.3823664122135</c:v>
                </c:pt>
                <c:pt idx="1">
                  <c:v>0</c:v>
                </c:pt>
                <c:pt idx="2">
                  <c:v>78301.850000000006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F1-413E-9125-25EDC7A484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02390224"/>
        <c:axId val="1602396464"/>
      </c:barChart>
      <c:catAx>
        <c:axId val="1602390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2396464"/>
        <c:crosses val="autoZero"/>
        <c:auto val="1"/>
        <c:lblAlgn val="ctr"/>
        <c:lblOffset val="100"/>
        <c:noMultiLvlLbl val="0"/>
      </c:catAx>
      <c:valAx>
        <c:axId val="1602396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_);[Red]\(&quot;$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2390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rgbClr val="002060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1210236</xdr:colOff>
      <xdr:row>10</xdr:row>
      <xdr:rowOff>28544</xdr:rowOff>
    </xdr:from>
    <xdr:to>
      <xdr:col>12</xdr:col>
      <xdr:colOff>580556</xdr:colOff>
      <xdr:row>20</xdr:row>
      <xdr:rowOff>90262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1244785</xdr:colOff>
      <xdr:row>21</xdr:row>
      <xdr:rowOff>67235</xdr:rowOff>
    </xdr:from>
    <xdr:to>
      <xdr:col>12</xdr:col>
      <xdr:colOff>587772</xdr:colOff>
      <xdr:row>31</xdr:row>
      <xdr:rowOff>135085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1263811</xdr:colOff>
      <xdr:row>32</xdr:row>
      <xdr:rowOff>66468</xdr:rowOff>
    </xdr:from>
    <xdr:to>
      <xdr:col>13</xdr:col>
      <xdr:colOff>27171</xdr:colOff>
      <xdr:row>42</xdr:row>
      <xdr:rowOff>97784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10</xdr:row>
      <xdr:rowOff>7556</xdr:rowOff>
    </xdr:from>
    <xdr:to>
      <xdr:col>14</xdr:col>
      <xdr:colOff>572152</xdr:colOff>
      <xdr:row>22</xdr:row>
      <xdr:rowOff>88158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10178</xdr:colOff>
      <xdr:row>22</xdr:row>
      <xdr:rowOff>102806</xdr:rowOff>
    </xdr:from>
    <xdr:to>
      <xdr:col>14</xdr:col>
      <xdr:colOff>582331</xdr:colOff>
      <xdr:row>34</xdr:row>
      <xdr:rowOff>183408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581251</xdr:colOff>
      <xdr:row>36</xdr:row>
      <xdr:rowOff>0</xdr:rowOff>
    </xdr:from>
    <xdr:to>
      <xdr:col>14</xdr:col>
      <xdr:colOff>544881</xdr:colOff>
      <xdr:row>48</xdr:row>
      <xdr:rowOff>109331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20187</xdr:rowOff>
    </xdr:from>
    <xdr:to>
      <xdr:col>11</xdr:col>
      <xdr:colOff>593065</xdr:colOff>
      <xdr:row>20</xdr:row>
      <xdr:rowOff>17972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613252</xdr:colOff>
      <xdr:row>4</xdr:row>
      <xdr:rowOff>39144</xdr:rowOff>
    </xdr:from>
    <xdr:to>
      <xdr:col>24</xdr:col>
      <xdr:colOff>53915</xdr:colOff>
      <xdr:row>20</xdr:row>
      <xdr:rowOff>17972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24</xdr:col>
      <xdr:colOff>52192</xdr:colOff>
      <xdr:row>3</xdr:row>
      <xdr:rowOff>65239</xdr:rowOff>
    </xdr:to>
    <xdr:sp macro="" textlink="">
      <xdr:nvSpPr>
        <xdr:cNvPr id="10" name="TextBox 9"/>
        <xdr:cNvSpPr txBox="1"/>
      </xdr:nvSpPr>
      <xdr:spPr>
        <a:xfrm>
          <a:off x="0" y="0"/>
          <a:ext cx="14770274" cy="652397"/>
        </a:xfrm>
        <a:prstGeom prst="rect">
          <a:avLst/>
        </a:prstGeom>
        <a:solidFill>
          <a:srgbClr val="00206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800" b="1">
              <a:solidFill>
                <a:schemeClr val="bg1"/>
              </a:solidFill>
            </a:rPr>
            <a:t>Dashboard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indows User" refreshedDate="45214.621860763888" createdVersion="6" refreshedVersion="6" minRefreshableVersion="3" recordCount="131">
  <cacheSource type="worksheet">
    <worksheetSource ref="A1:C132" sheet="Expenses"/>
  </cacheSource>
  <cacheFields count="4">
    <cacheField name="Entity" numFmtId="0">
      <sharedItems/>
    </cacheField>
    <cacheField name="Compensation" numFmtId="8">
      <sharedItems containsSemiMixedTypes="0" containsString="0" containsNumber="1" minValue="750" maxValue="126504"/>
    </cacheField>
    <cacheField name="Expenses" numFmtId="8">
      <sharedItems containsSemiMixedTypes="0" containsString="0" containsNumber="1" minValue="0" maxValue="78301.850000000006"/>
    </cacheField>
    <cacheField name="entity_type" numFmtId="0">
      <sharedItems count="8">
        <s v="COUNTIES"/>
        <s v="OTHER"/>
        <s v="UTILITY DISTRICTS"/>
        <s v="TRIBES"/>
        <s v="CITIES"/>
        <s v="PORTS"/>
        <s v="SCHOOL DISTRICTS"/>
        <s v="PUBLIC FACILITIES DISTRICT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Windows User" refreshedDate="45214.633790856482" createdVersion="6" refreshedVersion="6" minRefreshableVersion="3" recordCount="131">
  <cacheSource type="worksheet">
    <worksheetSource ref="A1:C132" sheet="Compensation"/>
  </cacheSource>
  <cacheFields count="4">
    <cacheField name="Entity" numFmtId="0">
      <sharedItems/>
    </cacheField>
    <cacheField name="Compensation" numFmtId="8">
      <sharedItems containsSemiMixedTypes="0" containsString="0" containsNumber="1" minValue="750" maxValue="126504"/>
    </cacheField>
    <cacheField name="Expenses" numFmtId="8">
      <sharedItems containsSemiMixedTypes="0" containsString="0" containsNumber="1" minValue="0" maxValue="78301.850000000006"/>
    </cacheField>
    <cacheField name="entity_type" numFmtId="0">
      <sharedItems count="8">
        <s v="COUNTIES"/>
        <s v="OTHER"/>
        <s v="UTILITY DISTRICTS"/>
        <s v="TRIBES"/>
        <s v="CITIES"/>
        <s v="PORTS"/>
        <s v="SCHOOL DISTRICTS"/>
        <s v="PUBLIC FACILITIES DISTRICT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Windows User" refreshedDate="45214.654214814815" createdVersion="6" refreshedVersion="6" minRefreshableVersion="3" recordCount="131">
  <cacheSource type="worksheet">
    <worksheetSource ref="A1:D132" sheet="Lobbying"/>
  </cacheSource>
  <cacheFields count="4">
    <cacheField name="Entity" numFmtId="0">
      <sharedItems/>
    </cacheField>
    <cacheField name="Compensation" numFmtId="8">
      <sharedItems containsSemiMixedTypes="0" containsString="0" containsNumber="1" minValue="750" maxValue="126504"/>
    </cacheField>
    <cacheField name="Expenses" numFmtId="8">
      <sharedItems containsSemiMixedTypes="0" containsString="0" containsNumber="1" minValue="0" maxValue="78301.850000000006"/>
    </cacheField>
    <cacheField name="entity_type" numFmtId="0">
      <sharedItems count="8">
        <s v="COUNTIES"/>
        <s v="OTHER"/>
        <s v="UTILITY DISTRICTS"/>
        <s v="TRIBES"/>
        <s v="CITIES"/>
        <s v="PORTS"/>
        <s v="SCHOOL DISTRICTS"/>
        <s v="PUBLIC FACILITIES DISTRICT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Windows User" refreshedDate="45214.666450694443" createdVersion="6" refreshedVersion="6" minRefreshableVersion="3" recordCount="131">
  <cacheSource type="worksheet">
    <worksheetSource ref="A1:D132" sheet="Lobbying by area"/>
  </cacheSource>
  <cacheFields count="4">
    <cacheField name="Entity" numFmtId="0">
      <sharedItems count="131">
        <s v="Asotin County"/>
        <s v="Association Of Washington Cities"/>
        <s v="Association Of Washington State Public Facilities Districts"/>
        <s v="Benton Public Utility District"/>
        <s v="Central Puget Sound Regional Transit Authority"/>
        <s v="Chehalis Confederated Tribes"/>
        <s v="Chelan Public Utility District"/>
        <s v="Algona"/>
        <s v="Arlington"/>
        <s v="Auburn"/>
        <s v="Battle Ground"/>
        <s v="Bellevue"/>
        <s v="Bellingham"/>
        <s v="Burien"/>
        <s v="College Place"/>
        <s v="Covington"/>
        <s v="Edmonds"/>
        <s v="Everett"/>
        <s v="Federal Way"/>
        <s v="Fife"/>
        <s v="Gig Harbor"/>
        <s v="Issaquah"/>
        <s v="Kenmore"/>
        <s v="Kennewick"/>
        <s v="Kent"/>
        <s v="Kirkland"/>
        <s v="La Center"/>
        <s v="Lacey"/>
        <s v="Lake Stevens"/>
        <s v="Lakewood"/>
        <s v="Longview"/>
        <s v="Maple Valley"/>
        <s v="Marysville"/>
        <s v="Mercer Island"/>
        <s v="Mountlake Terrace"/>
        <s v="Olympia"/>
        <s v="Omak"/>
        <s v="Pasco"/>
        <s v="Port Orchard"/>
        <s v="Puyallup"/>
        <s v="Quincy"/>
        <s v="Redmond"/>
        <s v="Renton"/>
        <s v="Richland"/>
        <s v="Ridgefield"/>
        <s v="Seatac"/>
        <s v="Seattle*"/>
        <s v="Shelton"/>
        <s v="Shoreline"/>
        <s v="Snohomish"/>
        <s v="Spokane"/>
        <s v="Spokane Valley"/>
        <s v="Tacoma"/>
        <s v="Vancouver"/>
        <s v="Walla Walla"/>
        <s v="Yakima"/>
        <s v="Yelm"/>
        <s v="Clark County"/>
        <s v="Clark Public Utility District"/>
        <s v="Colville Confederated Tribes"/>
        <s v="Confederated Tribes Of The Umatilla Indian Reservation"/>
        <s v="Ferry Co Commission"/>
        <s v="Franklin County"/>
        <s v="Grant County"/>
        <s v="Grant Public Utility District"/>
        <s v="Grays Harbor Public Utility District"/>
        <s v="Jamestown S'Klallam Tribe"/>
        <s v="Jefferson County  "/>
        <s v="Jefferson County Public Works"/>
        <s v="Kalispel Tribe"/>
        <s v="King County*"/>
        <s v="Klickitat County"/>
        <s v="Lewis Public Utility District"/>
        <s v="Lincoln County"/>
        <s v="Metro Parks Of Tacoma"/>
        <s v="Muckleshoot Indian Tribe"/>
        <s v="Nisqually Indian Tribe"/>
        <s v="Nooksack Indian Tribe"/>
        <s v="Okanogan Public Utility District"/>
        <s v="Pend Oreille County"/>
        <s v="Pierce County*"/>
        <s v="Port Gamble S'Klallam Tribe"/>
        <s v="Port Of Bellingham"/>
        <s v="Port Of Bremerton"/>
        <s v="Port Of Centralia"/>
        <s v="Port Of Everett"/>
        <s v="Port Of Kalama"/>
        <s v="Port Of Quincy"/>
        <s v="Port Of Royal Slope"/>
        <s v="Port Of Seattle"/>
        <s v="Port Of Tacoma"/>
        <s v="Port Of Vancouver"/>
        <s v="Port Of Walla Walla"/>
        <s v="Public Utility District #1 Of Cowlitz County"/>
        <s v="Puyallup Tribe Of Indians"/>
        <s v="Quinault Indian Nation"/>
        <s v="Samish Indian Nation"/>
        <s v="Seattle Public Schools"/>
        <s v="Snohomish County"/>
        <s v="Snohomish Public Utility District"/>
        <s v="Snohomish-King Water District Coalition"/>
        <s v="Spokane County"/>
        <s v="Spokane Public Facilities District"/>
        <s v="Spokane Public Schools"/>
        <s v="Spokane Tribe Of Indians"/>
        <s v="Squaxin Island Tribe"/>
        <s v="Stevens County"/>
        <s v="Stillaguamish Tribe Of Indians"/>
        <s v="Superior Court Judges Association"/>
        <s v="Swinomish Indian Tribal Community"/>
        <s v="Tacoma Public Schools"/>
        <s v="Tacoma-Pierce County Health Dept"/>
        <s v="Thurston County"/>
        <s v="Tulalip Tribes Of Washington"/>
        <s v="Valley School District"/>
        <s v="Washington Association Of Building Officials"/>
        <s v="Washington Association Of Counties"/>
        <s v="Washington Association Of County Officials"/>
        <s v="Washington Fire Commissioners Association"/>
        <s v="Washington Indian Gaming Association"/>
        <s v="Washington Public Ports Association"/>
        <s v="Washington State Association Of Fire Chiefs"/>
        <s v="Washington State Association Of Prosecuting Attorneys"/>
        <s v="Washington State Association Of Sheriffs &amp; Police Chiefs"/>
        <s v="Washington State Chapter Of Assoc Public Safety Communications Officials"/>
        <s v="Washington State Convention Center Public Facilities District"/>
        <s v="Washington State Emergency Managers Association"/>
        <s v="Washington State Water Resources Association"/>
        <s v="Whatcom County"/>
        <s v="Whitman County"/>
        <s v="Yakima County*"/>
      </sharedItems>
    </cacheField>
    <cacheField name="Compensation" numFmtId="8">
      <sharedItems containsSemiMixedTypes="0" containsString="0" containsNumber="1" minValue="750" maxValue="126504"/>
    </cacheField>
    <cacheField name="Expenses" numFmtId="8">
      <sharedItems containsSemiMixedTypes="0" containsString="0" containsNumber="1" minValue="0" maxValue="78301.850000000006"/>
    </cacheField>
    <cacheField name="entity_type" numFmtId="0">
      <sharedItems count="8">
        <s v="COUNTIES"/>
        <s v="OTHER"/>
        <s v="UTILITY DISTRICTS"/>
        <s v="TRIBES"/>
        <s v="CITIES"/>
        <s v="PORTS"/>
        <s v="SCHOOL DISTRICTS"/>
        <s v="PUBLIC FACILITIES DISTRICT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1">
  <r>
    <s v="Asotin County"/>
    <n v="750"/>
    <n v="0"/>
    <x v="0"/>
  </r>
  <r>
    <s v="Association Of Washington Cities"/>
    <n v="11543.13"/>
    <n v="16015.01"/>
    <x v="1"/>
  </r>
  <r>
    <s v="Association Of Washington State Public Facilities Districts"/>
    <n v="8000"/>
    <n v="0"/>
    <x v="1"/>
  </r>
  <r>
    <s v="Benton Public Utility District"/>
    <n v="8700"/>
    <n v="0"/>
    <x v="2"/>
  </r>
  <r>
    <s v="Central Puget Sound Regional Transit Authority"/>
    <n v="24000"/>
    <n v="3"/>
    <x v="1"/>
  </r>
  <r>
    <s v="Chehalis Confederated Tribes"/>
    <n v="4500"/>
    <n v="0"/>
    <x v="3"/>
  </r>
  <r>
    <s v="Chelan Public Utility District"/>
    <n v="35650"/>
    <n v="67"/>
    <x v="2"/>
  </r>
  <r>
    <s v="Algona"/>
    <n v="18000"/>
    <n v="0"/>
    <x v="4"/>
  </r>
  <r>
    <s v="Arlington"/>
    <n v="13687.5"/>
    <n v="0"/>
    <x v="4"/>
  </r>
  <r>
    <s v="Auburn"/>
    <n v="1900"/>
    <n v="0"/>
    <x v="4"/>
  </r>
  <r>
    <s v="Battle Ground"/>
    <n v="12000"/>
    <n v="0"/>
    <x v="4"/>
  </r>
  <r>
    <s v="Bellevue"/>
    <n v="19000"/>
    <n v="0"/>
    <x v="4"/>
  </r>
  <r>
    <s v="Bellingham"/>
    <n v="5733.32"/>
    <n v="4332.68"/>
    <x v="4"/>
  </r>
  <r>
    <s v="Burien"/>
    <n v="18000"/>
    <n v="0"/>
    <x v="4"/>
  </r>
  <r>
    <s v="College Place"/>
    <n v="2000"/>
    <n v="0"/>
    <x v="4"/>
  </r>
  <r>
    <s v="Covington"/>
    <n v="7166.68"/>
    <n v="0"/>
    <x v="4"/>
  </r>
  <r>
    <s v="Edmonds"/>
    <n v="16540"/>
    <n v="0"/>
    <x v="4"/>
  </r>
  <r>
    <s v="Everett"/>
    <n v="40200"/>
    <n v="1099.55"/>
    <x v="4"/>
  </r>
  <r>
    <s v="Federal Way"/>
    <n v="22000"/>
    <n v="490"/>
    <x v="4"/>
  </r>
  <r>
    <s v="Fife"/>
    <n v="11200"/>
    <n v="861.47"/>
    <x v="4"/>
  </r>
  <r>
    <s v="Gig Harbor"/>
    <n v="13333.32"/>
    <n v="0"/>
    <x v="4"/>
  </r>
  <r>
    <s v="Issaquah"/>
    <n v="16000"/>
    <n v="1045.69"/>
    <x v="4"/>
  </r>
  <r>
    <s v="Kenmore"/>
    <n v="14000"/>
    <n v="0"/>
    <x v="4"/>
  </r>
  <r>
    <s v="Kennewick"/>
    <n v="14000"/>
    <n v="397.94"/>
    <x v="4"/>
  </r>
  <r>
    <s v="Kent"/>
    <n v="22000"/>
    <n v="1128.93"/>
    <x v="4"/>
  </r>
  <r>
    <s v="Kirkland"/>
    <n v="17000"/>
    <n v="0"/>
    <x v="4"/>
  </r>
  <r>
    <s v="La Center"/>
    <n v="9000"/>
    <n v="6588.5"/>
    <x v="4"/>
  </r>
  <r>
    <s v="Lacey"/>
    <n v="16000"/>
    <n v="0"/>
    <x v="4"/>
  </r>
  <r>
    <s v="Lake Stevens"/>
    <n v="1687.5"/>
    <n v="0"/>
    <x v="4"/>
  </r>
  <r>
    <s v="Lakewood"/>
    <n v="12000"/>
    <n v="0"/>
    <x v="4"/>
  </r>
  <r>
    <s v="Longview"/>
    <n v="16000"/>
    <n v="0"/>
    <x v="4"/>
  </r>
  <r>
    <s v="Maple Valley"/>
    <n v="10000"/>
    <n v="0"/>
    <x v="4"/>
  </r>
  <r>
    <s v="Marysville"/>
    <n v="16687.5"/>
    <n v="0"/>
    <x v="4"/>
  </r>
  <r>
    <s v="Mercer Island"/>
    <n v="8000"/>
    <n v="0"/>
    <x v="4"/>
  </r>
  <r>
    <s v="Mountlake Terrace"/>
    <n v="13333.32"/>
    <n v="0"/>
    <x v="4"/>
  </r>
  <r>
    <s v="Olympia"/>
    <n v="1710"/>
    <n v="0"/>
    <x v="4"/>
  </r>
  <r>
    <s v="Omak"/>
    <n v="6000"/>
    <n v="0"/>
    <x v="4"/>
  </r>
  <r>
    <s v="Pasco"/>
    <n v="12600"/>
    <n v="0"/>
    <x v="4"/>
  </r>
  <r>
    <s v="Port Orchard"/>
    <n v="12000"/>
    <n v="0"/>
    <x v="4"/>
  </r>
  <r>
    <s v="Puyallup"/>
    <n v="15733.32"/>
    <n v="1103.3800000000001"/>
    <x v="4"/>
  </r>
  <r>
    <s v="Quincy"/>
    <n v="2812.5"/>
    <n v="403.71"/>
    <x v="4"/>
  </r>
  <r>
    <s v="Redmond"/>
    <n v="20952"/>
    <n v="1112.81"/>
    <x v="4"/>
  </r>
  <r>
    <s v="Renton"/>
    <n v="18400"/>
    <n v="1125.1400000000001"/>
    <x v="4"/>
  </r>
  <r>
    <s v="Richland"/>
    <n v="10800"/>
    <n v="48.73"/>
    <x v="4"/>
  </r>
  <r>
    <s v="Ridgefield"/>
    <n v="12000"/>
    <n v="0"/>
    <x v="4"/>
  </r>
  <r>
    <s v="Seatac"/>
    <n v="7000"/>
    <n v="0"/>
    <x v="4"/>
  </r>
  <r>
    <s v="Seattle*"/>
    <n v="126504"/>
    <n v="11588"/>
    <x v="4"/>
  </r>
  <r>
    <s v="Shelton"/>
    <n v="14000"/>
    <n v="0"/>
    <x v="4"/>
  </r>
  <r>
    <s v="Shoreline"/>
    <n v="25900"/>
    <n v="0"/>
    <x v="4"/>
  </r>
  <r>
    <s v="Snohomish"/>
    <n v="1687.5"/>
    <n v="0"/>
    <x v="4"/>
  </r>
  <r>
    <s v="Spokane"/>
    <n v="19250"/>
    <n v="0"/>
    <x v="4"/>
  </r>
  <r>
    <s v="Spokane Valley"/>
    <n v="12333.32"/>
    <n v="0"/>
    <x v="4"/>
  </r>
  <r>
    <s v="Tacoma"/>
    <n v="64600"/>
    <n v="9500"/>
    <x v="4"/>
  </r>
  <r>
    <s v="Vancouver"/>
    <n v="33024"/>
    <n v="0"/>
    <x v="4"/>
  </r>
  <r>
    <s v="Walla Walla"/>
    <n v="2000"/>
    <n v="0"/>
    <x v="4"/>
  </r>
  <r>
    <s v="Yakima"/>
    <n v="8000"/>
    <n v="0"/>
    <x v="4"/>
  </r>
  <r>
    <s v="Yelm"/>
    <n v="16000"/>
    <n v="0"/>
    <x v="4"/>
  </r>
  <r>
    <s v="Clark County"/>
    <n v="18900"/>
    <n v="0"/>
    <x v="0"/>
  </r>
  <r>
    <s v="Clark Public Utility District"/>
    <n v="14340"/>
    <n v="0"/>
    <x v="2"/>
  </r>
  <r>
    <s v="Colville Confederated Tribes"/>
    <n v="25500"/>
    <n v="0"/>
    <x v="3"/>
  </r>
  <r>
    <s v="Confederated Tribes Of The Umatilla Indian Reservation"/>
    <n v="13305"/>
    <n v="355.65"/>
    <x v="3"/>
  </r>
  <r>
    <s v="Ferry Co Commission"/>
    <n v="11400"/>
    <n v="0"/>
    <x v="0"/>
  </r>
  <r>
    <s v="Franklin County"/>
    <n v="1000"/>
    <n v="0"/>
    <x v="0"/>
  </r>
  <r>
    <s v="Grant County"/>
    <n v="1200"/>
    <n v="0"/>
    <x v="0"/>
  </r>
  <r>
    <s v="Grant Public Utility District"/>
    <n v="18862"/>
    <n v="0"/>
    <x v="2"/>
  </r>
  <r>
    <s v="Grays Harbor Public Utility District"/>
    <n v="1078"/>
    <n v="190"/>
    <x v="2"/>
  </r>
  <r>
    <s v="Jamestown S'Klallam Tribe"/>
    <n v="20000"/>
    <n v="0"/>
    <x v="3"/>
  </r>
  <r>
    <s v="Jefferson County  "/>
    <n v="13000"/>
    <n v="0"/>
    <x v="0"/>
  </r>
  <r>
    <s v="Jefferson County Public Works"/>
    <n v="15200"/>
    <n v="0"/>
    <x v="1"/>
  </r>
  <r>
    <s v="Kalispel Tribe"/>
    <n v="69000"/>
    <n v="237.66"/>
    <x v="3"/>
  </r>
  <r>
    <s v="King County*"/>
    <n v="90159"/>
    <n v="6495"/>
    <x v="0"/>
  </r>
  <r>
    <s v="Klickitat County"/>
    <n v="1400"/>
    <n v="0"/>
    <x v="0"/>
  </r>
  <r>
    <s v="Lewis Public Utility District"/>
    <n v="13500"/>
    <n v="0"/>
    <x v="2"/>
  </r>
  <r>
    <s v="Lincoln County"/>
    <n v="1000"/>
    <n v="0"/>
    <x v="0"/>
  </r>
  <r>
    <s v="Metro Parks Of Tacoma"/>
    <n v="20000"/>
    <n v="0"/>
    <x v="1"/>
  </r>
  <r>
    <s v="Muckleshoot Indian Tribe"/>
    <n v="77371.88"/>
    <n v="183.5"/>
    <x v="3"/>
  </r>
  <r>
    <s v="Nisqually Indian Tribe"/>
    <n v="29333.32"/>
    <n v="701.21"/>
    <x v="3"/>
  </r>
  <r>
    <s v="Nooksack Indian Tribe"/>
    <n v="14000"/>
    <n v="0"/>
    <x v="3"/>
  </r>
  <r>
    <s v="Okanogan Public Utility District"/>
    <n v="9300"/>
    <n v="0"/>
    <x v="2"/>
  </r>
  <r>
    <s v="Pend Oreille County"/>
    <n v="1000"/>
    <n v="0"/>
    <x v="0"/>
  </r>
  <r>
    <s v="Pierce County*"/>
    <n v="64602"/>
    <n v="3200"/>
    <x v="0"/>
  </r>
  <r>
    <s v="Port Gamble S'Klallam Tribe"/>
    <n v="20000"/>
    <n v="550.48"/>
    <x v="3"/>
  </r>
  <r>
    <s v="Port Of Bellingham"/>
    <n v="14233.32"/>
    <n v="5332.68"/>
    <x v="5"/>
  </r>
  <r>
    <s v="Port Of Bremerton"/>
    <n v="7205"/>
    <n v="2612.19"/>
    <x v="5"/>
  </r>
  <r>
    <s v="Port Of Centralia"/>
    <n v="16812.5"/>
    <n v="0"/>
    <x v="5"/>
  </r>
  <r>
    <s v="Port Of Everett"/>
    <n v="15000"/>
    <n v="30000"/>
    <x v="5"/>
  </r>
  <r>
    <s v="Port Of Kalama"/>
    <n v="9000"/>
    <n v="0"/>
    <x v="5"/>
  </r>
  <r>
    <s v="Port Of Quincy"/>
    <n v="8000"/>
    <n v="0"/>
    <x v="5"/>
  </r>
  <r>
    <s v="Port Of Royal Slope"/>
    <n v="3000"/>
    <n v="0"/>
    <x v="5"/>
  </r>
  <r>
    <s v="Port Of Seattle"/>
    <n v="28700"/>
    <n v="500"/>
    <x v="5"/>
  </r>
  <r>
    <s v="Port Of Tacoma"/>
    <n v="46424.83"/>
    <n v="352"/>
    <x v="5"/>
  </r>
  <r>
    <s v="Port Of Vancouver"/>
    <n v="16666.64"/>
    <n v="0"/>
    <x v="5"/>
  </r>
  <r>
    <s v="Port Of Walla Walla"/>
    <n v="14500"/>
    <n v="74.45"/>
    <x v="5"/>
  </r>
  <r>
    <s v="Public Utility District #1 Of Cowlitz County"/>
    <n v="12000"/>
    <n v="0"/>
    <x v="2"/>
  </r>
  <r>
    <s v="Puyallup Tribe Of Indians"/>
    <n v="86400"/>
    <n v="0"/>
    <x v="3"/>
  </r>
  <r>
    <s v="Quinault Indian Nation"/>
    <n v="25500"/>
    <n v="0"/>
    <x v="3"/>
  </r>
  <r>
    <s v="Samish Indian Nation"/>
    <n v="18000"/>
    <n v="0"/>
    <x v="3"/>
  </r>
  <r>
    <s v="Seattle Public Schools"/>
    <n v="14500"/>
    <n v="0"/>
    <x v="6"/>
  </r>
  <r>
    <s v="Snohomish County"/>
    <n v="26833.32"/>
    <n v="0"/>
    <x v="0"/>
  </r>
  <r>
    <s v="Snohomish Public Utility District"/>
    <n v="15000"/>
    <n v="0"/>
    <x v="2"/>
  </r>
  <r>
    <s v="Snohomish-King Water District Coalition"/>
    <n v="9453"/>
    <n v="0"/>
    <x v="1"/>
  </r>
  <r>
    <s v="Spokane County"/>
    <n v="16000"/>
    <n v="0"/>
    <x v="0"/>
  </r>
  <r>
    <s v="Spokane Public Facilities District"/>
    <n v="12000"/>
    <n v="0"/>
    <x v="7"/>
  </r>
  <r>
    <s v="Spokane Public Schools"/>
    <n v="14000"/>
    <n v="0"/>
    <x v="6"/>
  </r>
  <r>
    <s v="Spokane Tribe Of Indians"/>
    <n v="19500"/>
    <n v="0"/>
    <x v="3"/>
  </r>
  <r>
    <s v="Squaxin Island Tribe"/>
    <n v="12000"/>
    <n v="298.57"/>
    <x v="3"/>
  </r>
  <r>
    <s v="Stevens County"/>
    <n v="1200"/>
    <n v="0"/>
    <x v="0"/>
  </r>
  <r>
    <s v="Stillaguamish Tribe Of Indians"/>
    <n v="6000"/>
    <n v="19.02"/>
    <x v="3"/>
  </r>
  <r>
    <s v="Superior Court Judges Association"/>
    <n v="26200"/>
    <n v="0"/>
    <x v="1"/>
  </r>
  <r>
    <s v="Swinomish Indian Tribal Community"/>
    <n v="24000"/>
    <n v="460.24"/>
    <x v="3"/>
  </r>
  <r>
    <s v="Tacoma Public Schools"/>
    <n v="20000"/>
    <n v="0"/>
    <x v="6"/>
  </r>
  <r>
    <s v="Tacoma-Pierce County Health Dept"/>
    <n v="14000"/>
    <n v="0"/>
    <x v="1"/>
  </r>
  <r>
    <s v="Thurston County"/>
    <n v="2076"/>
    <n v="0"/>
    <x v="0"/>
  </r>
  <r>
    <s v="Tulalip Tribes Of Washington"/>
    <n v="23500"/>
    <n v="62.18"/>
    <x v="3"/>
  </r>
  <r>
    <s v="Valley School District"/>
    <n v="12000"/>
    <n v="0"/>
    <x v="6"/>
  </r>
  <r>
    <s v="Washington Association Of Building Officials"/>
    <n v="10000.01"/>
    <n v="1022.95"/>
    <x v="1"/>
  </r>
  <r>
    <s v="Washington Association Of Counties"/>
    <n v="13095.08"/>
    <n v="3001.92"/>
    <x v="1"/>
  </r>
  <r>
    <s v="Washington Association Of County Officials"/>
    <n v="6632.4"/>
    <n v="0"/>
    <x v="1"/>
  </r>
  <r>
    <s v="Washington Fire Commissioners Association"/>
    <n v="24907.040000000001"/>
    <n v="154.59"/>
    <x v="1"/>
  </r>
  <r>
    <s v="Washington Indian Gaming Association"/>
    <n v="1017.5"/>
    <n v="78301.850000000006"/>
    <x v="1"/>
  </r>
  <r>
    <s v="Washington Public Ports Association"/>
    <n v="55882.27"/>
    <n v="1619.83"/>
    <x v="1"/>
  </r>
  <r>
    <s v="Washington State Association Of Fire Chiefs"/>
    <n v="16933.32"/>
    <n v="1910.74"/>
    <x v="1"/>
  </r>
  <r>
    <s v="Washington State Association Of Prosecuting Attorneys"/>
    <n v="10424.16"/>
    <n v="0"/>
    <x v="1"/>
  </r>
  <r>
    <s v="Washington State Association Of Sheriffs &amp; Police Chiefs"/>
    <n v="11423.01"/>
    <n v="0"/>
    <x v="1"/>
  </r>
  <r>
    <s v="Washington State Chapter Of Assoc Public Safety Communications Officials"/>
    <n v="6400"/>
    <n v="0"/>
    <x v="1"/>
  </r>
  <r>
    <s v="Washington State Convention Center Public Facilities District"/>
    <n v="12000"/>
    <n v="73.45"/>
    <x v="7"/>
  </r>
  <r>
    <s v="Washington State Emergency Managers Association"/>
    <n v="4000"/>
    <n v="671.71"/>
    <x v="1"/>
  </r>
  <r>
    <s v="Washington State Water Resources Association"/>
    <n v="16333.32"/>
    <n v="0"/>
    <x v="1"/>
  </r>
  <r>
    <s v="Whatcom County"/>
    <n v="18347"/>
    <n v="4332.68"/>
    <x v="0"/>
  </r>
  <r>
    <s v="Whitman County"/>
    <n v="1200"/>
    <n v="0"/>
    <x v="0"/>
  </r>
  <r>
    <s v="Yakima County*"/>
    <n v="37333"/>
    <n v="461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31">
  <r>
    <s v="Asotin County"/>
    <n v="750"/>
    <n v="0"/>
    <x v="0"/>
  </r>
  <r>
    <s v="Association Of Washington Cities"/>
    <n v="11543.13"/>
    <n v="16015.01"/>
    <x v="1"/>
  </r>
  <r>
    <s v="Association Of Washington State Public Facilities Districts"/>
    <n v="8000"/>
    <n v="0"/>
    <x v="1"/>
  </r>
  <r>
    <s v="Benton Public Utility District"/>
    <n v="8700"/>
    <n v="0"/>
    <x v="2"/>
  </r>
  <r>
    <s v="Central Puget Sound Regional Transit Authority"/>
    <n v="24000"/>
    <n v="3"/>
    <x v="1"/>
  </r>
  <r>
    <s v="Chehalis Confederated Tribes"/>
    <n v="4500"/>
    <n v="0"/>
    <x v="3"/>
  </r>
  <r>
    <s v="Chelan Public Utility District"/>
    <n v="35650"/>
    <n v="67"/>
    <x v="2"/>
  </r>
  <r>
    <s v="Algona"/>
    <n v="18000"/>
    <n v="0"/>
    <x v="4"/>
  </r>
  <r>
    <s v="Arlington"/>
    <n v="13687.5"/>
    <n v="0"/>
    <x v="4"/>
  </r>
  <r>
    <s v="Auburn"/>
    <n v="1900"/>
    <n v="0"/>
    <x v="4"/>
  </r>
  <r>
    <s v="Battle Ground"/>
    <n v="12000"/>
    <n v="0"/>
    <x v="4"/>
  </r>
  <r>
    <s v="Bellevue"/>
    <n v="19000"/>
    <n v="0"/>
    <x v="4"/>
  </r>
  <r>
    <s v="Bellingham"/>
    <n v="5733.32"/>
    <n v="4332.68"/>
    <x v="4"/>
  </r>
  <r>
    <s v="Burien"/>
    <n v="18000"/>
    <n v="0"/>
    <x v="4"/>
  </r>
  <r>
    <s v="College Place"/>
    <n v="2000"/>
    <n v="0"/>
    <x v="4"/>
  </r>
  <r>
    <s v="Covington"/>
    <n v="7166.68"/>
    <n v="0"/>
    <x v="4"/>
  </r>
  <r>
    <s v="Edmonds"/>
    <n v="16540"/>
    <n v="0"/>
    <x v="4"/>
  </r>
  <r>
    <s v="Everett"/>
    <n v="40200"/>
    <n v="1099.55"/>
    <x v="4"/>
  </r>
  <r>
    <s v="Federal Way"/>
    <n v="22000"/>
    <n v="490"/>
    <x v="4"/>
  </r>
  <r>
    <s v="Fife"/>
    <n v="11200"/>
    <n v="861.47"/>
    <x v="4"/>
  </r>
  <r>
    <s v="Gig Harbor"/>
    <n v="13333.32"/>
    <n v="0"/>
    <x v="4"/>
  </r>
  <r>
    <s v="Issaquah"/>
    <n v="16000"/>
    <n v="1045.69"/>
    <x v="4"/>
  </r>
  <r>
    <s v="Kenmore"/>
    <n v="14000"/>
    <n v="0"/>
    <x v="4"/>
  </r>
  <r>
    <s v="Kennewick"/>
    <n v="14000"/>
    <n v="397.94"/>
    <x v="4"/>
  </r>
  <r>
    <s v="Kent"/>
    <n v="22000"/>
    <n v="1128.93"/>
    <x v="4"/>
  </r>
  <r>
    <s v="Kirkland"/>
    <n v="17000"/>
    <n v="0"/>
    <x v="4"/>
  </r>
  <r>
    <s v="La Center"/>
    <n v="9000"/>
    <n v="6588.5"/>
    <x v="4"/>
  </r>
  <r>
    <s v="Lacey"/>
    <n v="16000"/>
    <n v="0"/>
    <x v="4"/>
  </r>
  <r>
    <s v="Lake Stevens"/>
    <n v="1687.5"/>
    <n v="0"/>
    <x v="4"/>
  </r>
  <r>
    <s v="Lakewood"/>
    <n v="12000"/>
    <n v="0"/>
    <x v="4"/>
  </r>
  <r>
    <s v="Longview"/>
    <n v="16000"/>
    <n v="0"/>
    <x v="4"/>
  </r>
  <r>
    <s v="Maple Valley"/>
    <n v="10000"/>
    <n v="0"/>
    <x v="4"/>
  </r>
  <r>
    <s v="Marysville"/>
    <n v="16687.5"/>
    <n v="0"/>
    <x v="4"/>
  </r>
  <r>
    <s v="Mercer Island"/>
    <n v="8000"/>
    <n v="0"/>
    <x v="4"/>
  </r>
  <r>
    <s v="Mountlake Terrace"/>
    <n v="13333.32"/>
    <n v="0"/>
    <x v="4"/>
  </r>
  <r>
    <s v="Olympia"/>
    <n v="1710"/>
    <n v="0"/>
    <x v="4"/>
  </r>
  <r>
    <s v="Omak"/>
    <n v="6000"/>
    <n v="0"/>
    <x v="4"/>
  </r>
  <r>
    <s v="Pasco"/>
    <n v="12600"/>
    <n v="0"/>
    <x v="4"/>
  </r>
  <r>
    <s v="Port Orchard"/>
    <n v="12000"/>
    <n v="0"/>
    <x v="4"/>
  </r>
  <r>
    <s v="Puyallup"/>
    <n v="15733.32"/>
    <n v="1103.3800000000001"/>
    <x v="4"/>
  </r>
  <r>
    <s v="Quincy"/>
    <n v="2812.5"/>
    <n v="403.71"/>
    <x v="4"/>
  </r>
  <r>
    <s v="Redmond"/>
    <n v="20952"/>
    <n v="1112.81"/>
    <x v="4"/>
  </r>
  <r>
    <s v="Renton"/>
    <n v="18400"/>
    <n v="1125.1400000000001"/>
    <x v="4"/>
  </r>
  <r>
    <s v="Richland"/>
    <n v="10800"/>
    <n v="48.73"/>
    <x v="4"/>
  </r>
  <r>
    <s v="Ridgefield"/>
    <n v="12000"/>
    <n v="0"/>
    <x v="4"/>
  </r>
  <r>
    <s v="Seatac"/>
    <n v="7000"/>
    <n v="0"/>
    <x v="4"/>
  </r>
  <r>
    <s v="Seattle*"/>
    <n v="126504"/>
    <n v="11588"/>
    <x v="4"/>
  </r>
  <r>
    <s v="Shelton"/>
    <n v="14000"/>
    <n v="0"/>
    <x v="4"/>
  </r>
  <r>
    <s v="Shoreline"/>
    <n v="25900"/>
    <n v="0"/>
    <x v="4"/>
  </r>
  <r>
    <s v="Snohomish"/>
    <n v="1687.5"/>
    <n v="0"/>
    <x v="4"/>
  </r>
  <r>
    <s v="Spokane"/>
    <n v="19250"/>
    <n v="0"/>
    <x v="4"/>
  </r>
  <r>
    <s v="Spokane Valley"/>
    <n v="12333.32"/>
    <n v="0"/>
    <x v="4"/>
  </r>
  <r>
    <s v="Tacoma"/>
    <n v="64600"/>
    <n v="9500"/>
    <x v="4"/>
  </r>
  <r>
    <s v="Vancouver"/>
    <n v="33024"/>
    <n v="0"/>
    <x v="4"/>
  </r>
  <r>
    <s v="Walla Walla"/>
    <n v="2000"/>
    <n v="0"/>
    <x v="4"/>
  </r>
  <r>
    <s v="Yakima"/>
    <n v="8000"/>
    <n v="0"/>
    <x v="4"/>
  </r>
  <r>
    <s v="Yelm"/>
    <n v="16000"/>
    <n v="0"/>
    <x v="4"/>
  </r>
  <r>
    <s v="Clark County"/>
    <n v="18900"/>
    <n v="0"/>
    <x v="0"/>
  </r>
  <r>
    <s v="Clark Public Utility District"/>
    <n v="14340"/>
    <n v="0"/>
    <x v="2"/>
  </r>
  <r>
    <s v="Colville Confederated Tribes"/>
    <n v="25500"/>
    <n v="0"/>
    <x v="3"/>
  </r>
  <r>
    <s v="Confederated Tribes Of The Umatilla Indian Reservation"/>
    <n v="13305"/>
    <n v="355.65"/>
    <x v="3"/>
  </r>
  <r>
    <s v="Ferry Co Commission"/>
    <n v="11400"/>
    <n v="0"/>
    <x v="0"/>
  </r>
  <r>
    <s v="Franklin County"/>
    <n v="1000"/>
    <n v="0"/>
    <x v="0"/>
  </r>
  <r>
    <s v="Grant County"/>
    <n v="1200"/>
    <n v="0"/>
    <x v="0"/>
  </r>
  <r>
    <s v="Grant Public Utility District"/>
    <n v="18862"/>
    <n v="0"/>
    <x v="2"/>
  </r>
  <r>
    <s v="Grays Harbor Public Utility District"/>
    <n v="1078"/>
    <n v="190"/>
    <x v="2"/>
  </r>
  <r>
    <s v="Jamestown S'Klallam Tribe"/>
    <n v="20000"/>
    <n v="0"/>
    <x v="3"/>
  </r>
  <r>
    <s v="Jefferson County  "/>
    <n v="13000"/>
    <n v="0"/>
    <x v="0"/>
  </r>
  <r>
    <s v="Jefferson County Public Works"/>
    <n v="15200"/>
    <n v="0"/>
    <x v="1"/>
  </r>
  <r>
    <s v="Kalispel Tribe"/>
    <n v="69000"/>
    <n v="237.66"/>
    <x v="3"/>
  </r>
  <r>
    <s v="King County*"/>
    <n v="90159"/>
    <n v="6495"/>
    <x v="0"/>
  </r>
  <r>
    <s v="Klickitat County"/>
    <n v="1400"/>
    <n v="0"/>
    <x v="0"/>
  </r>
  <r>
    <s v="Lewis Public Utility District"/>
    <n v="13500"/>
    <n v="0"/>
    <x v="2"/>
  </r>
  <r>
    <s v="Lincoln County"/>
    <n v="1000"/>
    <n v="0"/>
    <x v="0"/>
  </r>
  <r>
    <s v="Metro Parks Of Tacoma"/>
    <n v="20000"/>
    <n v="0"/>
    <x v="1"/>
  </r>
  <r>
    <s v="Muckleshoot Indian Tribe"/>
    <n v="77371.88"/>
    <n v="183.5"/>
    <x v="3"/>
  </r>
  <r>
    <s v="Nisqually Indian Tribe"/>
    <n v="29333.32"/>
    <n v="701.21"/>
    <x v="3"/>
  </r>
  <r>
    <s v="Nooksack Indian Tribe"/>
    <n v="14000"/>
    <n v="0"/>
    <x v="3"/>
  </r>
  <r>
    <s v="Okanogan Public Utility District"/>
    <n v="9300"/>
    <n v="0"/>
    <x v="2"/>
  </r>
  <r>
    <s v="Pend Oreille County"/>
    <n v="1000"/>
    <n v="0"/>
    <x v="0"/>
  </r>
  <r>
    <s v="Pierce County*"/>
    <n v="64602"/>
    <n v="3200"/>
    <x v="0"/>
  </r>
  <r>
    <s v="Port Gamble S'Klallam Tribe"/>
    <n v="20000"/>
    <n v="550.48"/>
    <x v="3"/>
  </r>
  <r>
    <s v="Port Of Bellingham"/>
    <n v="14233.32"/>
    <n v="5332.68"/>
    <x v="5"/>
  </r>
  <r>
    <s v="Port Of Bremerton"/>
    <n v="7205"/>
    <n v="2612.19"/>
    <x v="5"/>
  </r>
  <r>
    <s v="Port Of Centralia"/>
    <n v="16812.5"/>
    <n v="0"/>
    <x v="5"/>
  </r>
  <r>
    <s v="Port Of Everett"/>
    <n v="15000"/>
    <n v="30000"/>
    <x v="5"/>
  </r>
  <r>
    <s v="Port Of Kalama"/>
    <n v="9000"/>
    <n v="0"/>
    <x v="5"/>
  </r>
  <r>
    <s v="Port Of Quincy"/>
    <n v="8000"/>
    <n v="0"/>
    <x v="5"/>
  </r>
  <r>
    <s v="Port Of Royal Slope"/>
    <n v="3000"/>
    <n v="0"/>
    <x v="5"/>
  </r>
  <r>
    <s v="Port Of Seattle"/>
    <n v="28700"/>
    <n v="500"/>
    <x v="5"/>
  </r>
  <r>
    <s v="Port Of Tacoma"/>
    <n v="46424.83"/>
    <n v="352"/>
    <x v="5"/>
  </r>
  <r>
    <s v="Port Of Vancouver"/>
    <n v="16666.64"/>
    <n v="0"/>
    <x v="5"/>
  </r>
  <r>
    <s v="Port Of Walla Walla"/>
    <n v="14500"/>
    <n v="74.45"/>
    <x v="5"/>
  </r>
  <r>
    <s v="Public Utility District #1 Of Cowlitz County"/>
    <n v="12000"/>
    <n v="0"/>
    <x v="2"/>
  </r>
  <r>
    <s v="Puyallup Tribe Of Indians"/>
    <n v="86400"/>
    <n v="0"/>
    <x v="3"/>
  </r>
  <r>
    <s v="Quinault Indian Nation"/>
    <n v="25500"/>
    <n v="0"/>
    <x v="3"/>
  </r>
  <r>
    <s v="Samish Indian Nation"/>
    <n v="18000"/>
    <n v="0"/>
    <x v="3"/>
  </r>
  <r>
    <s v="Seattle Public Schools"/>
    <n v="14500"/>
    <n v="0"/>
    <x v="6"/>
  </r>
  <r>
    <s v="Snohomish County"/>
    <n v="26833.32"/>
    <n v="0"/>
    <x v="0"/>
  </r>
  <r>
    <s v="Snohomish Public Utility District"/>
    <n v="15000"/>
    <n v="0"/>
    <x v="2"/>
  </r>
  <r>
    <s v="Snohomish-King Water District Coalition"/>
    <n v="9453"/>
    <n v="0"/>
    <x v="1"/>
  </r>
  <r>
    <s v="Spokane County"/>
    <n v="16000"/>
    <n v="0"/>
    <x v="0"/>
  </r>
  <r>
    <s v="Spokane Public Facilities District"/>
    <n v="12000"/>
    <n v="0"/>
    <x v="7"/>
  </r>
  <r>
    <s v="Spokane Public Schools"/>
    <n v="14000"/>
    <n v="0"/>
    <x v="6"/>
  </r>
  <r>
    <s v="Spokane Tribe Of Indians"/>
    <n v="19500"/>
    <n v="0"/>
    <x v="3"/>
  </r>
  <r>
    <s v="Squaxin Island Tribe"/>
    <n v="12000"/>
    <n v="298.57"/>
    <x v="3"/>
  </r>
  <r>
    <s v="Stevens County"/>
    <n v="1200"/>
    <n v="0"/>
    <x v="0"/>
  </r>
  <r>
    <s v="Stillaguamish Tribe Of Indians"/>
    <n v="6000"/>
    <n v="19.02"/>
    <x v="3"/>
  </r>
  <r>
    <s v="Superior Court Judges Association"/>
    <n v="26200"/>
    <n v="0"/>
    <x v="1"/>
  </r>
  <r>
    <s v="Swinomish Indian Tribal Community"/>
    <n v="24000"/>
    <n v="460.24"/>
    <x v="3"/>
  </r>
  <r>
    <s v="Tacoma Public Schools"/>
    <n v="20000"/>
    <n v="0"/>
    <x v="6"/>
  </r>
  <r>
    <s v="Tacoma-Pierce County Health Dept"/>
    <n v="14000"/>
    <n v="0"/>
    <x v="1"/>
  </r>
  <r>
    <s v="Thurston County"/>
    <n v="2076"/>
    <n v="0"/>
    <x v="0"/>
  </r>
  <r>
    <s v="Tulalip Tribes Of Washington"/>
    <n v="23500"/>
    <n v="62.18"/>
    <x v="3"/>
  </r>
  <r>
    <s v="Valley School District"/>
    <n v="12000"/>
    <n v="0"/>
    <x v="6"/>
  </r>
  <r>
    <s v="Washington Association Of Building Officials"/>
    <n v="10000.01"/>
    <n v="1022.95"/>
    <x v="1"/>
  </r>
  <r>
    <s v="Washington Association Of Counties"/>
    <n v="13095.08"/>
    <n v="3001.92"/>
    <x v="1"/>
  </r>
  <r>
    <s v="Washington Association Of County Officials"/>
    <n v="6632.4"/>
    <n v="0"/>
    <x v="1"/>
  </r>
  <r>
    <s v="Washington Fire Commissioners Association"/>
    <n v="24907.040000000001"/>
    <n v="154.59"/>
    <x v="1"/>
  </r>
  <r>
    <s v="Washington Indian Gaming Association"/>
    <n v="1017.5"/>
    <n v="78301.850000000006"/>
    <x v="1"/>
  </r>
  <r>
    <s v="Washington Public Ports Association"/>
    <n v="55882.27"/>
    <n v="1619.83"/>
    <x v="1"/>
  </r>
  <r>
    <s v="Washington State Association Of Fire Chiefs"/>
    <n v="16933.32"/>
    <n v="1910.74"/>
    <x v="1"/>
  </r>
  <r>
    <s v="Washington State Association Of Prosecuting Attorneys"/>
    <n v="10424.16"/>
    <n v="0"/>
    <x v="1"/>
  </r>
  <r>
    <s v="Washington State Association Of Sheriffs &amp; Police Chiefs"/>
    <n v="11423.01"/>
    <n v="0"/>
    <x v="1"/>
  </r>
  <r>
    <s v="Washington State Chapter Of Assoc Public Safety Communications Officials"/>
    <n v="6400"/>
    <n v="0"/>
    <x v="1"/>
  </r>
  <r>
    <s v="Washington State Convention Center Public Facilities District"/>
    <n v="12000"/>
    <n v="73.45"/>
    <x v="7"/>
  </r>
  <r>
    <s v="Washington State Emergency Managers Association"/>
    <n v="4000"/>
    <n v="671.71"/>
    <x v="1"/>
  </r>
  <r>
    <s v="Washington State Water Resources Association"/>
    <n v="16333.32"/>
    <n v="0"/>
    <x v="1"/>
  </r>
  <r>
    <s v="Whatcom County"/>
    <n v="18347"/>
    <n v="4332.68"/>
    <x v="0"/>
  </r>
  <r>
    <s v="Whitman County"/>
    <n v="1200"/>
    <n v="0"/>
    <x v="0"/>
  </r>
  <r>
    <s v="Yakima County*"/>
    <n v="37333"/>
    <n v="461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31">
  <r>
    <s v="Asotin County"/>
    <n v="750"/>
    <n v="0"/>
    <x v="0"/>
  </r>
  <r>
    <s v="Association Of Washington Cities"/>
    <n v="11543.13"/>
    <n v="16015.01"/>
    <x v="1"/>
  </r>
  <r>
    <s v="Association Of Washington State Public Facilities Districts"/>
    <n v="8000"/>
    <n v="0"/>
    <x v="1"/>
  </r>
  <r>
    <s v="Benton Public Utility District"/>
    <n v="8700"/>
    <n v="0"/>
    <x v="2"/>
  </r>
  <r>
    <s v="Central Puget Sound Regional Transit Authority"/>
    <n v="24000"/>
    <n v="3"/>
    <x v="1"/>
  </r>
  <r>
    <s v="Chehalis Confederated Tribes"/>
    <n v="4500"/>
    <n v="0"/>
    <x v="3"/>
  </r>
  <r>
    <s v="Chelan Public Utility District"/>
    <n v="35650"/>
    <n v="67"/>
    <x v="2"/>
  </r>
  <r>
    <s v="Algona"/>
    <n v="18000"/>
    <n v="0"/>
    <x v="4"/>
  </r>
  <r>
    <s v="Arlington"/>
    <n v="13687.5"/>
    <n v="0"/>
    <x v="4"/>
  </r>
  <r>
    <s v="Auburn"/>
    <n v="1900"/>
    <n v="0"/>
    <x v="4"/>
  </r>
  <r>
    <s v="Battle Ground"/>
    <n v="12000"/>
    <n v="0"/>
    <x v="4"/>
  </r>
  <r>
    <s v="Bellevue"/>
    <n v="19000"/>
    <n v="0"/>
    <x v="4"/>
  </r>
  <r>
    <s v="Bellingham"/>
    <n v="5733.32"/>
    <n v="4332.68"/>
    <x v="4"/>
  </r>
  <r>
    <s v="Burien"/>
    <n v="18000"/>
    <n v="0"/>
    <x v="4"/>
  </r>
  <r>
    <s v="College Place"/>
    <n v="2000"/>
    <n v="0"/>
    <x v="4"/>
  </r>
  <r>
    <s v="Covington"/>
    <n v="7166.68"/>
    <n v="0"/>
    <x v="4"/>
  </r>
  <r>
    <s v="Edmonds"/>
    <n v="16540"/>
    <n v="0"/>
    <x v="4"/>
  </r>
  <r>
    <s v="Everett"/>
    <n v="40200"/>
    <n v="1099.55"/>
    <x v="4"/>
  </r>
  <r>
    <s v="Federal Way"/>
    <n v="22000"/>
    <n v="490"/>
    <x v="4"/>
  </r>
  <r>
    <s v="Fife"/>
    <n v="11200"/>
    <n v="861.47"/>
    <x v="4"/>
  </r>
  <r>
    <s v="Gig Harbor"/>
    <n v="13333.32"/>
    <n v="0"/>
    <x v="4"/>
  </r>
  <r>
    <s v="Issaquah"/>
    <n v="16000"/>
    <n v="1045.69"/>
    <x v="4"/>
  </r>
  <r>
    <s v="Kenmore"/>
    <n v="14000"/>
    <n v="0"/>
    <x v="4"/>
  </r>
  <r>
    <s v="Kennewick"/>
    <n v="14000"/>
    <n v="397.94"/>
    <x v="4"/>
  </r>
  <r>
    <s v="Kent"/>
    <n v="22000"/>
    <n v="1128.93"/>
    <x v="4"/>
  </r>
  <r>
    <s v="Kirkland"/>
    <n v="17000"/>
    <n v="0"/>
    <x v="4"/>
  </r>
  <r>
    <s v="La Center"/>
    <n v="9000"/>
    <n v="6588.5"/>
    <x v="4"/>
  </r>
  <r>
    <s v="Lacey"/>
    <n v="16000"/>
    <n v="0"/>
    <x v="4"/>
  </r>
  <r>
    <s v="Lake Stevens"/>
    <n v="1687.5"/>
    <n v="0"/>
    <x v="4"/>
  </r>
  <r>
    <s v="Lakewood"/>
    <n v="12000"/>
    <n v="0"/>
    <x v="4"/>
  </r>
  <r>
    <s v="Longview"/>
    <n v="16000"/>
    <n v="0"/>
    <x v="4"/>
  </r>
  <r>
    <s v="Maple Valley"/>
    <n v="10000"/>
    <n v="0"/>
    <x v="4"/>
  </r>
  <r>
    <s v="Marysville"/>
    <n v="16687.5"/>
    <n v="0"/>
    <x v="4"/>
  </r>
  <r>
    <s v="Mercer Island"/>
    <n v="8000"/>
    <n v="0"/>
    <x v="4"/>
  </r>
  <r>
    <s v="Mountlake Terrace"/>
    <n v="13333.32"/>
    <n v="0"/>
    <x v="4"/>
  </r>
  <r>
    <s v="Olympia"/>
    <n v="1710"/>
    <n v="0"/>
    <x v="4"/>
  </r>
  <r>
    <s v="Omak"/>
    <n v="6000"/>
    <n v="0"/>
    <x v="4"/>
  </r>
  <r>
    <s v="Pasco"/>
    <n v="12600"/>
    <n v="0"/>
    <x v="4"/>
  </r>
  <r>
    <s v="Port Orchard"/>
    <n v="12000"/>
    <n v="0"/>
    <x v="4"/>
  </r>
  <r>
    <s v="Puyallup"/>
    <n v="15733.32"/>
    <n v="1103.3800000000001"/>
    <x v="4"/>
  </r>
  <r>
    <s v="Quincy"/>
    <n v="2812.5"/>
    <n v="403.71"/>
    <x v="4"/>
  </r>
  <r>
    <s v="Redmond"/>
    <n v="20952"/>
    <n v="1112.81"/>
    <x v="4"/>
  </r>
  <r>
    <s v="Renton"/>
    <n v="18400"/>
    <n v="1125.1400000000001"/>
    <x v="4"/>
  </r>
  <r>
    <s v="Richland"/>
    <n v="10800"/>
    <n v="48.73"/>
    <x v="4"/>
  </r>
  <r>
    <s v="Ridgefield"/>
    <n v="12000"/>
    <n v="0"/>
    <x v="4"/>
  </r>
  <r>
    <s v="Seatac"/>
    <n v="7000"/>
    <n v="0"/>
    <x v="4"/>
  </r>
  <r>
    <s v="Seattle*"/>
    <n v="126504"/>
    <n v="11588"/>
    <x v="4"/>
  </r>
  <r>
    <s v="Shelton"/>
    <n v="14000"/>
    <n v="0"/>
    <x v="4"/>
  </r>
  <r>
    <s v="Shoreline"/>
    <n v="25900"/>
    <n v="0"/>
    <x v="4"/>
  </r>
  <r>
    <s v="Snohomish"/>
    <n v="1687.5"/>
    <n v="0"/>
    <x v="4"/>
  </r>
  <r>
    <s v="Spokane"/>
    <n v="19250"/>
    <n v="0"/>
    <x v="4"/>
  </r>
  <r>
    <s v="Spokane Valley"/>
    <n v="12333.32"/>
    <n v="0"/>
    <x v="4"/>
  </r>
  <r>
    <s v="Tacoma"/>
    <n v="64600"/>
    <n v="9500"/>
    <x v="4"/>
  </r>
  <r>
    <s v="Vancouver"/>
    <n v="33024"/>
    <n v="0"/>
    <x v="4"/>
  </r>
  <r>
    <s v="Walla Walla"/>
    <n v="2000"/>
    <n v="0"/>
    <x v="4"/>
  </r>
  <r>
    <s v="Yakima"/>
    <n v="8000"/>
    <n v="0"/>
    <x v="4"/>
  </r>
  <r>
    <s v="Yelm"/>
    <n v="16000"/>
    <n v="0"/>
    <x v="4"/>
  </r>
  <r>
    <s v="Clark County"/>
    <n v="18900"/>
    <n v="0"/>
    <x v="0"/>
  </r>
  <r>
    <s v="Clark Public Utility District"/>
    <n v="14340"/>
    <n v="0"/>
    <x v="2"/>
  </r>
  <r>
    <s v="Colville Confederated Tribes"/>
    <n v="25500"/>
    <n v="0"/>
    <x v="3"/>
  </r>
  <r>
    <s v="Confederated Tribes Of The Umatilla Indian Reservation"/>
    <n v="13305"/>
    <n v="355.65"/>
    <x v="3"/>
  </r>
  <r>
    <s v="Ferry Co Commission"/>
    <n v="11400"/>
    <n v="0"/>
    <x v="0"/>
  </r>
  <r>
    <s v="Franklin County"/>
    <n v="1000"/>
    <n v="0"/>
    <x v="0"/>
  </r>
  <r>
    <s v="Grant County"/>
    <n v="1200"/>
    <n v="0"/>
    <x v="0"/>
  </r>
  <r>
    <s v="Grant Public Utility District"/>
    <n v="18862"/>
    <n v="0"/>
    <x v="2"/>
  </r>
  <r>
    <s v="Grays Harbor Public Utility District"/>
    <n v="1078"/>
    <n v="190"/>
    <x v="2"/>
  </r>
  <r>
    <s v="Jamestown S'Klallam Tribe"/>
    <n v="20000"/>
    <n v="0"/>
    <x v="3"/>
  </r>
  <r>
    <s v="Jefferson County  "/>
    <n v="13000"/>
    <n v="0"/>
    <x v="0"/>
  </r>
  <r>
    <s v="Jefferson County Public Works"/>
    <n v="15200"/>
    <n v="0"/>
    <x v="1"/>
  </r>
  <r>
    <s v="Kalispel Tribe"/>
    <n v="69000"/>
    <n v="237.66"/>
    <x v="3"/>
  </r>
  <r>
    <s v="King County*"/>
    <n v="90159"/>
    <n v="6495"/>
    <x v="0"/>
  </r>
  <r>
    <s v="Klickitat County"/>
    <n v="1400"/>
    <n v="0"/>
    <x v="0"/>
  </r>
  <r>
    <s v="Lewis Public Utility District"/>
    <n v="13500"/>
    <n v="0"/>
    <x v="2"/>
  </r>
  <r>
    <s v="Lincoln County"/>
    <n v="1000"/>
    <n v="0"/>
    <x v="0"/>
  </r>
  <r>
    <s v="Metro Parks Of Tacoma"/>
    <n v="20000"/>
    <n v="0"/>
    <x v="1"/>
  </r>
  <r>
    <s v="Muckleshoot Indian Tribe"/>
    <n v="77371.88"/>
    <n v="183.5"/>
    <x v="3"/>
  </r>
  <r>
    <s v="Nisqually Indian Tribe"/>
    <n v="29333.32"/>
    <n v="701.21"/>
    <x v="3"/>
  </r>
  <r>
    <s v="Nooksack Indian Tribe"/>
    <n v="14000"/>
    <n v="0"/>
    <x v="3"/>
  </r>
  <r>
    <s v="Okanogan Public Utility District"/>
    <n v="9300"/>
    <n v="0"/>
    <x v="2"/>
  </r>
  <r>
    <s v="Pend Oreille County"/>
    <n v="1000"/>
    <n v="0"/>
    <x v="0"/>
  </r>
  <r>
    <s v="Pierce County*"/>
    <n v="64602"/>
    <n v="3200"/>
    <x v="0"/>
  </r>
  <r>
    <s v="Port Gamble S'Klallam Tribe"/>
    <n v="20000"/>
    <n v="550.48"/>
    <x v="3"/>
  </r>
  <r>
    <s v="Port Of Bellingham"/>
    <n v="14233.32"/>
    <n v="5332.68"/>
    <x v="5"/>
  </r>
  <r>
    <s v="Port Of Bremerton"/>
    <n v="7205"/>
    <n v="2612.19"/>
    <x v="5"/>
  </r>
  <r>
    <s v="Port Of Centralia"/>
    <n v="16812.5"/>
    <n v="0"/>
    <x v="5"/>
  </r>
  <r>
    <s v="Port Of Everett"/>
    <n v="15000"/>
    <n v="30000"/>
    <x v="5"/>
  </r>
  <r>
    <s v="Port Of Kalama"/>
    <n v="9000"/>
    <n v="0"/>
    <x v="5"/>
  </r>
  <r>
    <s v="Port Of Quincy"/>
    <n v="8000"/>
    <n v="0"/>
    <x v="5"/>
  </r>
  <r>
    <s v="Port Of Royal Slope"/>
    <n v="3000"/>
    <n v="0"/>
    <x v="5"/>
  </r>
  <r>
    <s v="Port Of Seattle"/>
    <n v="28700"/>
    <n v="500"/>
    <x v="5"/>
  </r>
  <r>
    <s v="Port Of Tacoma"/>
    <n v="46424.83"/>
    <n v="352"/>
    <x v="5"/>
  </r>
  <r>
    <s v="Port Of Vancouver"/>
    <n v="16666.64"/>
    <n v="0"/>
    <x v="5"/>
  </r>
  <r>
    <s v="Port Of Walla Walla"/>
    <n v="14500"/>
    <n v="74.45"/>
    <x v="5"/>
  </r>
  <r>
    <s v="Public Utility District #1 Of Cowlitz County"/>
    <n v="12000"/>
    <n v="0"/>
    <x v="2"/>
  </r>
  <r>
    <s v="Puyallup Tribe Of Indians"/>
    <n v="86400"/>
    <n v="0"/>
    <x v="3"/>
  </r>
  <r>
    <s v="Quinault Indian Nation"/>
    <n v="25500"/>
    <n v="0"/>
    <x v="3"/>
  </r>
  <r>
    <s v="Samish Indian Nation"/>
    <n v="18000"/>
    <n v="0"/>
    <x v="3"/>
  </r>
  <r>
    <s v="Seattle Public Schools"/>
    <n v="14500"/>
    <n v="0"/>
    <x v="6"/>
  </r>
  <r>
    <s v="Snohomish County"/>
    <n v="26833.32"/>
    <n v="0"/>
    <x v="0"/>
  </r>
  <r>
    <s v="Snohomish Public Utility District"/>
    <n v="15000"/>
    <n v="0"/>
    <x v="2"/>
  </r>
  <r>
    <s v="Snohomish-King Water District Coalition"/>
    <n v="9453"/>
    <n v="0"/>
    <x v="1"/>
  </r>
  <r>
    <s v="Spokane County"/>
    <n v="16000"/>
    <n v="0"/>
    <x v="0"/>
  </r>
  <r>
    <s v="Spokane Public Facilities District"/>
    <n v="12000"/>
    <n v="0"/>
    <x v="7"/>
  </r>
  <r>
    <s v="Spokane Public Schools"/>
    <n v="14000"/>
    <n v="0"/>
    <x v="6"/>
  </r>
  <r>
    <s v="Spokane Tribe Of Indians"/>
    <n v="19500"/>
    <n v="0"/>
    <x v="3"/>
  </r>
  <r>
    <s v="Squaxin Island Tribe"/>
    <n v="12000"/>
    <n v="298.57"/>
    <x v="3"/>
  </r>
  <r>
    <s v="Stevens County"/>
    <n v="1200"/>
    <n v="0"/>
    <x v="0"/>
  </r>
  <r>
    <s v="Stillaguamish Tribe Of Indians"/>
    <n v="6000"/>
    <n v="19.02"/>
    <x v="3"/>
  </r>
  <r>
    <s v="Superior Court Judges Association"/>
    <n v="26200"/>
    <n v="0"/>
    <x v="1"/>
  </r>
  <r>
    <s v="Swinomish Indian Tribal Community"/>
    <n v="24000"/>
    <n v="460.24"/>
    <x v="3"/>
  </r>
  <r>
    <s v="Tacoma Public Schools"/>
    <n v="20000"/>
    <n v="0"/>
    <x v="6"/>
  </r>
  <r>
    <s v="Tacoma-Pierce County Health Dept"/>
    <n v="14000"/>
    <n v="0"/>
    <x v="1"/>
  </r>
  <r>
    <s v="Thurston County"/>
    <n v="2076"/>
    <n v="0"/>
    <x v="0"/>
  </r>
  <r>
    <s v="Tulalip Tribes Of Washington"/>
    <n v="23500"/>
    <n v="62.18"/>
    <x v="3"/>
  </r>
  <r>
    <s v="Valley School District"/>
    <n v="12000"/>
    <n v="0"/>
    <x v="6"/>
  </r>
  <r>
    <s v="Washington Association Of Building Officials"/>
    <n v="10000.01"/>
    <n v="1022.95"/>
    <x v="1"/>
  </r>
  <r>
    <s v="Washington Association Of Counties"/>
    <n v="13095.08"/>
    <n v="3001.92"/>
    <x v="1"/>
  </r>
  <r>
    <s v="Washington Association Of County Officials"/>
    <n v="6632.4"/>
    <n v="0"/>
    <x v="1"/>
  </r>
  <r>
    <s v="Washington Fire Commissioners Association"/>
    <n v="24907.040000000001"/>
    <n v="154.59"/>
    <x v="1"/>
  </r>
  <r>
    <s v="Washington Indian Gaming Association"/>
    <n v="1017.5"/>
    <n v="78301.850000000006"/>
    <x v="1"/>
  </r>
  <r>
    <s v="Washington Public Ports Association"/>
    <n v="55882.27"/>
    <n v="1619.83"/>
    <x v="1"/>
  </r>
  <r>
    <s v="Washington State Association Of Fire Chiefs"/>
    <n v="16933.32"/>
    <n v="1910.74"/>
    <x v="1"/>
  </r>
  <r>
    <s v="Washington State Association Of Prosecuting Attorneys"/>
    <n v="10424.16"/>
    <n v="0"/>
    <x v="1"/>
  </r>
  <r>
    <s v="Washington State Association Of Sheriffs &amp; Police Chiefs"/>
    <n v="11423.01"/>
    <n v="0"/>
    <x v="1"/>
  </r>
  <r>
    <s v="Washington State Chapter Of Assoc Public Safety Communications Officials"/>
    <n v="6400"/>
    <n v="0"/>
    <x v="1"/>
  </r>
  <r>
    <s v="Washington State Convention Center Public Facilities District"/>
    <n v="12000"/>
    <n v="73.45"/>
    <x v="7"/>
  </r>
  <r>
    <s v="Washington State Emergency Managers Association"/>
    <n v="4000"/>
    <n v="671.71"/>
    <x v="1"/>
  </r>
  <r>
    <s v="Washington State Water Resources Association"/>
    <n v="16333.32"/>
    <n v="0"/>
    <x v="1"/>
  </r>
  <r>
    <s v="Whatcom County"/>
    <n v="18347"/>
    <n v="4332.68"/>
    <x v="0"/>
  </r>
  <r>
    <s v="Whitman County"/>
    <n v="1200"/>
    <n v="0"/>
    <x v="0"/>
  </r>
  <r>
    <s v="Yakima County*"/>
    <n v="37333"/>
    <n v="461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31">
  <r>
    <x v="0"/>
    <n v="750"/>
    <n v="0"/>
    <x v="0"/>
  </r>
  <r>
    <x v="1"/>
    <n v="11543.13"/>
    <n v="16015.01"/>
    <x v="1"/>
  </r>
  <r>
    <x v="2"/>
    <n v="8000"/>
    <n v="0"/>
    <x v="1"/>
  </r>
  <r>
    <x v="3"/>
    <n v="8700"/>
    <n v="0"/>
    <x v="2"/>
  </r>
  <r>
    <x v="4"/>
    <n v="24000"/>
    <n v="3"/>
    <x v="1"/>
  </r>
  <r>
    <x v="5"/>
    <n v="4500"/>
    <n v="0"/>
    <x v="3"/>
  </r>
  <r>
    <x v="6"/>
    <n v="35650"/>
    <n v="67"/>
    <x v="2"/>
  </r>
  <r>
    <x v="7"/>
    <n v="18000"/>
    <n v="0"/>
    <x v="4"/>
  </r>
  <r>
    <x v="8"/>
    <n v="13687.5"/>
    <n v="0"/>
    <x v="4"/>
  </r>
  <r>
    <x v="9"/>
    <n v="1900"/>
    <n v="0"/>
    <x v="4"/>
  </r>
  <r>
    <x v="10"/>
    <n v="12000"/>
    <n v="0"/>
    <x v="4"/>
  </r>
  <r>
    <x v="11"/>
    <n v="19000"/>
    <n v="0"/>
    <x v="4"/>
  </r>
  <r>
    <x v="12"/>
    <n v="5733.32"/>
    <n v="4332.68"/>
    <x v="4"/>
  </r>
  <r>
    <x v="13"/>
    <n v="18000"/>
    <n v="0"/>
    <x v="4"/>
  </r>
  <r>
    <x v="14"/>
    <n v="2000"/>
    <n v="0"/>
    <x v="4"/>
  </r>
  <r>
    <x v="15"/>
    <n v="7166.68"/>
    <n v="0"/>
    <x v="4"/>
  </r>
  <r>
    <x v="16"/>
    <n v="16540"/>
    <n v="0"/>
    <x v="4"/>
  </r>
  <r>
    <x v="17"/>
    <n v="40200"/>
    <n v="1099.55"/>
    <x v="4"/>
  </r>
  <r>
    <x v="18"/>
    <n v="22000"/>
    <n v="490"/>
    <x v="4"/>
  </r>
  <r>
    <x v="19"/>
    <n v="11200"/>
    <n v="861.47"/>
    <x v="4"/>
  </r>
  <r>
    <x v="20"/>
    <n v="13333.32"/>
    <n v="0"/>
    <x v="4"/>
  </r>
  <r>
    <x v="21"/>
    <n v="16000"/>
    <n v="1045.69"/>
    <x v="4"/>
  </r>
  <r>
    <x v="22"/>
    <n v="14000"/>
    <n v="0"/>
    <x v="4"/>
  </r>
  <r>
    <x v="23"/>
    <n v="14000"/>
    <n v="397.94"/>
    <x v="4"/>
  </r>
  <r>
    <x v="24"/>
    <n v="22000"/>
    <n v="1128.93"/>
    <x v="4"/>
  </r>
  <r>
    <x v="25"/>
    <n v="17000"/>
    <n v="0"/>
    <x v="4"/>
  </r>
  <r>
    <x v="26"/>
    <n v="9000"/>
    <n v="6588.5"/>
    <x v="4"/>
  </r>
  <r>
    <x v="27"/>
    <n v="16000"/>
    <n v="0"/>
    <x v="4"/>
  </r>
  <r>
    <x v="28"/>
    <n v="1687.5"/>
    <n v="0"/>
    <x v="4"/>
  </r>
  <r>
    <x v="29"/>
    <n v="12000"/>
    <n v="0"/>
    <x v="4"/>
  </r>
  <r>
    <x v="30"/>
    <n v="16000"/>
    <n v="0"/>
    <x v="4"/>
  </r>
  <r>
    <x v="31"/>
    <n v="10000"/>
    <n v="0"/>
    <x v="4"/>
  </r>
  <r>
    <x v="32"/>
    <n v="16687.5"/>
    <n v="0"/>
    <x v="4"/>
  </r>
  <r>
    <x v="33"/>
    <n v="8000"/>
    <n v="0"/>
    <x v="4"/>
  </r>
  <r>
    <x v="34"/>
    <n v="13333.32"/>
    <n v="0"/>
    <x v="4"/>
  </r>
  <r>
    <x v="35"/>
    <n v="1710"/>
    <n v="0"/>
    <x v="4"/>
  </r>
  <r>
    <x v="36"/>
    <n v="6000"/>
    <n v="0"/>
    <x v="4"/>
  </r>
  <r>
    <x v="37"/>
    <n v="12600"/>
    <n v="0"/>
    <x v="4"/>
  </r>
  <r>
    <x v="38"/>
    <n v="12000"/>
    <n v="0"/>
    <x v="4"/>
  </r>
  <r>
    <x v="39"/>
    <n v="15733.32"/>
    <n v="1103.3800000000001"/>
    <x v="4"/>
  </r>
  <r>
    <x v="40"/>
    <n v="2812.5"/>
    <n v="403.71"/>
    <x v="4"/>
  </r>
  <r>
    <x v="41"/>
    <n v="20952"/>
    <n v="1112.81"/>
    <x v="4"/>
  </r>
  <r>
    <x v="42"/>
    <n v="18400"/>
    <n v="1125.1400000000001"/>
    <x v="4"/>
  </r>
  <r>
    <x v="43"/>
    <n v="10800"/>
    <n v="48.73"/>
    <x v="4"/>
  </r>
  <r>
    <x v="44"/>
    <n v="12000"/>
    <n v="0"/>
    <x v="4"/>
  </r>
  <r>
    <x v="45"/>
    <n v="7000"/>
    <n v="0"/>
    <x v="4"/>
  </r>
  <r>
    <x v="46"/>
    <n v="126504"/>
    <n v="11588"/>
    <x v="4"/>
  </r>
  <r>
    <x v="47"/>
    <n v="14000"/>
    <n v="0"/>
    <x v="4"/>
  </r>
  <r>
    <x v="48"/>
    <n v="25900"/>
    <n v="0"/>
    <x v="4"/>
  </r>
  <r>
    <x v="49"/>
    <n v="1687.5"/>
    <n v="0"/>
    <x v="4"/>
  </r>
  <r>
    <x v="50"/>
    <n v="19250"/>
    <n v="0"/>
    <x v="4"/>
  </r>
  <r>
    <x v="51"/>
    <n v="12333.32"/>
    <n v="0"/>
    <x v="4"/>
  </r>
  <r>
    <x v="52"/>
    <n v="64600"/>
    <n v="9500"/>
    <x v="4"/>
  </r>
  <r>
    <x v="53"/>
    <n v="33024"/>
    <n v="0"/>
    <x v="4"/>
  </r>
  <r>
    <x v="54"/>
    <n v="2000"/>
    <n v="0"/>
    <x v="4"/>
  </r>
  <r>
    <x v="55"/>
    <n v="8000"/>
    <n v="0"/>
    <x v="4"/>
  </r>
  <r>
    <x v="56"/>
    <n v="16000"/>
    <n v="0"/>
    <x v="4"/>
  </r>
  <r>
    <x v="57"/>
    <n v="18900"/>
    <n v="0"/>
    <x v="0"/>
  </r>
  <r>
    <x v="58"/>
    <n v="14340"/>
    <n v="0"/>
    <x v="2"/>
  </r>
  <r>
    <x v="59"/>
    <n v="25500"/>
    <n v="0"/>
    <x v="3"/>
  </r>
  <r>
    <x v="60"/>
    <n v="13305"/>
    <n v="355.65"/>
    <x v="3"/>
  </r>
  <r>
    <x v="61"/>
    <n v="11400"/>
    <n v="0"/>
    <x v="0"/>
  </r>
  <r>
    <x v="62"/>
    <n v="1000"/>
    <n v="0"/>
    <x v="0"/>
  </r>
  <r>
    <x v="63"/>
    <n v="1200"/>
    <n v="0"/>
    <x v="0"/>
  </r>
  <r>
    <x v="64"/>
    <n v="18862"/>
    <n v="0"/>
    <x v="2"/>
  </r>
  <r>
    <x v="65"/>
    <n v="1078"/>
    <n v="190"/>
    <x v="2"/>
  </r>
  <r>
    <x v="66"/>
    <n v="20000"/>
    <n v="0"/>
    <x v="3"/>
  </r>
  <r>
    <x v="67"/>
    <n v="13000"/>
    <n v="0"/>
    <x v="0"/>
  </r>
  <r>
    <x v="68"/>
    <n v="15200"/>
    <n v="0"/>
    <x v="1"/>
  </r>
  <r>
    <x v="69"/>
    <n v="69000"/>
    <n v="237.66"/>
    <x v="3"/>
  </r>
  <r>
    <x v="70"/>
    <n v="90159"/>
    <n v="6495"/>
    <x v="0"/>
  </r>
  <r>
    <x v="71"/>
    <n v="1400"/>
    <n v="0"/>
    <x v="0"/>
  </r>
  <r>
    <x v="72"/>
    <n v="13500"/>
    <n v="0"/>
    <x v="2"/>
  </r>
  <r>
    <x v="73"/>
    <n v="1000"/>
    <n v="0"/>
    <x v="0"/>
  </r>
  <r>
    <x v="74"/>
    <n v="20000"/>
    <n v="0"/>
    <x v="1"/>
  </r>
  <r>
    <x v="75"/>
    <n v="77371.88"/>
    <n v="183.5"/>
    <x v="3"/>
  </r>
  <r>
    <x v="76"/>
    <n v="29333.32"/>
    <n v="701.21"/>
    <x v="3"/>
  </r>
  <r>
    <x v="77"/>
    <n v="14000"/>
    <n v="0"/>
    <x v="3"/>
  </r>
  <r>
    <x v="78"/>
    <n v="9300"/>
    <n v="0"/>
    <x v="2"/>
  </r>
  <r>
    <x v="79"/>
    <n v="1000"/>
    <n v="0"/>
    <x v="0"/>
  </r>
  <r>
    <x v="80"/>
    <n v="64602"/>
    <n v="3200"/>
    <x v="0"/>
  </r>
  <r>
    <x v="81"/>
    <n v="20000"/>
    <n v="550.48"/>
    <x v="3"/>
  </r>
  <r>
    <x v="82"/>
    <n v="14233.32"/>
    <n v="5332.68"/>
    <x v="5"/>
  </r>
  <r>
    <x v="83"/>
    <n v="7205"/>
    <n v="2612.19"/>
    <x v="5"/>
  </r>
  <r>
    <x v="84"/>
    <n v="16812.5"/>
    <n v="0"/>
    <x v="5"/>
  </r>
  <r>
    <x v="85"/>
    <n v="15000"/>
    <n v="30000"/>
    <x v="5"/>
  </r>
  <r>
    <x v="86"/>
    <n v="9000"/>
    <n v="0"/>
    <x v="5"/>
  </r>
  <r>
    <x v="87"/>
    <n v="8000"/>
    <n v="0"/>
    <x v="5"/>
  </r>
  <r>
    <x v="88"/>
    <n v="3000"/>
    <n v="0"/>
    <x v="5"/>
  </r>
  <r>
    <x v="89"/>
    <n v="28700"/>
    <n v="500"/>
    <x v="5"/>
  </r>
  <r>
    <x v="90"/>
    <n v="46424.83"/>
    <n v="352"/>
    <x v="5"/>
  </r>
  <r>
    <x v="91"/>
    <n v="16666.64"/>
    <n v="0"/>
    <x v="5"/>
  </r>
  <r>
    <x v="92"/>
    <n v="14500"/>
    <n v="74.45"/>
    <x v="5"/>
  </r>
  <r>
    <x v="93"/>
    <n v="12000"/>
    <n v="0"/>
    <x v="2"/>
  </r>
  <r>
    <x v="94"/>
    <n v="86400"/>
    <n v="0"/>
    <x v="3"/>
  </r>
  <r>
    <x v="95"/>
    <n v="25500"/>
    <n v="0"/>
    <x v="3"/>
  </r>
  <r>
    <x v="96"/>
    <n v="18000"/>
    <n v="0"/>
    <x v="3"/>
  </r>
  <r>
    <x v="97"/>
    <n v="14500"/>
    <n v="0"/>
    <x v="6"/>
  </r>
  <r>
    <x v="98"/>
    <n v="26833.32"/>
    <n v="0"/>
    <x v="0"/>
  </r>
  <r>
    <x v="99"/>
    <n v="15000"/>
    <n v="0"/>
    <x v="2"/>
  </r>
  <r>
    <x v="100"/>
    <n v="9453"/>
    <n v="0"/>
    <x v="1"/>
  </r>
  <r>
    <x v="101"/>
    <n v="16000"/>
    <n v="0"/>
    <x v="0"/>
  </r>
  <r>
    <x v="102"/>
    <n v="12000"/>
    <n v="0"/>
    <x v="7"/>
  </r>
  <r>
    <x v="103"/>
    <n v="14000"/>
    <n v="0"/>
    <x v="6"/>
  </r>
  <r>
    <x v="104"/>
    <n v="19500"/>
    <n v="0"/>
    <x v="3"/>
  </r>
  <r>
    <x v="105"/>
    <n v="12000"/>
    <n v="298.57"/>
    <x v="3"/>
  </r>
  <r>
    <x v="106"/>
    <n v="1200"/>
    <n v="0"/>
    <x v="0"/>
  </r>
  <r>
    <x v="107"/>
    <n v="6000"/>
    <n v="19.02"/>
    <x v="3"/>
  </r>
  <r>
    <x v="108"/>
    <n v="26200"/>
    <n v="0"/>
    <x v="1"/>
  </r>
  <r>
    <x v="109"/>
    <n v="24000"/>
    <n v="460.24"/>
    <x v="3"/>
  </r>
  <r>
    <x v="110"/>
    <n v="20000"/>
    <n v="0"/>
    <x v="6"/>
  </r>
  <r>
    <x v="111"/>
    <n v="14000"/>
    <n v="0"/>
    <x v="1"/>
  </r>
  <r>
    <x v="112"/>
    <n v="2076"/>
    <n v="0"/>
    <x v="0"/>
  </r>
  <r>
    <x v="113"/>
    <n v="23500"/>
    <n v="62.18"/>
    <x v="3"/>
  </r>
  <r>
    <x v="114"/>
    <n v="12000"/>
    <n v="0"/>
    <x v="6"/>
  </r>
  <r>
    <x v="115"/>
    <n v="10000.01"/>
    <n v="1022.95"/>
    <x v="1"/>
  </r>
  <r>
    <x v="116"/>
    <n v="13095.08"/>
    <n v="3001.92"/>
    <x v="1"/>
  </r>
  <r>
    <x v="117"/>
    <n v="6632.4"/>
    <n v="0"/>
    <x v="1"/>
  </r>
  <r>
    <x v="118"/>
    <n v="24907.040000000001"/>
    <n v="154.59"/>
    <x v="1"/>
  </r>
  <r>
    <x v="119"/>
    <n v="1017.5"/>
    <n v="78301.850000000006"/>
    <x v="1"/>
  </r>
  <r>
    <x v="120"/>
    <n v="55882.27"/>
    <n v="1619.83"/>
    <x v="1"/>
  </r>
  <r>
    <x v="121"/>
    <n v="16933.32"/>
    <n v="1910.74"/>
    <x v="1"/>
  </r>
  <r>
    <x v="122"/>
    <n v="10424.16"/>
    <n v="0"/>
    <x v="1"/>
  </r>
  <r>
    <x v="123"/>
    <n v="11423.01"/>
    <n v="0"/>
    <x v="1"/>
  </r>
  <r>
    <x v="124"/>
    <n v="6400"/>
    <n v="0"/>
    <x v="1"/>
  </r>
  <r>
    <x v="125"/>
    <n v="12000"/>
    <n v="73.45"/>
    <x v="7"/>
  </r>
  <r>
    <x v="126"/>
    <n v="4000"/>
    <n v="671.71"/>
    <x v="1"/>
  </r>
  <r>
    <x v="127"/>
    <n v="16333.32"/>
    <n v="0"/>
    <x v="1"/>
  </r>
  <r>
    <x v="128"/>
    <n v="18347"/>
    <n v="4332.68"/>
    <x v="0"/>
  </r>
  <r>
    <x v="129"/>
    <n v="1200"/>
    <n v="0"/>
    <x v="0"/>
  </r>
  <r>
    <x v="130"/>
    <n v="37333"/>
    <n v="46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4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F2:H11" firstHeaderRow="0" firstDataRow="1" firstDataCol="1"/>
  <pivotFields count="4">
    <pivotField showAll="0"/>
    <pivotField dataField="1" numFmtId="8" showAll="0"/>
    <pivotField dataField="1" numFmtId="8" showAll="0"/>
    <pivotField axis="axisRow" showAll="0">
      <items count="9">
        <item x="4"/>
        <item x="0"/>
        <item x="1"/>
        <item x="5"/>
        <item x="7"/>
        <item x="6"/>
        <item x="3"/>
        <item x="2"/>
        <item t="default"/>
      </items>
    </pivotField>
  </pivotFields>
  <rowFields count="1">
    <field x="3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Compensation" fld="1" baseField="0" baseItem="0"/>
    <dataField name="Sum of Expenses" fld="2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5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F15:H17" firstHeaderRow="0" firstDataRow="1" firstDataCol="1"/>
  <pivotFields count="4">
    <pivotField showAll="0"/>
    <pivotField dataField="1" numFmtId="8" showAll="0"/>
    <pivotField dataField="1" numFmtId="8" showAll="0"/>
    <pivotField axis="axisRow" showAll="0">
      <items count="9">
        <item h="1" x="4"/>
        <item x="0"/>
        <item h="1" x="1"/>
        <item h="1" x="5"/>
        <item h="1" x="7"/>
        <item h="1" x="6"/>
        <item h="1" x="3"/>
        <item h="1" x="2"/>
        <item t="default"/>
      </items>
    </pivotField>
  </pivotFields>
  <rowFields count="1">
    <field x="3"/>
  </rowFields>
  <rowItems count="2"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Compensation" fld="1" baseField="0" baseItem="0"/>
    <dataField name="Sum of Expenses" fld="2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28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F2:H5" firstHeaderRow="0" firstDataRow="1" firstDataCol="1"/>
  <pivotFields count="4">
    <pivotField axis="axisRow" showAll="0">
      <items count="132">
        <item h="1" x="7"/>
        <item h="1" x="8"/>
        <item h="1" x="0"/>
        <item h="1" x="1"/>
        <item h="1" x="2"/>
        <item h="1" x="9"/>
        <item h="1" x="10"/>
        <item h="1" x="11"/>
        <item h="1" x="12"/>
        <item h="1" x="3"/>
        <item h="1" x="13"/>
        <item h="1" x="4"/>
        <item h="1" x="5"/>
        <item h="1" x="6"/>
        <item h="1" x="57"/>
        <item h="1" x="58"/>
        <item h="1" x="14"/>
        <item h="1" x="59"/>
        <item h="1" x="60"/>
        <item h="1" x="15"/>
        <item h="1" x="16"/>
        <item h="1" x="17"/>
        <item h="1" x="18"/>
        <item h="1" x="61"/>
        <item h="1" x="19"/>
        <item h="1" x="62"/>
        <item h="1" x="20"/>
        <item h="1" x="63"/>
        <item h="1" x="64"/>
        <item h="1" x="65"/>
        <item h="1" x="21"/>
        <item h="1" x="66"/>
        <item h="1" x="67"/>
        <item h="1" x="68"/>
        <item h="1" x="69"/>
        <item h="1" x="22"/>
        <item h="1" x="23"/>
        <item h="1" x="24"/>
        <item x="70"/>
        <item h="1" x="25"/>
        <item h="1" x="71"/>
        <item h="1" x="26"/>
        <item h="1" x="27"/>
        <item h="1" x="28"/>
        <item h="1" x="29"/>
        <item h="1" x="72"/>
        <item h="1" x="73"/>
        <item h="1" x="30"/>
        <item h="1" x="31"/>
        <item h="1" x="32"/>
        <item h="1" x="33"/>
        <item h="1" x="74"/>
        <item h="1" x="34"/>
        <item h="1" x="75"/>
        <item h="1" x="76"/>
        <item h="1" x="77"/>
        <item h="1" x="78"/>
        <item h="1" x="35"/>
        <item h="1" x="36"/>
        <item h="1" x="37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38"/>
        <item h="1" x="93"/>
        <item h="1" x="39"/>
        <item h="1" x="94"/>
        <item h="1" x="95"/>
        <item h="1" x="40"/>
        <item h="1" x="41"/>
        <item h="1" x="42"/>
        <item h="1" x="43"/>
        <item h="1" x="44"/>
        <item h="1" x="96"/>
        <item h="1" x="45"/>
        <item h="1" x="97"/>
        <item x="46"/>
        <item h="1" x="47"/>
        <item h="1" x="48"/>
        <item h="1" x="49"/>
        <item h="1" x="98"/>
        <item h="1" x="99"/>
        <item h="1" x="100"/>
        <item h="1" x="50"/>
        <item h="1" x="101"/>
        <item h="1" x="102"/>
        <item h="1" x="103"/>
        <item h="1" x="104"/>
        <item h="1" x="51"/>
        <item h="1" x="105"/>
        <item h="1" x="106"/>
        <item h="1" x="107"/>
        <item h="1" x="108"/>
        <item h="1" x="109"/>
        <item h="1" x="52"/>
        <item h="1" x="110"/>
        <item h="1" x="111"/>
        <item h="1" x="112"/>
        <item h="1" x="113"/>
        <item h="1" x="114"/>
        <item h="1" x="53"/>
        <item h="1" x="5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55"/>
        <item h="1" x="130"/>
        <item h="1" x="56"/>
        <item t="default"/>
      </items>
    </pivotField>
    <pivotField dataField="1" numFmtId="8" showAll="0"/>
    <pivotField dataField="1" numFmtId="8" showAll="0"/>
    <pivotField showAll="0">
      <items count="9">
        <item x="4"/>
        <item x="0"/>
        <item x="1"/>
        <item x="5"/>
        <item x="7"/>
        <item x="6"/>
        <item x="3"/>
        <item x="2"/>
        <item t="default"/>
      </items>
    </pivotField>
  </pivotFields>
  <rowFields count="1">
    <field x="0"/>
  </rowFields>
  <rowItems count="3">
    <i>
      <x v="38"/>
    </i>
    <i>
      <x v="87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Compensation" fld="1" baseField="0" baseItem="0"/>
    <dataField name="Sum of Expenses" fld="2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4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6">
  <location ref="E28:F37" firstHeaderRow="1" firstDataRow="1" firstDataCol="1"/>
  <pivotFields count="4">
    <pivotField showAll="0"/>
    <pivotField dataField="1" numFmtId="8" showAll="0"/>
    <pivotField numFmtId="8" showAll="0"/>
    <pivotField axis="axisRow" showAll="0">
      <items count="9">
        <item x="4"/>
        <item x="0"/>
        <item x="1"/>
        <item x="5"/>
        <item x="7"/>
        <item x="6"/>
        <item x="3"/>
        <item x="2"/>
        <item t="default"/>
      </items>
    </pivotField>
  </pivotFields>
  <rowFields count="1">
    <field x="3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Max of Compensation" fld="1" subtotal="max" baseField="3" baseItem="0"/>
  </dataFields>
  <chartFormats count="2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1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6">
  <location ref="E15:F24" firstHeaderRow="1" firstDataRow="1" firstDataCol="1"/>
  <pivotFields count="4">
    <pivotField showAll="0"/>
    <pivotField dataField="1" numFmtId="8" showAll="0"/>
    <pivotField numFmtId="8" showAll="0"/>
    <pivotField axis="axisRow" showAll="0">
      <items count="9">
        <item x="4"/>
        <item x="0"/>
        <item x="1"/>
        <item x="5"/>
        <item x="7"/>
        <item x="6"/>
        <item x="3"/>
        <item x="2"/>
        <item t="default"/>
      </items>
    </pivotField>
  </pivotFields>
  <rowFields count="1">
    <field x="3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Average of Compensation" fld="1" subtotal="average" baseField="3" baseItem="0"/>
  </dataFields>
  <chartFormats count="2"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1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E2:F11" firstHeaderRow="1" firstDataRow="1" firstDataCol="1"/>
  <pivotFields count="4">
    <pivotField showAll="0"/>
    <pivotField dataField="1" numFmtId="8" showAll="0"/>
    <pivotField numFmtId="8" showAll="0"/>
    <pivotField axis="axisRow" showAll="0">
      <items count="9">
        <item x="4"/>
        <item x="0"/>
        <item x="1"/>
        <item x="5"/>
        <item x="7"/>
        <item x="6"/>
        <item x="3"/>
        <item x="2"/>
        <item t="default"/>
      </items>
    </pivotField>
  </pivotFields>
  <rowFields count="1">
    <field x="3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Compensation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15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6">
  <location ref="E41:F50" firstHeaderRow="1" firstDataRow="1" firstDataCol="1"/>
  <pivotFields count="4">
    <pivotField showAll="0"/>
    <pivotField dataField="1" numFmtId="8" showAll="0"/>
    <pivotField numFmtId="8" showAll="0"/>
    <pivotField axis="axisRow" showAll="0">
      <items count="9">
        <item x="4"/>
        <item x="0"/>
        <item x="1"/>
        <item x="5"/>
        <item x="7"/>
        <item x="6"/>
        <item x="3"/>
        <item x="2"/>
        <item t="default"/>
      </items>
    </pivotField>
  </pivotFields>
  <rowFields count="1">
    <field x="3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Min of Compensation" fld="1" subtotal="min" baseField="3" baseItem="0"/>
  </dataFields>
  <chartFormats count="2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9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D27:E36" firstHeaderRow="1" firstDataRow="1" firstDataCol="1"/>
  <pivotFields count="4">
    <pivotField showAll="0"/>
    <pivotField numFmtId="8" showAll="0"/>
    <pivotField dataField="1" numFmtId="8" showAll="0"/>
    <pivotField axis="axisRow" showAll="0">
      <items count="9">
        <item x="4"/>
        <item x="0"/>
        <item x="1"/>
        <item x="5"/>
        <item x="7"/>
        <item x="6"/>
        <item x="3"/>
        <item x="2"/>
        <item t="default"/>
      </items>
    </pivotField>
  </pivotFields>
  <rowFields count="1">
    <field x="3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Max of Expenses" fld="2" subtotal="max" baseField="3" baseItem="0"/>
  </dataFields>
  <chartFormats count="3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8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D14:E23" firstHeaderRow="1" firstDataRow="1" firstDataCol="1"/>
  <pivotFields count="4">
    <pivotField showAll="0"/>
    <pivotField numFmtId="8" showAll="0"/>
    <pivotField dataField="1" numFmtId="8" showAll="0"/>
    <pivotField axis="axisRow" showAll="0">
      <items count="9">
        <item x="4"/>
        <item x="0"/>
        <item x="1"/>
        <item x="5"/>
        <item x="7"/>
        <item x="6"/>
        <item x="3"/>
        <item x="2"/>
        <item t="default"/>
      </items>
    </pivotField>
  </pivotFields>
  <rowFields count="1">
    <field x="3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Average of Expenses" fld="2" subtotal="average" baseField="3" baseItem="0"/>
  </dataFields>
  <chartFormats count="3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ivotTable7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D2:E11" firstHeaderRow="1" firstDataRow="1" firstDataCol="1"/>
  <pivotFields count="4">
    <pivotField showAll="0"/>
    <pivotField numFmtId="8" showAll="0"/>
    <pivotField dataField="1" numFmtId="8" showAll="0"/>
    <pivotField axis="axisRow" showAll="0" sumSubtotal="1">
      <items count="9">
        <item x="4"/>
        <item x="0"/>
        <item x="1"/>
        <item x="5"/>
        <item x="7"/>
        <item x="6"/>
        <item x="3"/>
        <item x="2"/>
        <item t="sum"/>
      </items>
    </pivotField>
  </pivotFields>
  <rowFields count="1">
    <field x="3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Expenses" fld="2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PivotTable10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D40:E49" firstHeaderRow="1" firstDataRow="1" firstDataCol="1"/>
  <pivotFields count="4">
    <pivotField showAll="0"/>
    <pivotField numFmtId="8" showAll="0"/>
    <pivotField dataField="1" numFmtId="8" showAll="0"/>
    <pivotField axis="axisRow" showAll="0">
      <items count="9">
        <item x="4"/>
        <item x="0"/>
        <item x="1"/>
        <item x="5"/>
        <item x="7"/>
        <item x="6"/>
        <item x="3"/>
        <item x="2"/>
        <item t="default"/>
      </items>
    </pivotField>
  </pivotFields>
  <rowFields count="1">
    <field x="3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Min of Expenses" fld="2" subtotal="min" baseField="3" baseItem="0"/>
  </dataFields>
  <chartFormats count="3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7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0.xml"/><Relationship Id="rId2" Type="http://schemas.openxmlformats.org/officeDocument/2006/relationships/pivotTable" Target="../pivotTables/pivotTable9.xml"/><Relationship Id="rId1" Type="http://schemas.openxmlformats.org/officeDocument/2006/relationships/pivotTable" Target="../pivotTables/pivotTable8.xml"/><Relationship Id="rId5" Type="http://schemas.openxmlformats.org/officeDocument/2006/relationships/drawing" Target="../drawings/drawing2.xml"/><Relationship Id="rId4" Type="http://schemas.openxmlformats.org/officeDocument/2006/relationships/pivotTable" Target="../pivotTables/pivotTable1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8"/>
  <sheetViews>
    <sheetView zoomScaleNormal="100" zoomScalePageLayoutView="200" workbookViewId="0">
      <selection sqref="A1:XFD1048576"/>
    </sheetView>
  </sheetViews>
  <sheetFormatPr defaultColWidth="8.85546875" defaultRowHeight="15" x14ac:dyDescent="0.25"/>
  <cols>
    <col min="1" max="1" width="50.85546875" style="5" customWidth="1"/>
    <col min="2" max="2" width="19.42578125" customWidth="1"/>
    <col min="3" max="3" width="10.42578125" bestFit="1" customWidth="1"/>
    <col min="4" max="4" width="26.28515625" bestFit="1" customWidth="1"/>
    <col min="5" max="5" width="11.5703125" bestFit="1" customWidth="1"/>
    <col min="6" max="6" width="10.42578125" bestFit="1" customWidth="1"/>
    <col min="7" max="7" width="21.5703125" bestFit="1" customWidth="1"/>
    <col min="8" max="8" width="26.28515625" bestFit="1" customWidth="1"/>
    <col min="9" max="9" width="7.5703125" bestFit="1" customWidth="1"/>
    <col min="10" max="10" width="33.140625" bestFit="1" customWidth="1"/>
  </cols>
  <sheetData>
    <row r="1" spans="1:10" s="2" customFormat="1" ht="17.25" x14ac:dyDescent="0.3">
      <c r="A1" s="2" t="s">
        <v>0</v>
      </c>
      <c r="B1" s="2" t="s">
        <v>1</v>
      </c>
      <c r="C1" s="2" t="s">
        <v>150</v>
      </c>
      <c r="D1" s="2" t="s">
        <v>143</v>
      </c>
      <c r="E1" s="2" t="s">
        <v>2</v>
      </c>
      <c r="F1" s="2" t="s">
        <v>150</v>
      </c>
      <c r="G1" s="2" t="s">
        <v>148</v>
      </c>
      <c r="H1" s="2" t="s">
        <v>3</v>
      </c>
      <c r="I1" s="2" t="s">
        <v>150</v>
      </c>
      <c r="J1" s="10" t="s">
        <v>149</v>
      </c>
    </row>
    <row r="2" spans="1:10" x14ac:dyDescent="0.25">
      <c r="A2" t="s">
        <v>80</v>
      </c>
      <c r="B2" s="3">
        <v>750</v>
      </c>
      <c r="C2" s="3" t="s">
        <v>145</v>
      </c>
      <c r="D2" s="3">
        <f>AVERAGE(B2:B132)</f>
        <v>17732.846030534347</v>
      </c>
      <c r="E2" s="3">
        <v>0</v>
      </c>
      <c r="F2" s="3" t="s">
        <v>145</v>
      </c>
      <c r="G2" s="3">
        <f>AVERAGE(E2:E132)</f>
        <v>1527.3823664122135</v>
      </c>
      <c r="H2" t="s">
        <v>5</v>
      </c>
      <c r="I2" t="s">
        <v>144</v>
      </c>
      <c r="J2" s="3">
        <f>SUM(D5,G5)</f>
        <v>2523089.9199999995</v>
      </c>
    </row>
    <row r="3" spans="1:10" x14ac:dyDescent="0.25">
      <c r="A3" t="s">
        <v>50</v>
      </c>
      <c r="B3" s="3">
        <v>11543.13</v>
      </c>
      <c r="C3" s="3" t="s">
        <v>146</v>
      </c>
      <c r="D3" s="3">
        <f>MIN(B2:B132)</f>
        <v>750</v>
      </c>
      <c r="E3" s="3">
        <v>16015.01</v>
      </c>
      <c r="F3" s="3" t="s">
        <v>146</v>
      </c>
      <c r="G3" s="3">
        <f>MIN(E2:E132)</f>
        <v>0</v>
      </c>
      <c r="H3" t="s">
        <v>9</v>
      </c>
    </row>
    <row r="4" spans="1:10" x14ac:dyDescent="0.25">
      <c r="A4" t="s">
        <v>62</v>
      </c>
      <c r="B4" s="3">
        <v>8000</v>
      </c>
      <c r="C4" s="7" t="s">
        <v>147</v>
      </c>
      <c r="D4" s="7">
        <f>MAX(B2:B132)</f>
        <v>126504</v>
      </c>
      <c r="E4" s="3">
        <v>0</v>
      </c>
      <c r="F4" s="7" t="s">
        <v>147</v>
      </c>
      <c r="G4" s="7">
        <f>MAX(E2:E132)</f>
        <v>78301.850000000006</v>
      </c>
      <c r="H4" t="s">
        <v>9</v>
      </c>
    </row>
    <row r="5" spans="1:10" x14ac:dyDescent="0.25">
      <c r="A5" t="s">
        <v>68</v>
      </c>
      <c r="B5" s="7">
        <v>8700</v>
      </c>
      <c r="C5" s="3" t="s">
        <v>144</v>
      </c>
      <c r="D5" s="3">
        <f>SUM(B2:B132)</f>
        <v>2323002.8299999996</v>
      </c>
      <c r="E5" s="7">
        <v>0</v>
      </c>
      <c r="F5" s="3" t="s">
        <v>144</v>
      </c>
      <c r="G5" s="3">
        <f>SUM(E2:E132)</f>
        <v>200087.08999999997</v>
      </c>
      <c r="H5" t="s">
        <v>11</v>
      </c>
    </row>
    <row r="6" spans="1:10" x14ac:dyDescent="0.25">
      <c r="A6" t="s">
        <v>52</v>
      </c>
      <c r="B6" s="3">
        <v>24000</v>
      </c>
      <c r="E6" s="3">
        <v>3</v>
      </c>
      <c r="F6" s="3"/>
      <c r="H6" t="s">
        <v>9</v>
      </c>
    </row>
    <row r="7" spans="1:10" x14ac:dyDescent="0.25">
      <c r="A7" t="s">
        <v>27</v>
      </c>
      <c r="B7" s="3">
        <v>4500</v>
      </c>
      <c r="C7" s="3"/>
      <c r="D7" s="3"/>
      <c r="E7" s="3">
        <v>0</v>
      </c>
      <c r="F7" s="3"/>
      <c r="G7" s="3"/>
      <c r="H7" t="s">
        <v>6</v>
      </c>
    </row>
    <row r="8" spans="1:10" x14ac:dyDescent="0.25">
      <c r="A8" t="s">
        <v>69</v>
      </c>
      <c r="B8" s="7">
        <v>35650</v>
      </c>
      <c r="C8" s="7"/>
      <c r="D8" s="7"/>
      <c r="E8" s="7">
        <v>67</v>
      </c>
      <c r="F8" s="7"/>
      <c r="G8" s="7"/>
      <c r="H8" t="s">
        <v>11</v>
      </c>
    </row>
    <row r="9" spans="1:10" x14ac:dyDescent="0.25">
      <c r="A9" t="s">
        <v>93</v>
      </c>
      <c r="B9" s="4">
        <v>18000</v>
      </c>
      <c r="C9" s="2"/>
      <c r="D9" s="2"/>
      <c r="E9" s="4">
        <v>0</v>
      </c>
      <c r="F9" s="4"/>
      <c r="G9" s="4"/>
      <c r="H9" t="s">
        <v>4</v>
      </c>
    </row>
    <row r="10" spans="1:10" x14ac:dyDescent="0.25">
      <c r="A10" t="s">
        <v>94</v>
      </c>
      <c r="B10" s="3">
        <v>13687.5</v>
      </c>
      <c r="C10" s="3"/>
      <c r="D10" s="3"/>
      <c r="E10" s="3">
        <v>0</v>
      </c>
      <c r="F10" s="3"/>
      <c r="G10" s="3"/>
      <c r="H10" t="s">
        <v>4</v>
      </c>
    </row>
    <row r="11" spans="1:10" x14ac:dyDescent="0.25">
      <c r="A11" t="s">
        <v>95</v>
      </c>
      <c r="B11" s="7">
        <v>1900</v>
      </c>
      <c r="C11" s="3"/>
      <c r="D11" s="3"/>
      <c r="E11" s="7">
        <v>0</v>
      </c>
      <c r="F11" s="7"/>
      <c r="G11" s="7"/>
      <c r="H11" t="s">
        <v>4</v>
      </c>
    </row>
    <row r="12" spans="1:10" x14ac:dyDescent="0.25">
      <c r="A12" t="s">
        <v>96</v>
      </c>
      <c r="B12" s="3">
        <v>12000</v>
      </c>
      <c r="C12" s="3"/>
      <c r="D12" s="3"/>
      <c r="E12" s="3">
        <v>0</v>
      </c>
      <c r="F12" s="3"/>
      <c r="G12" s="3"/>
      <c r="H12" t="s">
        <v>4</v>
      </c>
    </row>
    <row r="13" spans="1:10" x14ac:dyDescent="0.25">
      <c r="A13" t="s">
        <v>97</v>
      </c>
      <c r="B13" s="3">
        <v>19000</v>
      </c>
      <c r="C13" s="7"/>
      <c r="D13" s="7"/>
      <c r="E13" s="3">
        <v>0</v>
      </c>
      <c r="F13" s="3"/>
      <c r="G13" s="3"/>
      <c r="H13" t="s">
        <v>4</v>
      </c>
    </row>
    <row r="14" spans="1:10" x14ac:dyDescent="0.25">
      <c r="A14" t="s">
        <v>98</v>
      </c>
      <c r="B14" s="3">
        <v>5733.32</v>
      </c>
      <c r="C14" s="3"/>
      <c r="D14" s="3"/>
      <c r="E14" s="3">
        <v>4332.68</v>
      </c>
      <c r="F14" s="3"/>
      <c r="G14" s="3"/>
      <c r="H14" t="s">
        <v>4</v>
      </c>
    </row>
    <row r="15" spans="1:10" x14ac:dyDescent="0.25">
      <c r="A15" t="s">
        <v>99</v>
      </c>
      <c r="B15" s="3">
        <v>18000</v>
      </c>
      <c r="C15" s="3"/>
      <c r="D15" s="3"/>
      <c r="E15" s="3">
        <v>0</v>
      </c>
      <c r="F15" s="3"/>
      <c r="G15" s="3"/>
      <c r="H15" t="s">
        <v>4</v>
      </c>
    </row>
    <row r="16" spans="1:10" x14ac:dyDescent="0.25">
      <c r="A16" t="s">
        <v>100</v>
      </c>
      <c r="B16" s="3">
        <v>2000</v>
      </c>
      <c r="C16" s="3"/>
      <c r="D16" s="3"/>
      <c r="E16" s="3">
        <v>0</v>
      </c>
      <c r="F16" s="3"/>
      <c r="G16" s="3"/>
      <c r="H16" t="s">
        <v>4</v>
      </c>
    </row>
    <row r="17" spans="1:9" x14ac:dyDescent="0.25">
      <c r="A17" t="s">
        <v>101</v>
      </c>
      <c r="B17" s="7">
        <v>7166.68</v>
      </c>
      <c r="C17" s="7"/>
      <c r="D17" s="7"/>
      <c r="E17" s="7">
        <v>0</v>
      </c>
      <c r="F17" s="7"/>
      <c r="G17" s="7"/>
      <c r="H17" t="s">
        <v>4</v>
      </c>
    </row>
    <row r="18" spans="1:9" x14ac:dyDescent="0.25">
      <c r="A18" t="s">
        <v>102</v>
      </c>
      <c r="B18" s="3">
        <v>16540</v>
      </c>
      <c r="C18" s="3"/>
      <c r="D18" s="3"/>
      <c r="E18" s="3">
        <v>0</v>
      </c>
      <c r="F18" s="3"/>
      <c r="G18" s="3"/>
      <c r="H18" t="s">
        <v>4</v>
      </c>
    </row>
    <row r="19" spans="1:9" x14ac:dyDescent="0.25">
      <c r="A19" t="s">
        <v>103</v>
      </c>
      <c r="B19" s="7">
        <v>40200</v>
      </c>
      <c r="C19" s="7"/>
      <c r="D19" s="7"/>
      <c r="E19" s="7">
        <v>1099.55</v>
      </c>
      <c r="F19" s="7"/>
      <c r="G19" s="7"/>
      <c r="H19" t="s">
        <v>4</v>
      </c>
    </row>
    <row r="20" spans="1:9" x14ac:dyDescent="0.25">
      <c r="A20" t="s">
        <v>104</v>
      </c>
      <c r="B20" s="7">
        <v>22000</v>
      </c>
      <c r="C20" s="7"/>
      <c r="D20" s="7"/>
      <c r="E20" s="7">
        <v>490</v>
      </c>
      <c r="F20" s="7"/>
      <c r="G20" s="7"/>
      <c r="H20" t="s">
        <v>4</v>
      </c>
    </row>
    <row r="21" spans="1:9" x14ac:dyDescent="0.25">
      <c r="A21" t="s">
        <v>105</v>
      </c>
      <c r="B21" s="7">
        <v>11200</v>
      </c>
      <c r="C21" s="7"/>
      <c r="D21" s="7"/>
      <c r="E21" s="7">
        <v>861.47</v>
      </c>
      <c r="F21" s="7"/>
      <c r="G21" s="7"/>
      <c r="H21" t="s">
        <v>4</v>
      </c>
    </row>
    <row r="22" spans="1:9" x14ac:dyDescent="0.25">
      <c r="A22" t="s">
        <v>106</v>
      </c>
      <c r="B22" s="7">
        <v>13333.32</v>
      </c>
      <c r="C22" s="7"/>
      <c r="D22" s="7"/>
      <c r="E22" s="7">
        <v>0</v>
      </c>
      <c r="F22" s="7"/>
      <c r="G22" s="7"/>
      <c r="H22" t="s">
        <v>4</v>
      </c>
    </row>
    <row r="23" spans="1:9" x14ac:dyDescent="0.25">
      <c r="A23" t="s">
        <v>107</v>
      </c>
      <c r="B23" s="7">
        <v>16000</v>
      </c>
      <c r="C23" s="7"/>
      <c r="D23" s="7"/>
      <c r="E23" s="7">
        <v>1045.69</v>
      </c>
      <c r="F23" s="7"/>
      <c r="G23" s="7"/>
      <c r="H23" t="s">
        <v>4</v>
      </c>
    </row>
    <row r="24" spans="1:9" x14ac:dyDescent="0.25">
      <c r="A24" t="s">
        <v>108</v>
      </c>
      <c r="B24" s="7">
        <v>14000</v>
      </c>
      <c r="C24" s="7"/>
      <c r="D24" s="7"/>
      <c r="E24" s="7">
        <v>0</v>
      </c>
      <c r="F24" s="7"/>
      <c r="G24" s="7"/>
      <c r="H24" t="s">
        <v>4</v>
      </c>
    </row>
    <row r="25" spans="1:9" x14ac:dyDescent="0.25">
      <c r="A25" t="s">
        <v>109</v>
      </c>
      <c r="B25" s="7">
        <v>14000</v>
      </c>
      <c r="C25" s="7"/>
      <c r="D25" s="7"/>
      <c r="E25" s="7">
        <v>397.94</v>
      </c>
      <c r="F25" s="7"/>
      <c r="G25" s="7"/>
      <c r="H25" t="s">
        <v>4</v>
      </c>
    </row>
    <row r="26" spans="1:9" s="2" customFormat="1" x14ac:dyDescent="0.25">
      <c r="A26" t="s">
        <v>110</v>
      </c>
      <c r="B26" s="7">
        <v>22000</v>
      </c>
      <c r="C26" s="7"/>
      <c r="D26" s="7"/>
      <c r="E26" s="7">
        <v>1128.93</v>
      </c>
      <c r="F26" s="7"/>
      <c r="G26" s="7"/>
      <c r="H26" t="s">
        <v>4</v>
      </c>
      <c r="I26"/>
    </row>
    <row r="27" spans="1:9" x14ac:dyDescent="0.25">
      <c r="A27" t="s">
        <v>111</v>
      </c>
      <c r="B27" s="7">
        <v>17000</v>
      </c>
      <c r="C27" s="7"/>
      <c r="D27" s="7"/>
      <c r="E27" s="7">
        <v>0</v>
      </c>
      <c r="F27" s="7"/>
      <c r="G27" s="7"/>
      <c r="H27" t="s">
        <v>4</v>
      </c>
    </row>
    <row r="28" spans="1:9" x14ac:dyDescent="0.25">
      <c r="A28" t="s">
        <v>112</v>
      </c>
      <c r="B28" s="7">
        <v>9000</v>
      </c>
      <c r="C28" s="7"/>
      <c r="D28" s="7"/>
      <c r="E28" s="7">
        <v>6588.5</v>
      </c>
      <c r="F28" s="7"/>
      <c r="G28" s="7"/>
      <c r="H28" t="s">
        <v>4</v>
      </c>
    </row>
    <row r="29" spans="1:9" x14ac:dyDescent="0.25">
      <c r="A29" t="s">
        <v>113</v>
      </c>
      <c r="B29" s="3">
        <v>16000</v>
      </c>
      <c r="C29" s="3"/>
      <c r="D29" s="3"/>
      <c r="E29" s="3">
        <v>0</v>
      </c>
      <c r="F29" s="3"/>
      <c r="G29" s="3"/>
      <c r="H29" t="s">
        <v>4</v>
      </c>
    </row>
    <row r="30" spans="1:9" x14ac:dyDescent="0.25">
      <c r="A30" t="s">
        <v>114</v>
      </c>
      <c r="B30" s="3">
        <v>1687.5</v>
      </c>
      <c r="C30" s="3"/>
      <c r="D30" s="3"/>
      <c r="E30" s="3">
        <v>0</v>
      </c>
      <c r="F30" s="3"/>
      <c r="G30" s="3"/>
      <c r="H30" t="s">
        <v>4</v>
      </c>
    </row>
    <row r="31" spans="1:9" s="6" customFormat="1" x14ac:dyDescent="0.25">
      <c r="A31" t="s">
        <v>115</v>
      </c>
      <c r="B31" s="3">
        <v>12000</v>
      </c>
      <c r="C31" s="3"/>
      <c r="D31" s="3"/>
      <c r="E31" s="3">
        <v>0</v>
      </c>
      <c r="F31" s="3"/>
      <c r="G31" s="3"/>
      <c r="H31" t="s">
        <v>4</v>
      </c>
      <c r="I31"/>
    </row>
    <row r="32" spans="1:9" x14ac:dyDescent="0.25">
      <c r="A32" t="s">
        <v>116</v>
      </c>
      <c r="B32" s="3">
        <v>16000</v>
      </c>
      <c r="C32" s="3"/>
      <c r="D32" s="3"/>
      <c r="E32" s="3">
        <v>0</v>
      </c>
      <c r="F32" s="3"/>
      <c r="G32" s="3"/>
      <c r="H32" t="s">
        <v>4</v>
      </c>
    </row>
    <row r="33" spans="1:9" s="8" customFormat="1" x14ac:dyDescent="0.25">
      <c r="A33" t="s">
        <v>117</v>
      </c>
      <c r="B33" s="3">
        <v>10000</v>
      </c>
      <c r="C33" s="3"/>
      <c r="D33" s="3"/>
      <c r="E33" s="3">
        <v>0</v>
      </c>
      <c r="F33" s="3"/>
      <c r="G33" s="3"/>
      <c r="H33" t="s">
        <v>4</v>
      </c>
      <c r="I33"/>
    </row>
    <row r="34" spans="1:9" s="8" customFormat="1" x14ac:dyDescent="0.25">
      <c r="A34" t="s">
        <v>118</v>
      </c>
      <c r="B34" s="3">
        <v>16687.5</v>
      </c>
      <c r="C34" s="3"/>
      <c r="D34" s="3"/>
      <c r="E34" s="3">
        <v>0</v>
      </c>
      <c r="F34" s="3"/>
      <c r="G34" s="3"/>
      <c r="H34" t="s">
        <v>4</v>
      </c>
      <c r="I34"/>
    </row>
    <row r="35" spans="1:9" s="6" customFormat="1" x14ac:dyDescent="0.25">
      <c r="A35" t="s">
        <v>119</v>
      </c>
      <c r="B35" s="3">
        <v>8000</v>
      </c>
      <c r="C35" s="3"/>
      <c r="D35" s="3"/>
      <c r="E35" s="3">
        <v>0</v>
      </c>
      <c r="F35" s="3"/>
      <c r="G35" s="3"/>
      <c r="H35" t="s">
        <v>4</v>
      </c>
      <c r="I35"/>
    </row>
    <row r="36" spans="1:9" s="6" customFormat="1" x14ac:dyDescent="0.25">
      <c r="A36" t="s">
        <v>120</v>
      </c>
      <c r="B36" s="3">
        <v>13333.32</v>
      </c>
      <c r="C36" s="3"/>
      <c r="D36" s="3"/>
      <c r="E36" s="3">
        <v>0</v>
      </c>
      <c r="F36" s="3"/>
      <c r="G36" s="3"/>
      <c r="H36" t="s">
        <v>4</v>
      </c>
      <c r="I36"/>
    </row>
    <row r="37" spans="1:9" s="6" customFormat="1" x14ac:dyDescent="0.25">
      <c r="A37" t="s">
        <v>121</v>
      </c>
      <c r="B37" s="7">
        <v>1710</v>
      </c>
      <c r="C37" s="7"/>
      <c r="D37" s="7"/>
      <c r="E37" s="7">
        <v>0</v>
      </c>
      <c r="F37" s="7"/>
      <c r="G37" s="7"/>
      <c r="H37" t="s">
        <v>4</v>
      </c>
      <c r="I37"/>
    </row>
    <row r="38" spans="1:9" x14ac:dyDescent="0.25">
      <c r="A38" t="s">
        <v>122</v>
      </c>
      <c r="B38" s="3">
        <v>6000</v>
      </c>
      <c r="C38" s="3"/>
      <c r="D38" s="3"/>
      <c r="E38" s="3">
        <v>0</v>
      </c>
      <c r="F38" s="3"/>
      <c r="G38" s="3"/>
      <c r="H38" t="s">
        <v>4</v>
      </c>
    </row>
    <row r="39" spans="1:9" x14ac:dyDescent="0.25">
      <c r="A39" t="s">
        <v>123</v>
      </c>
      <c r="B39" s="3">
        <v>12600</v>
      </c>
      <c r="C39" s="3"/>
      <c r="D39" s="3"/>
      <c r="E39" s="3">
        <v>0</v>
      </c>
      <c r="F39" s="3"/>
      <c r="G39" s="3"/>
      <c r="H39" t="s">
        <v>4</v>
      </c>
    </row>
    <row r="40" spans="1:9" x14ac:dyDescent="0.25">
      <c r="A40" t="s">
        <v>124</v>
      </c>
      <c r="B40" s="3">
        <v>12000</v>
      </c>
      <c r="C40" s="3"/>
      <c r="D40" s="3"/>
      <c r="E40" s="3">
        <v>0</v>
      </c>
      <c r="F40" s="3"/>
      <c r="G40" s="3"/>
      <c r="H40" t="s">
        <v>4</v>
      </c>
    </row>
    <row r="41" spans="1:9" x14ac:dyDescent="0.25">
      <c r="A41" t="s">
        <v>125</v>
      </c>
      <c r="B41" s="3">
        <v>15733.32</v>
      </c>
      <c r="C41" s="3"/>
      <c r="D41" s="3"/>
      <c r="E41" s="3">
        <v>1103.3800000000001</v>
      </c>
      <c r="F41" s="3"/>
      <c r="G41" s="3"/>
      <c r="H41" t="s">
        <v>4</v>
      </c>
    </row>
    <row r="42" spans="1:9" x14ac:dyDescent="0.25">
      <c r="A42" t="s">
        <v>126</v>
      </c>
      <c r="B42" s="3">
        <v>2812.5</v>
      </c>
      <c r="C42" s="3"/>
      <c r="D42" s="3"/>
      <c r="E42" s="3">
        <v>403.71</v>
      </c>
      <c r="F42" s="3"/>
      <c r="G42" s="3"/>
      <c r="H42" t="s">
        <v>4</v>
      </c>
    </row>
    <row r="43" spans="1:9" x14ac:dyDescent="0.25">
      <c r="A43" t="s">
        <v>127</v>
      </c>
      <c r="B43" s="3">
        <v>20952</v>
      </c>
      <c r="C43" s="3"/>
      <c r="D43" s="3"/>
      <c r="E43" s="3">
        <v>1112.81</v>
      </c>
      <c r="F43" s="3"/>
      <c r="G43" s="3"/>
      <c r="H43" t="s">
        <v>4</v>
      </c>
    </row>
    <row r="44" spans="1:9" x14ac:dyDescent="0.25">
      <c r="A44" t="s">
        <v>128</v>
      </c>
      <c r="B44" s="3">
        <v>18400</v>
      </c>
      <c r="C44" s="3"/>
      <c r="D44" s="3"/>
      <c r="E44" s="3">
        <v>1125.1400000000001</v>
      </c>
      <c r="F44" s="3"/>
      <c r="G44" s="3"/>
      <c r="H44" t="s">
        <v>4</v>
      </c>
    </row>
    <row r="45" spans="1:9" x14ac:dyDescent="0.25">
      <c r="A45" t="s">
        <v>129</v>
      </c>
      <c r="B45" s="3">
        <v>10800</v>
      </c>
      <c r="C45" s="3"/>
      <c r="D45" s="3"/>
      <c r="E45" s="3">
        <v>48.73</v>
      </c>
      <c r="F45" s="3"/>
      <c r="G45" s="3"/>
      <c r="H45" t="s">
        <v>4</v>
      </c>
    </row>
    <row r="46" spans="1:9" x14ac:dyDescent="0.25">
      <c r="A46" t="s">
        <v>130</v>
      </c>
      <c r="B46" s="3">
        <v>12000</v>
      </c>
      <c r="C46" s="3"/>
      <c r="D46" s="3"/>
      <c r="E46" s="3">
        <v>0</v>
      </c>
      <c r="F46" s="3"/>
      <c r="G46" s="3"/>
      <c r="H46" t="s">
        <v>4</v>
      </c>
    </row>
    <row r="47" spans="1:9" x14ac:dyDescent="0.25">
      <c r="A47" t="s">
        <v>131</v>
      </c>
      <c r="B47" s="3">
        <v>7000</v>
      </c>
      <c r="C47" s="3"/>
      <c r="D47" s="3"/>
      <c r="E47" s="3">
        <v>0</v>
      </c>
      <c r="F47" s="3"/>
      <c r="G47" s="3"/>
      <c r="H47" t="s">
        <v>4</v>
      </c>
    </row>
    <row r="48" spans="1:9" x14ac:dyDescent="0.25">
      <c r="A48" t="s">
        <v>132</v>
      </c>
      <c r="B48" s="7">
        <v>126504</v>
      </c>
      <c r="C48" s="7"/>
      <c r="D48" s="7"/>
      <c r="E48" s="7">
        <v>11588</v>
      </c>
      <c r="F48" s="7"/>
      <c r="G48" s="7"/>
      <c r="H48" t="s">
        <v>4</v>
      </c>
    </row>
    <row r="49" spans="1:9" x14ac:dyDescent="0.25">
      <c r="A49" t="s">
        <v>133</v>
      </c>
      <c r="B49" s="3">
        <v>14000</v>
      </c>
      <c r="C49" s="3"/>
      <c r="D49" s="3"/>
      <c r="E49" s="3">
        <v>0</v>
      </c>
      <c r="F49" s="3"/>
      <c r="G49" s="3"/>
      <c r="H49" t="s">
        <v>4</v>
      </c>
    </row>
    <row r="50" spans="1:9" x14ac:dyDescent="0.25">
      <c r="A50" t="s">
        <v>134</v>
      </c>
      <c r="B50" s="3">
        <v>25900</v>
      </c>
      <c r="C50" s="3"/>
      <c r="D50" s="3"/>
      <c r="E50" s="3">
        <v>0</v>
      </c>
      <c r="F50" s="3"/>
      <c r="G50" s="3"/>
      <c r="H50" t="s">
        <v>4</v>
      </c>
    </row>
    <row r="51" spans="1:9" x14ac:dyDescent="0.25">
      <c r="A51" t="s">
        <v>135</v>
      </c>
      <c r="B51" s="3">
        <v>1687.5</v>
      </c>
      <c r="C51" s="3"/>
      <c r="D51" s="3"/>
      <c r="E51" s="3">
        <v>0</v>
      </c>
      <c r="F51" s="3"/>
      <c r="G51" s="3"/>
      <c r="H51" t="s">
        <v>4</v>
      </c>
    </row>
    <row r="52" spans="1:9" s="6" customFormat="1" x14ac:dyDescent="0.25">
      <c r="A52" t="s">
        <v>136</v>
      </c>
      <c r="B52" s="3">
        <v>19250</v>
      </c>
      <c r="C52" s="3"/>
      <c r="D52" s="3"/>
      <c r="E52" s="3">
        <v>0</v>
      </c>
      <c r="F52" s="3"/>
      <c r="G52" s="3"/>
      <c r="H52" t="s">
        <v>4</v>
      </c>
      <c r="I52"/>
    </row>
    <row r="53" spans="1:9" s="6" customFormat="1" x14ac:dyDescent="0.25">
      <c r="A53" t="s">
        <v>137</v>
      </c>
      <c r="B53" s="3">
        <v>12333.32</v>
      </c>
      <c r="C53" s="3"/>
      <c r="D53" s="3"/>
      <c r="E53" s="3">
        <v>0</v>
      </c>
      <c r="F53" s="3"/>
      <c r="G53" s="3"/>
      <c r="H53" t="s">
        <v>4</v>
      </c>
      <c r="I53"/>
    </row>
    <row r="54" spans="1:9" s="6" customFormat="1" x14ac:dyDescent="0.25">
      <c r="A54" t="s">
        <v>138</v>
      </c>
      <c r="B54" s="7">
        <v>64600</v>
      </c>
      <c r="C54" s="7"/>
      <c r="D54" s="7"/>
      <c r="E54" s="7">
        <v>9500</v>
      </c>
      <c r="F54" s="7"/>
      <c r="G54" s="7"/>
      <c r="H54" t="s">
        <v>4</v>
      </c>
      <c r="I54"/>
    </row>
    <row r="55" spans="1:9" x14ac:dyDescent="0.25">
      <c r="A55" t="s">
        <v>139</v>
      </c>
      <c r="B55" s="7">
        <v>33024</v>
      </c>
      <c r="C55" s="7"/>
      <c r="D55" s="7"/>
      <c r="E55" s="7">
        <v>0</v>
      </c>
      <c r="F55" s="7"/>
      <c r="G55" s="7"/>
      <c r="H55" t="s">
        <v>4</v>
      </c>
    </row>
    <row r="56" spans="1:9" x14ac:dyDescent="0.25">
      <c r="A56" t="s">
        <v>140</v>
      </c>
      <c r="B56" s="7">
        <v>2000</v>
      </c>
      <c r="C56" s="7"/>
      <c r="D56" s="7"/>
      <c r="E56" s="7">
        <v>0</v>
      </c>
      <c r="F56" s="7"/>
      <c r="G56" s="7"/>
      <c r="H56" t="s">
        <v>4</v>
      </c>
    </row>
    <row r="57" spans="1:9" x14ac:dyDescent="0.25">
      <c r="A57" t="s">
        <v>141</v>
      </c>
      <c r="B57" s="7">
        <v>8000</v>
      </c>
      <c r="C57" s="7"/>
      <c r="D57" s="7"/>
      <c r="E57" s="7">
        <v>0</v>
      </c>
      <c r="F57" s="7"/>
      <c r="G57" s="7"/>
      <c r="H57" t="s">
        <v>4</v>
      </c>
    </row>
    <row r="58" spans="1:9" x14ac:dyDescent="0.25">
      <c r="A58" t="s">
        <v>142</v>
      </c>
      <c r="B58" s="7">
        <v>16000</v>
      </c>
      <c r="C58" s="7"/>
      <c r="D58" s="7"/>
      <c r="E58" s="7">
        <v>0</v>
      </c>
      <c r="F58" s="7"/>
      <c r="G58" s="7"/>
      <c r="H58" t="s">
        <v>4</v>
      </c>
    </row>
    <row r="59" spans="1:9" s="8" customFormat="1" x14ac:dyDescent="0.25">
      <c r="A59" t="s">
        <v>44</v>
      </c>
      <c r="B59" s="3">
        <v>18900</v>
      </c>
      <c r="C59" s="3"/>
      <c r="D59" s="3"/>
      <c r="E59" s="3">
        <v>0</v>
      </c>
      <c r="F59" s="3"/>
      <c r="G59" s="3"/>
      <c r="H59" t="s">
        <v>5</v>
      </c>
      <c r="I59"/>
    </row>
    <row r="60" spans="1:9" s="8" customFormat="1" x14ac:dyDescent="0.25">
      <c r="A60" t="s">
        <v>87</v>
      </c>
      <c r="B60" s="7">
        <v>14340</v>
      </c>
      <c r="C60" s="7"/>
      <c r="D60" s="7"/>
      <c r="E60" s="7">
        <v>0</v>
      </c>
      <c r="F60" s="7"/>
      <c r="G60" s="7"/>
      <c r="H60" t="s">
        <v>11</v>
      </c>
      <c r="I60"/>
    </row>
    <row r="61" spans="1:9" x14ac:dyDescent="0.25">
      <c r="A61" t="s">
        <v>17</v>
      </c>
      <c r="B61" s="3">
        <v>25500</v>
      </c>
      <c r="C61" s="3"/>
      <c r="D61" s="3"/>
      <c r="E61" s="3">
        <v>0</v>
      </c>
      <c r="F61" s="3"/>
      <c r="G61" s="3"/>
      <c r="H61" t="s">
        <v>6</v>
      </c>
    </row>
    <row r="62" spans="1:9" x14ac:dyDescent="0.25">
      <c r="A62" t="s">
        <v>25</v>
      </c>
      <c r="B62" s="3">
        <v>13305</v>
      </c>
      <c r="C62" s="3"/>
      <c r="D62" s="3"/>
      <c r="E62" s="3">
        <v>355.65</v>
      </c>
      <c r="F62" s="3"/>
      <c r="G62" s="3"/>
      <c r="H62" t="s">
        <v>6</v>
      </c>
    </row>
    <row r="63" spans="1:9" x14ac:dyDescent="0.25">
      <c r="A63" t="s">
        <v>43</v>
      </c>
      <c r="B63" s="3">
        <v>11400</v>
      </c>
      <c r="C63" s="3"/>
      <c r="D63" s="3"/>
      <c r="E63" s="3">
        <v>0</v>
      </c>
      <c r="F63" s="3"/>
      <c r="G63" s="3"/>
      <c r="H63" t="s">
        <v>5</v>
      </c>
    </row>
    <row r="64" spans="1:9" s="8" customFormat="1" x14ac:dyDescent="0.25">
      <c r="A64" t="s">
        <v>85</v>
      </c>
      <c r="B64" s="3">
        <v>1000</v>
      </c>
      <c r="C64" s="3"/>
      <c r="D64" s="3"/>
      <c r="E64" s="3">
        <v>0</v>
      </c>
      <c r="F64" s="3"/>
      <c r="G64" s="3"/>
      <c r="H64" t="s">
        <v>5</v>
      </c>
      <c r="I64"/>
    </row>
    <row r="65" spans="1:9" s="8" customFormat="1" x14ac:dyDescent="0.25">
      <c r="A65" t="s">
        <v>84</v>
      </c>
      <c r="B65" s="3">
        <v>1200</v>
      </c>
      <c r="C65" s="3"/>
      <c r="D65" s="3"/>
      <c r="E65" s="3">
        <v>0</v>
      </c>
      <c r="F65" s="3"/>
      <c r="G65" s="3"/>
      <c r="H65" t="s">
        <v>5</v>
      </c>
      <c r="I65"/>
    </row>
    <row r="66" spans="1:9" x14ac:dyDescent="0.25">
      <c r="A66" t="s">
        <v>70</v>
      </c>
      <c r="B66" s="7">
        <v>18862</v>
      </c>
      <c r="C66" s="7"/>
      <c r="D66" s="7"/>
      <c r="E66" s="7">
        <v>0</v>
      </c>
      <c r="F66" s="7"/>
      <c r="G66" s="7"/>
      <c r="H66" t="s">
        <v>11</v>
      </c>
    </row>
    <row r="67" spans="1:9" x14ac:dyDescent="0.25">
      <c r="A67" t="s">
        <v>89</v>
      </c>
      <c r="B67" s="7">
        <v>1078</v>
      </c>
      <c r="C67" s="7"/>
      <c r="D67" s="7"/>
      <c r="E67" s="7">
        <v>190</v>
      </c>
      <c r="F67" s="7"/>
      <c r="G67" s="7"/>
      <c r="H67" t="s">
        <v>11</v>
      </c>
    </row>
    <row r="68" spans="1:9" x14ac:dyDescent="0.25">
      <c r="A68" t="s">
        <v>20</v>
      </c>
      <c r="B68" s="3">
        <v>20000</v>
      </c>
      <c r="C68" s="3"/>
      <c r="D68" s="3"/>
      <c r="E68" s="3">
        <v>0</v>
      </c>
      <c r="F68" s="3"/>
      <c r="G68" s="3"/>
      <c r="H68" t="s">
        <v>6</v>
      </c>
    </row>
    <row r="69" spans="1:9" x14ac:dyDescent="0.25">
      <c r="A69" t="s">
        <v>72</v>
      </c>
      <c r="B69" s="7">
        <v>13000</v>
      </c>
      <c r="C69" s="7"/>
      <c r="D69" s="7"/>
      <c r="E69" s="7">
        <v>0</v>
      </c>
      <c r="F69" s="7"/>
      <c r="G69" s="7"/>
      <c r="H69" t="s">
        <v>5</v>
      </c>
    </row>
    <row r="70" spans="1:9" x14ac:dyDescent="0.25">
      <c r="A70" t="s">
        <v>55</v>
      </c>
      <c r="B70" s="3">
        <v>15200</v>
      </c>
      <c r="C70" s="3"/>
      <c r="D70" s="3"/>
      <c r="E70" s="3">
        <v>0</v>
      </c>
      <c r="F70" s="3"/>
      <c r="G70" s="3"/>
      <c r="H70" t="s">
        <v>9</v>
      </c>
    </row>
    <row r="71" spans="1:9" x14ac:dyDescent="0.25">
      <c r="A71" t="s">
        <v>13</v>
      </c>
      <c r="B71" s="3">
        <v>69000</v>
      </c>
      <c r="C71" s="3"/>
      <c r="D71" s="3"/>
      <c r="E71" s="3">
        <v>237.66</v>
      </c>
      <c r="F71" s="3"/>
      <c r="G71" s="3"/>
      <c r="H71" t="s">
        <v>6</v>
      </c>
    </row>
    <row r="72" spans="1:9" x14ac:dyDescent="0.25">
      <c r="A72" t="s">
        <v>83</v>
      </c>
      <c r="B72" s="7">
        <v>90159</v>
      </c>
      <c r="C72" s="7"/>
      <c r="D72" s="7"/>
      <c r="E72" s="7">
        <v>6495</v>
      </c>
      <c r="F72" s="7"/>
      <c r="G72" s="7"/>
      <c r="H72" t="s">
        <v>5</v>
      </c>
    </row>
    <row r="73" spans="1:9" x14ac:dyDescent="0.25">
      <c r="A73" t="s">
        <v>78</v>
      </c>
      <c r="B73" s="3">
        <v>1400</v>
      </c>
      <c r="C73" s="3"/>
      <c r="D73" s="3"/>
      <c r="E73" s="3">
        <v>0</v>
      </c>
      <c r="F73" s="3"/>
      <c r="G73" s="3"/>
      <c r="H73" t="s">
        <v>5</v>
      </c>
    </row>
    <row r="74" spans="1:9" x14ac:dyDescent="0.25">
      <c r="A74" t="s">
        <v>71</v>
      </c>
      <c r="B74" s="7">
        <v>13500</v>
      </c>
      <c r="C74" s="7"/>
      <c r="D74" s="7"/>
      <c r="E74" s="7">
        <v>0</v>
      </c>
      <c r="F74" s="7"/>
      <c r="G74" s="7"/>
      <c r="H74" t="s">
        <v>11</v>
      </c>
    </row>
    <row r="75" spans="1:9" s="8" customFormat="1" x14ac:dyDescent="0.25">
      <c r="A75" t="s">
        <v>75</v>
      </c>
      <c r="B75" s="3">
        <v>1000</v>
      </c>
      <c r="C75" s="3"/>
      <c r="D75" s="3"/>
      <c r="E75" s="3">
        <v>0</v>
      </c>
      <c r="F75" s="3"/>
      <c r="G75" s="3"/>
      <c r="H75" t="s">
        <v>5</v>
      </c>
      <c r="I75"/>
    </row>
    <row r="76" spans="1:9" s="8" customFormat="1" x14ac:dyDescent="0.25">
      <c r="A76" t="s">
        <v>42</v>
      </c>
      <c r="B76" s="3">
        <v>20000</v>
      </c>
      <c r="C76" s="3"/>
      <c r="D76" s="3"/>
      <c r="E76" s="3">
        <v>0</v>
      </c>
      <c r="F76" s="3"/>
      <c r="G76" s="3"/>
      <c r="H76" t="s">
        <v>9</v>
      </c>
      <c r="I76"/>
    </row>
    <row r="77" spans="1:9" s="8" customFormat="1" x14ac:dyDescent="0.25">
      <c r="A77" t="s">
        <v>12</v>
      </c>
      <c r="B77" s="3">
        <v>77371.88</v>
      </c>
      <c r="C77" s="3"/>
      <c r="D77" s="3"/>
      <c r="E77" s="3">
        <v>183.5</v>
      </c>
      <c r="F77" s="3"/>
      <c r="G77" s="3"/>
      <c r="H77" t="s">
        <v>6</v>
      </c>
      <c r="I77"/>
    </row>
    <row r="78" spans="1:9" x14ac:dyDescent="0.25">
      <c r="A78" t="s">
        <v>15</v>
      </c>
      <c r="B78" s="3">
        <v>29333.32</v>
      </c>
      <c r="C78" s="3"/>
      <c r="D78" s="3"/>
      <c r="E78" s="3">
        <v>701.21</v>
      </c>
      <c r="F78" s="3"/>
      <c r="G78" s="3"/>
      <c r="H78" t="s">
        <v>6</v>
      </c>
    </row>
    <row r="79" spans="1:9" x14ac:dyDescent="0.25">
      <c r="A79" t="s">
        <v>23</v>
      </c>
      <c r="B79" s="3">
        <v>14000</v>
      </c>
      <c r="C79" s="3"/>
      <c r="D79" s="3"/>
      <c r="E79" s="3">
        <v>0</v>
      </c>
      <c r="F79" s="3"/>
      <c r="G79" s="3"/>
      <c r="H79" t="s">
        <v>6</v>
      </c>
    </row>
    <row r="80" spans="1:9" x14ac:dyDescent="0.25">
      <c r="A80" t="s">
        <v>91</v>
      </c>
      <c r="B80" s="3">
        <v>9300</v>
      </c>
      <c r="C80" s="3"/>
      <c r="D80" s="3"/>
      <c r="E80" s="3">
        <v>0</v>
      </c>
      <c r="F80" s="3"/>
      <c r="G80" s="3"/>
      <c r="H80" t="s">
        <v>11</v>
      </c>
    </row>
    <row r="81" spans="1:9" s="2" customFormat="1" x14ac:dyDescent="0.25">
      <c r="A81" t="s">
        <v>77</v>
      </c>
      <c r="B81" s="3">
        <v>1000</v>
      </c>
      <c r="C81" s="3"/>
      <c r="D81" s="3"/>
      <c r="E81" s="3">
        <v>0</v>
      </c>
      <c r="F81" s="3"/>
      <c r="G81" s="3"/>
      <c r="H81" t="s">
        <v>5</v>
      </c>
      <c r="I81"/>
    </row>
    <row r="82" spans="1:9" x14ac:dyDescent="0.25">
      <c r="A82" t="s">
        <v>76</v>
      </c>
      <c r="B82" s="7">
        <v>64602</v>
      </c>
      <c r="C82" s="7"/>
      <c r="D82" s="7"/>
      <c r="E82" s="7">
        <v>3200</v>
      </c>
      <c r="F82" s="7"/>
      <c r="G82" s="7"/>
      <c r="H82" t="s">
        <v>5</v>
      </c>
    </row>
    <row r="83" spans="1:9" x14ac:dyDescent="0.25">
      <c r="A83" t="s">
        <v>19</v>
      </c>
      <c r="B83" s="3">
        <v>20000</v>
      </c>
      <c r="C83" s="3"/>
      <c r="D83" s="3"/>
      <c r="E83" s="3">
        <v>550.48</v>
      </c>
      <c r="F83" s="3"/>
      <c r="G83" s="3"/>
      <c r="H83" t="s">
        <v>6</v>
      </c>
    </row>
    <row r="84" spans="1:9" s="6" customFormat="1" x14ac:dyDescent="0.25">
      <c r="A84" t="s">
        <v>34</v>
      </c>
      <c r="B84" s="7">
        <v>14233.32</v>
      </c>
      <c r="C84" s="7"/>
      <c r="D84" s="7"/>
      <c r="E84" s="7">
        <v>5332.68</v>
      </c>
      <c r="F84" s="7"/>
      <c r="G84" s="7"/>
      <c r="H84" t="s">
        <v>7</v>
      </c>
      <c r="I84"/>
    </row>
    <row r="85" spans="1:9" s="8" customFormat="1" x14ac:dyDescent="0.25">
      <c r="A85" t="s">
        <v>35</v>
      </c>
      <c r="B85" s="7">
        <v>7205</v>
      </c>
      <c r="C85" s="7"/>
      <c r="D85" s="7"/>
      <c r="E85" s="7">
        <v>2612.19</v>
      </c>
      <c r="F85" s="7"/>
      <c r="G85" s="7"/>
      <c r="H85" t="s">
        <v>7</v>
      </c>
      <c r="I85"/>
    </row>
    <row r="86" spans="1:9" x14ac:dyDescent="0.25">
      <c r="A86" t="s">
        <v>30</v>
      </c>
      <c r="B86" s="7">
        <v>16812.5</v>
      </c>
      <c r="C86" s="7"/>
      <c r="D86" s="7"/>
      <c r="E86" s="7">
        <v>0</v>
      </c>
      <c r="F86" s="7"/>
      <c r="G86" s="7"/>
      <c r="H86" t="s">
        <v>7</v>
      </c>
    </row>
    <row r="87" spans="1:9" x14ac:dyDescent="0.25">
      <c r="A87" t="s">
        <v>32</v>
      </c>
      <c r="B87" s="7">
        <v>15000</v>
      </c>
      <c r="C87" s="7"/>
      <c r="D87" s="7"/>
      <c r="E87" s="7">
        <v>30000</v>
      </c>
      <c r="F87" s="7"/>
      <c r="G87" s="7"/>
      <c r="H87" t="s">
        <v>7</v>
      </c>
    </row>
    <row r="88" spans="1:9" s="8" customFormat="1" x14ac:dyDescent="0.25">
      <c r="A88" t="s">
        <v>36</v>
      </c>
      <c r="B88" s="7">
        <v>9000</v>
      </c>
      <c r="C88" s="7"/>
      <c r="D88" s="7"/>
      <c r="E88" s="7">
        <v>0</v>
      </c>
      <c r="F88" s="7"/>
      <c r="G88" s="7"/>
      <c r="H88" t="s">
        <v>7</v>
      </c>
      <c r="I88"/>
    </row>
    <row r="89" spans="1:9" s="8" customFormat="1" x14ac:dyDescent="0.25">
      <c r="A89" t="s">
        <v>37</v>
      </c>
      <c r="B89" s="7">
        <v>8000</v>
      </c>
      <c r="C89" s="7"/>
      <c r="D89" s="7"/>
      <c r="E89" s="7">
        <v>0</v>
      </c>
      <c r="F89" s="7"/>
      <c r="G89" s="7"/>
      <c r="H89" t="s">
        <v>7</v>
      </c>
      <c r="I89"/>
    </row>
    <row r="90" spans="1:9" x14ac:dyDescent="0.25">
      <c r="A90" t="s">
        <v>38</v>
      </c>
      <c r="B90" s="7">
        <v>3000</v>
      </c>
      <c r="C90" s="7"/>
      <c r="D90" s="7"/>
      <c r="E90" s="7">
        <v>0</v>
      </c>
      <c r="F90" s="7"/>
      <c r="G90" s="7"/>
      <c r="H90" t="s">
        <v>7</v>
      </c>
    </row>
    <row r="91" spans="1:9" x14ac:dyDescent="0.25">
      <c r="A91" t="s">
        <v>28</v>
      </c>
      <c r="B91" s="7">
        <v>28700</v>
      </c>
      <c r="C91" s="7"/>
      <c r="D91" s="7"/>
      <c r="E91" s="7">
        <v>500</v>
      </c>
      <c r="F91" s="7"/>
      <c r="G91" s="7"/>
      <c r="H91" t="s">
        <v>7</v>
      </c>
    </row>
    <row r="92" spans="1:9" s="8" customFormat="1" x14ac:dyDescent="0.25">
      <c r="A92" t="s">
        <v>29</v>
      </c>
      <c r="B92" s="7">
        <v>46424.83</v>
      </c>
      <c r="C92" s="7"/>
      <c r="D92" s="7"/>
      <c r="E92" s="7">
        <v>352</v>
      </c>
      <c r="F92" s="7"/>
      <c r="G92" s="7"/>
      <c r="H92" t="s">
        <v>7</v>
      </c>
      <c r="I92"/>
    </row>
    <row r="93" spans="1:9" s="2" customFormat="1" x14ac:dyDescent="0.25">
      <c r="A93" t="s">
        <v>31</v>
      </c>
      <c r="B93" s="7">
        <v>16666.64</v>
      </c>
      <c r="C93" s="7"/>
      <c r="D93" s="7"/>
      <c r="E93" s="7">
        <v>0</v>
      </c>
      <c r="F93" s="7"/>
      <c r="G93" s="7"/>
      <c r="H93" t="s">
        <v>7</v>
      </c>
      <c r="I93"/>
    </row>
    <row r="94" spans="1:9" x14ac:dyDescent="0.25">
      <c r="A94" t="s">
        <v>33</v>
      </c>
      <c r="B94" s="7">
        <v>14500</v>
      </c>
      <c r="C94" s="7"/>
      <c r="D94" s="7"/>
      <c r="E94" s="7">
        <v>74.45</v>
      </c>
      <c r="F94" s="7"/>
      <c r="G94" s="7"/>
      <c r="H94" t="s">
        <v>7</v>
      </c>
    </row>
    <row r="95" spans="1:9" x14ac:dyDescent="0.25">
      <c r="A95" t="s">
        <v>60</v>
      </c>
      <c r="B95" s="3">
        <v>12000</v>
      </c>
      <c r="C95" s="3"/>
      <c r="D95" s="3"/>
      <c r="E95" s="3">
        <v>0</v>
      </c>
      <c r="F95" s="3"/>
      <c r="G95" s="3"/>
      <c r="H95" t="s">
        <v>11</v>
      </c>
    </row>
    <row r="96" spans="1:9" x14ac:dyDescent="0.25">
      <c r="A96" t="s">
        <v>14</v>
      </c>
      <c r="B96" s="3">
        <v>86400</v>
      </c>
      <c r="C96" s="3"/>
      <c r="D96" s="3"/>
      <c r="E96" s="3">
        <v>0</v>
      </c>
      <c r="F96" s="3"/>
      <c r="G96" s="3"/>
      <c r="H96" t="s">
        <v>6</v>
      </c>
    </row>
    <row r="97" spans="1:9" s="8" customFormat="1" x14ac:dyDescent="0.25">
      <c r="A97" t="s">
        <v>16</v>
      </c>
      <c r="B97" s="3">
        <v>25500</v>
      </c>
      <c r="C97" s="3"/>
      <c r="D97" s="3"/>
      <c r="E97" s="3">
        <v>0</v>
      </c>
      <c r="F97" s="3"/>
      <c r="G97" s="3"/>
      <c r="H97" t="s">
        <v>6</v>
      </c>
      <c r="I97"/>
    </row>
    <row r="98" spans="1:9" x14ac:dyDescent="0.25">
      <c r="A98" t="s">
        <v>22</v>
      </c>
      <c r="B98" s="3">
        <v>18000</v>
      </c>
      <c r="C98" s="3"/>
      <c r="D98" s="3"/>
      <c r="E98" s="3">
        <v>0</v>
      </c>
      <c r="F98" s="3"/>
      <c r="G98" s="3"/>
      <c r="H98" t="s">
        <v>6</v>
      </c>
    </row>
    <row r="99" spans="1:9" x14ac:dyDescent="0.25">
      <c r="A99" t="s">
        <v>39</v>
      </c>
      <c r="B99" s="7">
        <v>14500</v>
      </c>
      <c r="C99" s="7"/>
      <c r="D99" s="7"/>
      <c r="E99" s="7">
        <v>0</v>
      </c>
      <c r="F99" s="7"/>
      <c r="G99" s="7"/>
      <c r="H99" t="s">
        <v>8</v>
      </c>
    </row>
    <row r="100" spans="1:9" x14ac:dyDescent="0.25">
      <c r="A100" t="s">
        <v>79</v>
      </c>
      <c r="B100" s="7">
        <v>26833.32</v>
      </c>
      <c r="C100" s="7"/>
      <c r="D100" s="7"/>
      <c r="E100" s="7">
        <v>0</v>
      </c>
      <c r="F100" s="7"/>
      <c r="G100" s="7"/>
      <c r="H100" t="s">
        <v>5</v>
      </c>
    </row>
    <row r="101" spans="1:9" x14ac:dyDescent="0.25">
      <c r="A101" t="s">
        <v>88</v>
      </c>
      <c r="B101" s="7">
        <v>15000</v>
      </c>
      <c r="C101" s="7"/>
      <c r="D101" s="7"/>
      <c r="E101" s="7">
        <v>0</v>
      </c>
      <c r="F101" s="7"/>
      <c r="G101" s="7"/>
      <c r="H101" t="s">
        <v>11</v>
      </c>
    </row>
    <row r="102" spans="1:9" s="6" customFormat="1" x14ac:dyDescent="0.25">
      <c r="A102" t="s">
        <v>90</v>
      </c>
      <c r="B102" s="7">
        <v>9453</v>
      </c>
      <c r="C102" s="7"/>
      <c r="D102" s="7"/>
      <c r="E102" s="7">
        <v>0</v>
      </c>
      <c r="F102" s="7"/>
      <c r="G102" s="7"/>
      <c r="H102" t="s">
        <v>9</v>
      </c>
      <c r="I102"/>
    </row>
    <row r="103" spans="1:9" x14ac:dyDescent="0.25">
      <c r="A103" t="s">
        <v>45</v>
      </c>
      <c r="B103" s="3">
        <v>16000</v>
      </c>
      <c r="C103" s="3"/>
      <c r="D103" s="3"/>
      <c r="E103" s="3">
        <v>0</v>
      </c>
      <c r="F103" s="3"/>
      <c r="G103" s="3"/>
      <c r="H103" t="s">
        <v>5</v>
      </c>
    </row>
    <row r="104" spans="1:9" x14ac:dyDescent="0.25">
      <c r="A104" t="s">
        <v>59</v>
      </c>
      <c r="B104" s="3">
        <v>12000</v>
      </c>
      <c r="C104" s="3"/>
      <c r="D104" s="3"/>
      <c r="E104" s="3">
        <v>0</v>
      </c>
      <c r="F104" s="3"/>
      <c r="G104" s="3"/>
      <c r="H104" t="s">
        <v>10</v>
      </c>
    </row>
    <row r="105" spans="1:9" x14ac:dyDescent="0.25">
      <c r="A105" t="s">
        <v>40</v>
      </c>
      <c r="B105" s="7">
        <v>14000</v>
      </c>
      <c r="C105" s="7"/>
      <c r="D105" s="7"/>
      <c r="E105" s="7">
        <v>0</v>
      </c>
      <c r="F105" s="7"/>
      <c r="G105" s="7"/>
      <c r="H105" t="s">
        <v>8</v>
      </c>
    </row>
    <row r="106" spans="1:9" x14ac:dyDescent="0.25">
      <c r="A106" t="s">
        <v>21</v>
      </c>
      <c r="B106" s="3">
        <v>19500</v>
      </c>
      <c r="C106" s="3"/>
      <c r="D106" s="3"/>
      <c r="E106" s="3">
        <v>0</v>
      </c>
      <c r="F106" s="3"/>
      <c r="G106" s="3"/>
      <c r="H106" t="s">
        <v>6</v>
      </c>
    </row>
    <row r="107" spans="1:9" x14ac:dyDescent="0.25">
      <c r="A107" t="s">
        <v>24</v>
      </c>
      <c r="B107" s="3">
        <v>12000</v>
      </c>
      <c r="C107" s="3"/>
      <c r="D107" s="3"/>
      <c r="E107" s="3">
        <v>298.57</v>
      </c>
      <c r="F107" s="3"/>
      <c r="G107" s="3"/>
      <c r="H107" t="s">
        <v>6</v>
      </c>
    </row>
    <row r="108" spans="1:9" x14ac:dyDescent="0.25">
      <c r="A108" t="s">
        <v>81</v>
      </c>
      <c r="B108" s="3">
        <v>1200</v>
      </c>
      <c r="C108" s="3"/>
      <c r="D108" s="3"/>
      <c r="E108" s="3">
        <v>0</v>
      </c>
      <c r="F108" s="3"/>
      <c r="G108" s="3"/>
      <c r="H108" t="s">
        <v>5</v>
      </c>
    </row>
    <row r="109" spans="1:9" x14ac:dyDescent="0.25">
      <c r="A109" t="s">
        <v>26</v>
      </c>
      <c r="B109" s="3">
        <v>6000</v>
      </c>
      <c r="C109" s="3"/>
      <c r="D109" s="3"/>
      <c r="E109" s="3">
        <v>19.02</v>
      </c>
      <c r="F109" s="3"/>
      <c r="G109" s="3"/>
      <c r="H109" t="s">
        <v>6</v>
      </c>
    </row>
    <row r="110" spans="1:9" x14ac:dyDescent="0.25">
      <c r="A110" t="s">
        <v>67</v>
      </c>
      <c r="B110" s="7">
        <v>26200</v>
      </c>
      <c r="C110" s="7"/>
      <c r="D110" s="7"/>
      <c r="E110" s="7">
        <v>0</v>
      </c>
      <c r="F110" s="7"/>
      <c r="G110" s="7"/>
      <c r="H110" t="s">
        <v>9</v>
      </c>
    </row>
    <row r="111" spans="1:9" s="6" customFormat="1" x14ac:dyDescent="0.25">
      <c r="A111" t="s">
        <v>18</v>
      </c>
      <c r="B111" s="3">
        <v>24000</v>
      </c>
      <c r="C111" s="3"/>
      <c r="D111" s="3"/>
      <c r="E111" s="3">
        <v>460.24</v>
      </c>
      <c r="F111" s="3"/>
      <c r="G111" s="3"/>
      <c r="H111" t="s">
        <v>6</v>
      </c>
      <c r="I111"/>
    </row>
    <row r="112" spans="1:9" s="8" customFormat="1" x14ac:dyDescent="0.25">
      <c r="A112" t="s">
        <v>41</v>
      </c>
      <c r="B112" s="7">
        <v>20000</v>
      </c>
      <c r="C112" s="7"/>
      <c r="D112" s="7"/>
      <c r="E112" s="7">
        <v>0</v>
      </c>
      <c r="F112" s="7"/>
      <c r="G112" s="7"/>
      <c r="H112" t="s">
        <v>8</v>
      </c>
      <c r="I112"/>
    </row>
    <row r="113" spans="1:9" x14ac:dyDescent="0.25">
      <c r="A113" t="s">
        <v>56</v>
      </c>
      <c r="B113" s="3">
        <v>14000</v>
      </c>
      <c r="C113" s="3"/>
      <c r="D113" s="3"/>
      <c r="E113" s="3">
        <v>0</v>
      </c>
      <c r="F113" s="3"/>
      <c r="G113" s="3"/>
      <c r="H113" t="s">
        <v>9</v>
      </c>
    </row>
    <row r="114" spans="1:9" x14ac:dyDescent="0.25">
      <c r="A114" t="s">
        <v>86</v>
      </c>
      <c r="B114" s="7">
        <v>2076</v>
      </c>
      <c r="C114" s="7"/>
      <c r="D114" s="7"/>
      <c r="E114" s="7">
        <v>0</v>
      </c>
      <c r="F114" s="7"/>
      <c r="G114" s="7"/>
      <c r="H114" t="s">
        <v>5</v>
      </c>
    </row>
    <row r="115" spans="1:9" x14ac:dyDescent="0.25">
      <c r="A115" t="s">
        <v>47</v>
      </c>
      <c r="B115" s="3">
        <v>23500</v>
      </c>
      <c r="C115" s="3"/>
      <c r="D115" s="3"/>
      <c r="E115" s="3">
        <v>62.18</v>
      </c>
      <c r="F115" s="3"/>
      <c r="G115" s="3"/>
      <c r="H115" t="s">
        <v>6</v>
      </c>
    </row>
    <row r="116" spans="1:9" x14ac:dyDescent="0.25">
      <c r="A116" t="s">
        <v>92</v>
      </c>
      <c r="B116" s="7">
        <v>12000</v>
      </c>
      <c r="C116" s="7"/>
      <c r="D116" s="7"/>
      <c r="E116" s="7">
        <v>0</v>
      </c>
      <c r="F116" s="7"/>
      <c r="G116" s="7"/>
      <c r="H116" t="s">
        <v>8</v>
      </c>
    </row>
    <row r="117" spans="1:9" x14ac:dyDescent="0.25">
      <c r="A117" t="s">
        <v>61</v>
      </c>
      <c r="B117" s="3">
        <v>10000.01</v>
      </c>
      <c r="C117" s="3"/>
      <c r="D117" s="3"/>
      <c r="E117" s="3">
        <v>1022.95</v>
      </c>
      <c r="F117" s="3"/>
      <c r="G117" s="3"/>
      <c r="H117" t="s">
        <v>9</v>
      </c>
    </row>
    <row r="118" spans="1:9" x14ac:dyDescent="0.25">
      <c r="A118" t="s">
        <v>49</v>
      </c>
      <c r="B118" s="4">
        <v>13095.08</v>
      </c>
      <c r="C118" s="4"/>
      <c r="D118" s="4"/>
      <c r="E118" s="4">
        <v>3001.92</v>
      </c>
      <c r="F118" s="4"/>
      <c r="G118" s="4"/>
      <c r="H118" t="s">
        <v>9</v>
      </c>
    </row>
    <row r="119" spans="1:9" x14ac:dyDescent="0.25">
      <c r="A119" t="s">
        <v>48</v>
      </c>
      <c r="B119" s="3">
        <v>6632.4</v>
      </c>
      <c r="C119" s="3"/>
      <c r="D119" s="3"/>
      <c r="E119" s="3">
        <v>0</v>
      </c>
      <c r="F119" s="3"/>
      <c r="G119" s="3"/>
      <c r="H119" t="s">
        <v>9</v>
      </c>
    </row>
    <row r="120" spans="1:9" x14ac:dyDescent="0.25">
      <c r="A120" t="s">
        <v>57</v>
      </c>
      <c r="B120" s="3">
        <v>24907.040000000001</v>
      </c>
      <c r="C120" s="3"/>
      <c r="D120" s="3"/>
      <c r="E120" s="3">
        <v>154.59</v>
      </c>
      <c r="F120" s="3"/>
      <c r="G120" s="3"/>
      <c r="H120" t="s">
        <v>9</v>
      </c>
    </row>
    <row r="121" spans="1:9" x14ac:dyDescent="0.25">
      <c r="A121" t="s">
        <v>46</v>
      </c>
      <c r="B121" s="3">
        <v>1017.5</v>
      </c>
      <c r="C121" s="3"/>
      <c r="D121" s="3"/>
      <c r="E121" s="3">
        <v>78301.850000000006</v>
      </c>
      <c r="F121" s="3"/>
      <c r="G121" s="3"/>
      <c r="H121" t="s">
        <v>9</v>
      </c>
    </row>
    <row r="122" spans="1:9" x14ac:dyDescent="0.25">
      <c r="A122" t="s">
        <v>51</v>
      </c>
      <c r="B122" s="7">
        <v>55882.27</v>
      </c>
      <c r="C122" s="7"/>
      <c r="D122" s="7"/>
      <c r="E122" s="7">
        <v>1619.83</v>
      </c>
      <c r="F122" s="7"/>
      <c r="G122" s="7"/>
      <c r="H122" t="s">
        <v>9</v>
      </c>
    </row>
    <row r="123" spans="1:9" x14ac:dyDescent="0.25">
      <c r="A123" t="s">
        <v>53</v>
      </c>
      <c r="B123" s="3">
        <v>16933.32</v>
      </c>
      <c r="C123" s="3"/>
      <c r="D123" s="3"/>
      <c r="E123" s="3">
        <v>1910.74</v>
      </c>
      <c r="F123" s="3"/>
      <c r="G123" s="3"/>
      <c r="H123" t="s">
        <v>9</v>
      </c>
    </row>
    <row r="124" spans="1:9" s="6" customFormat="1" x14ac:dyDescent="0.25">
      <c r="A124" t="s">
        <v>66</v>
      </c>
      <c r="B124" s="7">
        <v>10424.16</v>
      </c>
      <c r="C124" s="7"/>
      <c r="D124" s="7"/>
      <c r="E124" s="7">
        <v>0</v>
      </c>
      <c r="F124" s="7"/>
      <c r="G124" s="7"/>
      <c r="H124" t="s">
        <v>9</v>
      </c>
      <c r="I124"/>
    </row>
    <row r="125" spans="1:9" x14ac:dyDescent="0.25">
      <c r="A125" t="s">
        <v>65</v>
      </c>
      <c r="B125" s="7">
        <v>11423.01</v>
      </c>
      <c r="C125" s="7"/>
      <c r="D125" s="7"/>
      <c r="E125" s="7">
        <v>0</v>
      </c>
      <c r="F125" s="7"/>
      <c r="G125" s="7"/>
      <c r="H125" t="s">
        <v>9</v>
      </c>
    </row>
    <row r="126" spans="1:9" x14ac:dyDescent="0.25">
      <c r="A126" t="s">
        <v>63</v>
      </c>
      <c r="B126" s="3">
        <v>6400</v>
      </c>
      <c r="C126" s="3"/>
      <c r="D126" s="3"/>
      <c r="E126" s="3">
        <v>0</v>
      </c>
      <c r="F126" s="3"/>
      <c r="G126" s="3"/>
      <c r="H126" t="s">
        <v>9</v>
      </c>
    </row>
    <row r="127" spans="1:9" x14ac:dyDescent="0.25">
      <c r="A127" t="s">
        <v>58</v>
      </c>
      <c r="B127" s="3">
        <v>12000</v>
      </c>
      <c r="C127" s="3"/>
      <c r="D127" s="3"/>
      <c r="E127" s="3">
        <v>73.45</v>
      </c>
      <c r="F127" s="3"/>
      <c r="G127" s="3"/>
      <c r="H127" t="s">
        <v>10</v>
      </c>
    </row>
    <row r="128" spans="1:9" x14ac:dyDescent="0.25">
      <c r="A128" t="s">
        <v>64</v>
      </c>
      <c r="B128" s="3">
        <v>4000</v>
      </c>
      <c r="C128" s="3"/>
      <c r="D128" s="3"/>
      <c r="E128" s="3">
        <v>671.71</v>
      </c>
      <c r="F128" s="3"/>
      <c r="G128" s="3"/>
      <c r="H128" t="s">
        <v>9</v>
      </c>
    </row>
    <row r="129" spans="1:8" x14ac:dyDescent="0.25">
      <c r="A129" t="s">
        <v>54</v>
      </c>
      <c r="B129" s="3">
        <v>16333.32</v>
      </c>
      <c r="C129" s="3"/>
      <c r="D129" s="3"/>
      <c r="E129" s="3">
        <v>0</v>
      </c>
      <c r="F129" s="3"/>
      <c r="G129" s="3"/>
      <c r="H129" t="s">
        <v>9</v>
      </c>
    </row>
    <row r="130" spans="1:8" x14ac:dyDescent="0.25">
      <c r="A130" t="s">
        <v>74</v>
      </c>
      <c r="B130" s="3">
        <v>18347</v>
      </c>
      <c r="C130" s="3"/>
      <c r="D130" s="3"/>
      <c r="E130" s="3">
        <v>4332.68</v>
      </c>
      <c r="F130" s="3"/>
      <c r="G130" s="3"/>
      <c r="H130" t="s">
        <v>5</v>
      </c>
    </row>
    <row r="131" spans="1:8" x14ac:dyDescent="0.25">
      <c r="A131" t="s">
        <v>82</v>
      </c>
      <c r="B131" s="3">
        <v>1200</v>
      </c>
      <c r="C131" s="3"/>
      <c r="D131" s="3"/>
      <c r="E131" s="3">
        <v>0</v>
      </c>
      <c r="F131" s="3"/>
      <c r="G131" s="3"/>
      <c r="H131" t="s">
        <v>5</v>
      </c>
    </row>
    <row r="132" spans="1:8" x14ac:dyDescent="0.25">
      <c r="A132" t="s">
        <v>73</v>
      </c>
      <c r="B132" s="7">
        <v>37333</v>
      </c>
      <c r="C132" s="7"/>
      <c r="D132" s="7"/>
      <c r="E132" s="7">
        <v>461</v>
      </c>
      <c r="F132" s="7"/>
      <c r="G132" s="7"/>
      <c r="H132" t="s">
        <v>5</v>
      </c>
    </row>
    <row r="133" spans="1:8" s="8" customFormat="1" x14ac:dyDescent="0.25">
      <c r="A133" s="9"/>
      <c r="B133" s="9"/>
      <c r="C133" s="9"/>
      <c r="D133" s="9"/>
      <c r="E133" s="9"/>
      <c r="F133" s="9"/>
      <c r="G133" s="9"/>
    </row>
    <row r="134" spans="1:8" s="8" customFormat="1" x14ac:dyDescent="0.25">
      <c r="A134" s="1"/>
      <c r="B134"/>
      <c r="C134"/>
      <c r="D134"/>
      <c r="E134"/>
      <c r="F134"/>
      <c r="G134"/>
    </row>
    <row r="135" spans="1:8" s="8" customFormat="1" x14ac:dyDescent="0.25">
      <c r="A135" s="6"/>
      <c r="B135" s="7"/>
      <c r="C135" s="7"/>
      <c r="D135" s="7"/>
      <c r="E135" s="7"/>
      <c r="F135" s="7"/>
      <c r="G135" s="7"/>
    </row>
    <row r="136" spans="1:8" s="8" customFormat="1" x14ac:dyDescent="0.25">
      <c r="A136" s="1"/>
      <c r="B136" s="3"/>
      <c r="C136" s="3"/>
      <c r="D136" s="3"/>
      <c r="E136" s="3"/>
      <c r="F136" s="3"/>
      <c r="G136" s="3"/>
    </row>
    <row r="137" spans="1:8" x14ac:dyDescent="0.25">
      <c r="A137" s="8"/>
      <c r="B137" s="9"/>
      <c r="C137" s="9"/>
      <c r="D137" s="9"/>
      <c r="E137" s="9"/>
      <c r="F137" s="9"/>
      <c r="G137" s="9"/>
    </row>
    <row r="138" spans="1:8" x14ac:dyDescent="0.25">
      <c r="A138" s="8"/>
      <c r="B138" s="9"/>
      <c r="C138" s="9"/>
      <c r="D138" s="9"/>
      <c r="E138" s="9"/>
      <c r="F138" s="9"/>
      <c r="G138" s="9"/>
    </row>
    <row r="139" spans="1:8" s="8" customFormat="1" x14ac:dyDescent="0.25">
      <c r="B139" s="9"/>
      <c r="C139" s="9"/>
      <c r="D139" s="9"/>
      <c r="E139" s="9"/>
      <c r="F139" s="9"/>
      <c r="G139" s="9"/>
    </row>
    <row r="140" spans="1:8" x14ac:dyDescent="0.25">
      <c r="A140" s="1"/>
    </row>
    <row r="141" spans="1:8" x14ac:dyDescent="0.25">
      <c r="A141"/>
      <c r="B141" s="3"/>
      <c r="C141" s="3"/>
      <c r="D141" s="3"/>
      <c r="E141" s="3"/>
      <c r="F141" s="3"/>
      <c r="G141" s="3"/>
    </row>
    <row r="142" spans="1:8" x14ac:dyDescent="0.25">
      <c r="A142"/>
      <c r="B142" s="3"/>
      <c r="C142" s="3"/>
      <c r="D142" s="3"/>
      <c r="E142" s="3"/>
      <c r="F142" s="3"/>
      <c r="G142" s="3"/>
    </row>
    <row r="143" spans="1:8" x14ac:dyDescent="0.25">
      <c r="A143"/>
      <c r="B143" s="3"/>
      <c r="C143" s="3"/>
      <c r="D143" s="3"/>
      <c r="E143" s="3"/>
      <c r="F143" s="3"/>
      <c r="G143" s="3"/>
    </row>
    <row r="144" spans="1:8" x14ac:dyDescent="0.25">
      <c r="A144"/>
      <c r="B144" s="3"/>
      <c r="C144" s="3"/>
      <c r="D144" s="3"/>
      <c r="E144" s="3"/>
      <c r="F144" s="3"/>
      <c r="G144" s="3"/>
    </row>
    <row r="145" spans="1:7" x14ac:dyDescent="0.25">
      <c r="A145"/>
      <c r="B145" s="3"/>
      <c r="C145" s="3"/>
      <c r="D145" s="3"/>
      <c r="E145" s="3"/>
      <c r="F145" s="3"/>
      <c r="G145" s="3"/>
    </row>
    <row r="146" spans="1:7" x14ac:dyDescent="0.25">
      <c r="A146"/>
      <c r="B146" s="3"/>
      <c r="C146" s="3"/>
      <c r="D146" s="3"/>
      <c r="E146" s="3"/>
      <c r="F146" s="3"/>
      <c r="G146" s="3"/>
    </row>
    <row r="147" spans="1:7" x14ac:dyDescent="0.25">
      <c r="A147"/>
      <c r="B147" s="3"/>
      <c r="C147" s="3"/>
      <c r="D147" s="3"/>
      <c r="E147" s="3"/>
      <c r="F147" s="3"/>
      <c r="G147" s="3"/>
    </row>
    <row r="148" spans="1:7" x14ac:dyDescent="0.25">
      <c r="A148"/>
      <c r="B148" s="3"/>
      <c r="C148" s="3"/>
      <c r="D148" s="3"/>
      <c r="E148" s="3"/>
      <c r="F148" s="3"/>
      <c r="G148" s="3"/>
    </row>
    <row r="149" spans="1:7" x14ac:dyDescent="0.25">
      <c r="A149"/>
      <c r="B149" s="3"/>
      <c r="C149" s="3"/>
      <c r="D149" s="3"/>
      <c r="E149" s="3"/>
      <c r="F149" s="3"/>
      <c r="G149" s="3"/>
    </row>
    <row r="150" spans="1:7" x14ac:dyDescent="0.25">
      <c r="A150"/>
      <c r="B150" s="3"/>
      <c r="C150" s="3"/>
      <c r="D150" s="3"/>
      <c r="E150" s="3"/>
      <c r="F150" s="3"/>
      <c r="G150" s="3"/>
    </row>
    <row r="151" spans="1:7" x14ac:dyDescent="0.25">
      <c r="A151"/>
      <c r="B151" s="3"/>
      <c r="C151" s="3"/>
      <c r="D151" s="3"/>
      <c r="E151" s="3"/>
      <c r="F151" s="3"/>
      <c r="G151" s="3"/>
    </row>
    <row r="152" spans="1:7" x14ac:dyDescent="0.25">
      <c r="A152"/>
      <c r="B152" s="3"/>
      <c r="C152" s="3"/>
      <c r="D152" s="3"/>
      <c r="E152" s="3"/>
      <c r="F152" s="3"/>
      <c r="G152" s="3"/>
    </row>
    <row r="153" spans="1:7" x14ac:dyDescent="0.25">
      <c r="A153"/>
      <c r="B153" s="3"/>
      <c r="C153" s="3"/>
      <c r="D153" s="3"/>
      <c r="E153" s="3"/>
      <c r="F153" s="3"/>
      <c r="G153" s="3"/>
    </row>
    <row r="154" spans="1:7" x14ac:dyDescent="0.25">
      <c r="A154"/>
      <c r="B154" s="3"/>
      <c r="C154" s="3"/>
      <c r="D154" s="3"/>
      <c r="E154" s="3"/>
      <c r="F154" s="3"/>
      <c r="G154" s="3"/>
    </row>
    <row r="155" spans="1:7" x14ac:dyDescent="0.25">
      <c r="A155"/>
      <c r="B155" s="3"/>
      <c r="C155" s="3"/>
      <c r="D155" s="3"/>
      <c r="E155" s="3"/>
      <c r="F155" s="3"/>
      <c r="G155" s="3"/>
    </row>
    <row r="156" spans="1:7" x14ac:dyDescent="0.25">
      <c r="A156"/>
      <c r="B156" s="3"/>
      <c r="C156" s="3"/>
      <c r="D156" s="3"/>
      <c r="E156" s="3"/>
      <c r="F156" s="3"/>
      <c r="G156" s="3"/>
    </row>
    <row r="157" spans="1:7" x14ac:dyDescent="0.25">
      <c r="A157"/>
      <c r="B157" s="3"/>
      <c r="C157" s="3"/>
      <c r="D157" s="3"/>
      <c r="E157" s="3"/>
      <c r="F157" s="3"/>
      <c r="G157" s="3"/>
    </row>
    <row r="158" spans="1:7" x14ac:dyDescent="0.25">
      <c r="A158"/>
      <c r="B158" s="3"/>
      <c r="C158" s="3"/>
      <c r="D158" s="3"/>
      <c r="E158" s="3"/>
      <c r="F158" s="3"/>
      <c r="G158" s="3"/>
    </row>
  </sheetData>
  <autoFilter ref="A1:H132"/>
  <sortState ref="A2:G132">
    <sortCondition ref="A2:A132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8"/>
  <sheetViews>
    <sheetView workbookViewId="0">
      <selection sqref="A1:XFD1048576"/>
    </sheetView>
  </sheetViews>
  <sheetFormatPr defaultColWidth="8.85546875" defaultRowHeight="15" x14ac:dyDescent="0.25"/>
  <cols>
    <col min="1" max="1" width="50.85546875" style="5" customWidth="1"/>
    <col min="2" max="2" width="19.42578125" customWidth="1"/>
    <col min="3" max="3" width="11.5703125" bestFit="1" customWidth="1"/>
    <col min="4" max="4" width="26.28515625" bestFit="1" customWidth="1"/>
    <col min="6" max="6" width="13.140625" customWidth="1"/>
    <col min="7" max="7" width="20.7109375" bestFit="1" customWidth="1"/>
    <col min="8" max="8" width="16" bestFit="1" customWidth="1"/>
    <col min="9" max="9" width="9.5703125" bestFit="1" customWidth="1"/>
  </cols>
  <sheetData>
    <row r="1" spans="1:1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11" x14ac:dyDescent="0.25">
      <c r="A2" t="s">
        <v>80</v>
      </c>
      <c r="B2" s="3">
        <v>750</v>
      </c>
      <c r="C2" s="3">
        <v>0</v>
      </c>
      <c r="D2" t="s">
        <v>5</v>
      </c>
      <c r="F2" s="12" t="s">
        <v>152</v>
      </c>
      <c r="G2" t="s">
        <v>157</v>
      </c>
      <c r="H2" t="s">
        <v>151</v>
      </c>
      <c r="I2" t="s">
        <v>161</v>
      </c>
    </row>
    <row r="3" spans="1:11" x14ac:dyDescent="0.25">
      <c r="A3" t="s">
        <v>50</v>
      </c>
      <c r="B3" s="3">
        <v>11543.13</v>
      </c>
      <c r="C3" s="3">
        <v>16015.01</v>
      </c>
      <c r="D3" t="s">
        <v>9</v>
      </c>
      <c r="F3" s="13" t="s">
        <v>4</v>
      </c>
      <c r="G3" s="11">
        <v>829775.77999999991</v>
      </c>
      <c r="H3" s="11">
        <v>40826.53</v>
      </c>
      <c r="I3" s="15">
        <f>SUM(G3:H3)</f>
        <v>870602.30999999994</v>
      </c>
    </row>
    <row r="4" spans="1:11" x14ac:dyDescent="0.25">
      <c r="A4" t="s">
        <v>62</v>
      </c>
      <c r="B4" s="3">
        <v>8000</v>
      </c>
      <c r="C4" s="3">
        <v>0</v>
      </c>
      <c r="D4" t="s">
        <v>9</v>
      </c>
      <c r="F4" s="13" t="s">
        <v>5</v>
      </c>
      <c r="G4" s="11">
        <v>307400.32000000001</v>
      </c>
      <c r="H4" s="11">
        <v>14488.68</v>
      </c>
      <c r="I4" s="15">
        <f t="shared" ref="I4:I10" si="0">SUM(G4:H4)</f>
        <v>321889</v>
      </c>
    </row>
    <row r="5" spans="1:11" x14ac:dyDescent="0.25">
      <c r="A5" t="s">
        <v>68</v>
      </c>
      <c r="B5" s="7">
        <v>8700</v>
      </c>
      <c r="C5" s="7">
        <v>0</v>
      </c>
      <c r="D5" t="s">
        <v>11</v>
      </c>
      <c r="F5" s="13" t="s">
        <v>9</v>
      </c>
      <c r="G5" s="11">
        <v>305444.24</v>
      </c>
      <c r="H5" s="11">
        <v>102701.60000000002</v>
      </c>
      <c r="I5" s="15">
        <f t="shared" si="0"/>
        <v>408145.84</v>
      </c>
      <c r="K5">
        <v>870602.31</v>
      </c>
    </row>
    <row r="6" spans="1:11" x14ac:dyDescent="0.25">
      <c r="A6" t="s">
        <v>52</v>
      </c>
      <c r="B6" s="3">
        <v>24000</v>
      </c>
      <c r="C6" s="3">
        <v>3</v>
      </c>
      <c r="D6" t="s">
        <v>9</v>
      </c>
      <c r="F6" s="13" t="s">
        <v>7</v>
      </c>
      <c r="G6" s="11">
        <v>179542.29000000004</v>
      </c>
      <c r="H6" s="11">
        <v>38871.32</v>
      </c>
      <c r="I6" s="15">
        <f t="shared" si="0"/>
        <v>218413.61000000004</v>
      </c>
      <c r="K6">
        <v>490778.71</v>
      </c>
    </row>
    <row r="7" spans="1:11" x14ac:dyDescent="0.25">
      <c r="A7" t="s">
        <v>27</v>
      </c>
      <c r="B7" s="3">
        <v>4500</v>
      </c>
      <c r="C7" s="3">
        <v>0</v>
      </c>
      <c r="D7" t="s">
        <v>6</v>
      </c>
      <c r="F7" s="13" t="s">
        <v>10</v>
      </c>
      <c r="G7" s="11">
        <v>24000</v>
      </c>
      <c r="H7" s="11">
        <v>73.45</v>
      </c>
      <c r="I7" s="15">
        <f t="shared" si="0"/>
        <v>24073.45</v>
      </c>
      <c r="K7">
        <v>408145.84</v>
      </c>
    </row>
    <row r="8" spans="1:11" x14ac:dyDescent="0.25">
      <c r="A8" t="s">
        <v>69</v>
      </c>
      <c r="B8" s="7">
        <v>35650</v>
      </c>
      <c r="C8" s="7">
        <v>67</v>
      </c>
      <c r="D8" t="s">
        <v>11</v>
      </c>
      <c r="F8" s="13" t="s">
        <v>8</v>
      </c>
      <c r="G8" s="11">
        <v>60500</v>
      </c>
      <c r="H8" s="11">
        <v>0</v>
      </c>
      <c r="I8" s="15">
        <f t="shared" si="0"/>
        <v>60500</v>
      </c>
      <c r="K8">
        <v>321889</v>
      </c>
    </row>
    <row r="9" spans="1:11" x14ac:dyDescent="0.25">
      <c r="A9" t="s">
        <v>93</v>
      </c>
      <c r="B9" s="4">
        <v>18000</v>
      </c>
      <c r="C9" s="4">
        <v>0</v>
      </c>
      <c r="D9" t="s">
        <v>4</v>
      </c>
      <c r="F9" s="13" t="s">
        <v>6</v>
      </c>
      <c r="G9" s="11">
        <v>487910.2</v>
      </c>
      <c r="H9" s="11">
        <v>2868.5099999999998</v>
      </c>
      <c r="I9" s="15">
        <f t="shared" si="0"/>
        <v>490778.71</v>
      </c>
      <c r="K9">
        <v>218413.61</v>
      </c>
    </row>
    <row r="10" spans="1:11" x14ac:dyDescent="0.25">
      <c r="A10" t="s">
        <v>94</v>
      </c>
      <c r="B10" s="3">
        <v>13687.5</v>
      </c>
      <c r="C10" s="3">
        <v>0</v>
      </c>
      <c r="D10" t="s">
        <v>4</v>
      </c>
      <c r="F10" s="13" t="s">
        <v>11</v>
      </c>
      <c r="G10" s="11">
        <v>128430</v>
      </c>
      <c r="H10" s="11">
        <v>257</v>
      </c>
      <c r="I10" s="15">
        <f t="shared" si="0"/>
        <v>128687</v>
      </c>
      <c r="K10">
        <v>128687</v>
      </c>
    </row>
    <row r="11" spans="1:11" x14ac:dyDescent="0.25">
      <c r="A11" t="s">
        <v>95</v>
      </c>
      <c r="B11" s="7">
        <v>1900</v>
      </c>
      <c r="C11" s="7">
        <v>0</v>
      </c>
      <c r="D11" t="s">
        <v>4</v>
      </c>
      <c r="F11" s="13" t="s">
        <v>153</v>
      </c>
      <c r="G11" s="11">
        <v>2323002.83</v>
      </c>
      <c r="H11" s="11">
        <v>200087.09000000005</v>
      </c>
      <c r="K11">
        <v>60500</v>
      </c>
    </row>
    <row r="12" spans="1:11" x14ac:dyDescent="0.25">
      <c r="A12" t="s">
        <v>96</v>
      </c>
      <c r="B12" s="3">
        <v>12000</v>
      </c>
      <c r="C12" s="3">
        <v>0</v>
      </c>
      <c r="D12" t="s">
        <v>4</v>
      </c>
      <c r="K12">
        <v>24073.45</v>
      </c>
    </row>
    <row r="13" spans="1:11" x14ac:dyDescent="0.25">
      <c r="A13" t="s">
        <v>97</v>
      </c>
      <c r="B13" s="3">
        <v>19000</v>
      </c>
      <c r="C13" s="3">
        <v>0</v>
      </c>
      <c r="D13" t="s">
        <v>4</v>
      </c>
    </row>
    <row r="14" spans="1:11" x14ac:dyDescent="0.25">
      <c r="A14" t="s">
        <v>98</v>
      </c>
      <c r="B14" s="3">
        <v>5733.32</v>
      </c>
      <c r="C14" s="3">
        <v>4332.68</v>
      </c>
      <c r="D14" t="s">
        <v>4</v>
      </c>
    </row>
    <row r="15" spans="1:11" x14ac:dyDescent="0.25">
      <c r="A15" t="s">
        <v>99</v>
      </c>
      <c r="B15" s="3">
        <v>18000</v>
      </c>
      <c r="C15" s="3">
        <v>0</v>
      </c>
      <c r="D15" t="s">
        <v>4</v>
      </c>
      <c r="F15" s="12" t="s">
        <v>152</v>
      </c>
      <c r="G15" t="s">
        <v>157</v>
      </c>
      <c r="H15" t="s">
        <v>151</v>
      </c>
      <c r="I15" t="s">
        <v>161</v>
      </c>
    </row>
    <row r="16" spans="1:11" x14ac:dyDescent="0.25">
      <c r="A16" t="s">
        <v>100</v>
      </c>
      <c r="B16" s="3">
        <v>2000</v>
      </c>
      <c r="C16" s="3">
        <v>0</v>
      </c>
      <c r="D16" t="s">
        <v>4</v>
      </c>
      <c r="F16" s="13" t="s">
        <v>5</v>
      </c>
      <c r="G16" s="11">
        <v>307400.32000000001</v>
      </c>
      <c r="H16" s="11">
        <v>14488.68</v>
      </c>
      <c r="I16" s="15">
        <f>SUM(G16:H16)</f>
        <v>321889</v>
      </c>
    </row>
    <row r="17" spans="1:9" x14ac:dyDescent="0.25">
      <c r="A17" t="s">
        <v>101</v>
      </c>
      <c r="B17" s="7">
        <v>7166.68</v>
      </c>
      <c r="C17" s="7">
        <v>0</v>
      </c>
      <c r="D17" t="s">
        <v>4</v>
      </c>
      <c r="F17" s="13" t="s">
        <v>153</v>
      </c>
      <c r="G17" s="11">
        <v>307400.32000000001</v>
      </c>
      <c r="H17" s="11">
        <v>14488.68</v>
      </c>
      <c r="I17" s="15">
        <f t="shared" ref="I17:I23" si="1">SUM(G17:H17)</f>
        <v>321889</v>
      </c>
    </row>
    <row r="18" spans="1:9" x14ac:dyDescent="0.25">
      <c r="A18" t="s">
        <v>102</v>
      </c>
      <c r="B18" s="3">
        <v>16540</v>
      </c>
      <c r="C18" s="3">
        <v>0</v>
      </c>
      <c r="D18" t="s">
        <v>4</v>
      </c>
      <c r="I18" s="15">
        <f t="shared" si="1"/>
        <v>0</v>
      </c>
    </row>
    <row r="19" spans="1:9" x14ac:dyDescent="0.25">
      <c r="A19" t="s">
        <v>103</v>
      </c>
      <c r="B19" s="7">
        <v>40200</v>
      </c>
      <c r="C19" s="7">
        <v>1099.55</v>
      </c>
      <c r="D19" t="s">
        <v>4</v>
      </c>
      <c r="I19" s="15">
        <f t="shared" si="1"/>
        <v>0</v>
      </c>
    </row>
    <row r="20" spans="1:9" x14ac:dyDescent="0.25">
      <c r="A20" t="s">
        <v>104</v>
      </c>
      <c r="B20" s="7">
        <v>22000</v>
      </c>
      <c r="C20" s="7">
        <v>490</v>
      </c>
      <c r="D20" t="s">
        <v>4</v>
      </c>
      <c r="I20" s="15">
        <f t="shared" si="1"/>
        <v>0</v>
      </c>
    </row>
    <row r="21" spans="1:9" x14ac:dyDescent="0.25">
      <c r="A21" t="s">
        <v>105</v>
      </c>
      <c r="B21" s="7">
        <v>11200</v>
      </c>
      <c r="C21" s="7">
        <v>861.47</v>
      </c>
      <c r="D21" t="s">
        <v>4</v>
      </c>
      <c r="I21" s="15">
        <f t="shared" si="1"/>
        <v>0</v>
      </c>
    </row>
    <row r="22" spans="1:9" x14ac:dyDescent="0.25">
      <c r="A22" t="s">
        <v>106</v>
      </c>
      <c r="B22" s="7">
        <v>13333.32</v>
      </c>
      <c r="C22" s="7">
        <v>0</v>
      </c>
      <c r="D22" t="s">
        <v>4</v>
      </c>
      <c r="I22" s="15">
        <f t="shared" si="1"/>
        <v>0</v>
      </c>
    </row>
    <row r="23" spans="1:9" x14ac:dyDescent="0.25">
      <c r="A23" t="s">
        <v>107</v>
      </c>
      <c r="B23" s="7">
        <v>16000</v>
      </c>
      <c r="C23" s="7">
        <v>1045.69</v>
      </c>
      <c r="D23" t="s">
        <v>4</v>
      </c>
      <c r="I23" s="15">
        <f t="shared" si="1"/>
        <v>0</v>
      </c>
    </row>
    <row r="24" spans="1:9" x14ac:dyDescent="0.25">
      <c r="A24" t="s">
        <v>108</v>
      </c>
      <c r="B24" s="7">
        <v>14000</v>
      </c>
      <c r="C24" s="7">
        <v>0</v>
      </c>
      <c r="D24" t="s">
        <v>4</v>
      </c>
    </row>
    <row r="25" spans="1:9" x14ac:dyDescent="0.25">
      <c r="A25" t="s">
        <v>109</v>
      </c>
      <c r="B25" s="7">
        <v>14000</v>
      </c>
      <c r="C25" s="7">
        <v>397.94</v>
      </c>
      <c r="D25" t="s">
        <v>4</v>
      </c>
    </row>
    <row r="26" spans="1:9" s="2" customFormat="1" x14ac:dyDescent="0.25">
      <c r="A26" t="s">
        <v>110</v>
      </c>
      <c r="B26" s="7">
        <v>22000</v>
      </c>
      <c r="C26" s="7">
        <v>1128.93</v>
      </c>
      <c r="D26" t="s">
        <v>4</v>
      </c>
    </row>
    <row r="27" spans="1:9" x14ac:dyDescent="0.25">
      <c r="A27" t="s">
        <v>111</v>
      </c>
      <c r="B27" s="7">
        <v>17000</v>
      </c>
      <c r="C27" s="7">
        <v>0</v>
      </c>
      <c r="D27" t="s">
        <v>4</v>
      </c>
    </row>
    <row r="28" spans="1:9" x14ac:dyDescent="0.25">
      <c r="A28" t="s">
        <v>112</v>
      </c>
      <c r="B28" s="7">
        <v>9000</v>
      </c>
      <c r="C28" s="7">
        <v>6588.5</v>
      </c>
      <c r="D28" t="s">
        <v>4</v>
      </c>
    </row>
    <row r="29" spans="1:9" x14ac:dyDescent="0.25">
      <c r="A29" t="s">
        <v>113</v>
      </c>
      <c r="B29" s="3">
        <v>16000</v>
      </c>
      <c r="C29" s="3">
        <v>0</v>
      </c>
      <c r="D29" t="s">
        <v>4</v>
      </c>
    </row>
    <row r="30" spans="1:9" x14ac:dyDescent="0.25">
      <c r="A30" t="s">
        <v>114</v>
      </c>
      <c r="B30" s="3">
        <v>1687.5</v>
      </c>
      <c r="C30" s="3">
        <v>0</v>
      </c>
      <c r="D30" t="s">
        <v>4</v>
      </c>
    </row>
    <row r="31" spans="1:9" s="6" customFormat="1" x14ac:dyDescent="0.25">
      <c r="A31" t="s">
        <v>115</v>
      </c>
      <c r="B31" s="3">
        <v>12000</v>
      </c>
      <c r="C31" s="3">
        <v>0</v>
      </c>
      <c r="D31" t="s">
        <v>4</v>
      </c>
    </row>
    <row r="32" spans="1:9" x14ac:dyDescent="0.25">
      <c r="A32" t="s">
        <v>116</v>
      </c>
      <c r="B32" s="3">
        <v>16000</v>
      </c>
      <c r="C32" s="3">
        <v>0</v>
      </c>
      <c r="D32" t="s">
        <v>4</v>
      </c>
    </row>
    <row r="33" spans="1:4" s="8" customFormat="1" x14ac:dyDescent="0.25">
      <c r="A33" t="s">
        <v>117</v>
      </c>
      <c r="B33" s="3">
        <v>10000</v>
      </c>
      <c r="C33" s="3">
        <v>0</v>
      </c>
      <c r="D33" t="s">
        <v>4</v>
      </c>
    </row>
    <row r="34" spans="1:4" s="8" customFormat="1" x14ac:dyDescent="0.25">
      <c r="A34" t="s">
        <v>118</v>
      </c>
      <c r="B34" s="3">
        <v>16687.5</v>
      </c>
      <c r="C34" s="3">
        <v>0</v>
      </c>
      <c r="D34" t="s">
        <v>4</v>
      </c>
    </row>
    <row r="35" spans="1:4" s="6" customFormat="1" x14ac:dyDescent="0.25">
      <c r="A35" t="s">
        <v>119</v>
      </c>
      <c r="B35" s="3">
        <v>8000</v>
      </c>
      <c r="C35" s="3">
        <v>0</v>
      </c>
      <c r="D35" t="s">
        <v>4</v>
      </c>
    </row>
    <row r="36" spans="1:4" s="6" customFormat="1" x14ac:dyDescent="0.25">
      <c r="A36" t="s">
        <v>120</v>
      </c>
      <c r="B36" s="3">
        <v>13333.32</v>
      </c>
      <c r="C36" s="3">
        <v>0</v>
      </c>
      <c r="D36" t="s">
        <v>4</v>
      </c>
    </row>
    <row r="37" spans="1:4" s="6" customFormat="1" x14ac:dyDescent="0.25">
      <c r="A37" t="s">
        <v>121</v>
      </c>
      <c r="B37" s="7">
        <v>1710</v>
      </c>
      <c r="C37" s="7">
        <v>0</v>
      </c>
      <c r="D37" t="s">
        <v>4</v>
      </c>
    </row>
    <row r="38" spans="1:4" x14ac:dyDescent="0.25">
      <c r="A38" t="s">
        <v>122</v>
      </c>
      <c r="B38" s="3">
        <v>6000</v>
      </c>
      <c r="C38" s="3">
        <v>0</v>
      </c>
      <c r="D38" t="s">
        <v>4</v>
      </c>
    </row>
    <row r="39" spans="1:4" x14ac:dyDescent="0.25">
      <c r="A39" t="s">
        <v>123</v>
      </c>
      <c r="B39" s="3">
        <v>12600</v>
      </c>
      <c r="C39" s="3">
        <v>0</v>
      </c>
      <c r="D39" t="s">
        <v>4</v>
      </c>
    </row>
    <row r="40" spans="1:4" x14ac:dyDescent="0.25">
      <c r="A40" t="s">
        <v>124</v>
      </c>
      <c r="B40" s="3">
        <v>12000</v>
      </c>
      <c r="C40" s="3">
        <v>0</v>
      </c>
      <c r="D40" t="s">
        <v>4</v>
      </c>
    </row>
    <row r="41" spans="1:4" x14ac:dyDescent="0.25">
      <c r="A41" t="s">
        <v>125</v>
      </c>
      <c r="B41" s="3">
        <v>15733.32</v>
      </c>
      <c r="C41" s="3">
        <v>1103.3800000000001</v>
      </c>
      <c r="D41" t="s">
        <v>4</v>
      </c>
    </row>
    <row r="42" spans="1:4" x14ac:dyDescent="0.25">
      <c r="A42" t="s">
        <v>126</v>
      </c>
      <c r="B42" s="3">
        <v>2812.5</v>
      </c>
      <c r="C42" s="3">
        <v>403.71</v>
      </c>
      <c r="D42" t="s">
        <v>4</v>
      </c>
    </row>
    <row r="43" spans="1:4" x14ac:dyDescent="0.25">
      <c r="A43" t="s">
        <v>127</v>
      </c>
      <c r="B43" s="3">
        <v>20952</v>
      </c>
      <c r="C43" s="3">
        <v>1112.81</v>
      </c>
      <c r="D43" t="s">
        <v>4</v>
      </c>
    </row>
    <row r="44" spans="1:4" x14ac:dyDescent="0.25">
      <c r="A44" t="s">
        <v>128</v>
      </c>
      <c r="B44" s="3">
        <v>18400</v>
      </c>
      <c r="C44" s="3">
        <v>1125.1400000000001</v>
      </c>
      <c r="D44" t="s">
        <v>4</v>
      </c>
    </row>
    <row r="45" spans="1:4" x14ac:dyDescent="0.25">
      <c r="A45" t="s">
        <v>129</v>
      </c>
      <c r="B45" s="3">
        <v>10800</v>
      </c>
      <c r="C45" s="3">
        <v>48.73</v>
      </c>
      <c r="D45" t="s">
        <v>4</v>
      </c>
    </row>
    <row r="46" spans="1:4" x14ac:dyDescent="0.25">
      <c r="A46" t="s">
        <v>130</v>
      </c>
      <c r="B46" s="3">
        <v>12000</v>
      </c>
      <c r="C46" s="3">
        <v>0</v>
      </c>
      <c r="D46" t="s">
        <v>4</v>
      </c>
    </row>
    <row r="47" spans="1:4" x14ac:dyDescent="0.25">
      <c r="A47" t="s">
        <v>131</v>
      </c>
      <c r="B47" s="3">
        <v>7000</v>
      </c>
      <c r="C47" s="3">
        <v>0</v>
      </c>
      <c r="D47" t="s">
        <v>4</v>
      </c>
    </row>
    <row r="48" spans="1:4" x14ac:dyDescent="0.25">
      <c r="A48" t="s">
        <v>132</v>
      </c>
      <c r="B48" s="7">
        <v>126504</v>
      </c>
      <c r="C48" s="7">
        <v>11588</v>
      </c>
      <c r="D48" t="s">
        <v>4</v>
      </c>
    </row>
    <row r="49" spans="1:4" x14ac:dyDescent="0.25">
      <c r="A49" t="s">
        <v>133</v>
      </c>
      <c r="B49" s="3">
        <v>14000</v>
      </c>
      <c r="C49" s="3">
        <v>0</v>
      </c>
      <c r="D49" t="s">
        <v>4</v>
      </c>
    </row>
    <row r="50" spans="1:4" x14ac:dyDescent="0.25">
      <c r="A50" t="s">
        <v>134</v>
      </c>
      <c r="B50" s="3">
        <v>25900</v>
      </c>
      <c r="C50" s="3">
        <v>0</v>
      </c>
      <c r="D50" t="s">
        <v>4</v>
      </c>
    </row>
    <row r="51" spans="1:4" x14ac:dyDescent="0.25">
      <c r="A51" t="s">
        <v>135</v>
      </c>
      <c r="B51" s="3">
        <v>1687.5</v>
      </c>
      <c r="C51" s="3">
        <v>0</v>
      </c>
      <c r="D51" t="s">
        <v>4</v>
      </c>
    </row>
    <row r="52" spans="1:4" s="6" customFormat="1" x14ac:dyDescent="0.25">
      <c r="A52" t="s">
        <v>136</v>
      </c>
      <c r="B52" s="3">
        <v>19250</v>
      </c>
      <c r="C52" s="3">
        <v>0</v>
      </c>
      <c r="D52" t="s">
        <v>4</v>
      </c>
    </row>
    <row r="53" spans="1:4" s="6" customFormat="1" x14ac:dyDescent="0.25">
      <c r="A53" t="s">
        <v>137</v>
      </c>
      <c r="B53" s="3">
        <v>12333.32</v>
      </c>
      <c r="C53" s="3">
        <v>0</v>
      </c>
      <c r="D53" t="s">
        <v>4</v>
      </c>
    </row>
    <row r="54" spans="1:4" s="6" customFormat="1" x14ac:dyDescent="0.25">
      <c r="A54" t="s">
        <v>138</v>
      </c>
      <c r="B54" s="7">
        <v>64600</v>
      </c>
      <c r="C54" s="7">
        <v>9500</v>
      </c>
      <c r="D54" t="s">
        <v>4</v>
      </c>
    </row>
    <row r="55" spans="1:4" x14ac:dyDescent="0.25">
      <c r="A55" t="s">
        <v>139</v>
      </c>
      <c r="B55" s="7">
        <v>33024</v>
      </c>
      <c r="C55" s="7">
        <v>0</v>
      </c>
      <c r="D55" t="s">
        <v>4</v>
      </c>
    </row>
    <row r="56" spans="1:4" x14ac:dyDescent="0.25">
      <c r="A56" t="s">
        <v>140</v>
      </c>
      <c r="B56" s="7">
        <v>2000</v>
      </c>
      <c r="C56" s="7">
        <v>0</v>
      </c>
      <c r="D56" t="s">
        <v>4</v>
      </c>
    </row>
    <row r="57" spans="1:4" x14ac:dyDescent="0.25">
      <c r="A57" t="s">
        <v>141</v>
      </c>
      <c r="B57" s="7">
        <v>8000</v>
      </c>
      <c r="C57" s="7">
        <v>0</v>
      </c>
      <c r="D57" t="s">
        <v>4</v>
      </c>
    </row>
    <row r="58" spans="1:4" x14ac:dyDescent="0.25">
      <c r="A58" t="s">
        <v>142</v>
      </c>
      <c r="B58" s="7">
        <v>16000</v>
      </c>
      <c r="C58" s="7">
        <v>0</v>
      </c>
      <c r="D58" t="s">
        <v>4</v>
      </c>
    </row>
    <row r="59" spans="1:4" s="8" customFormat="1" x14ac:dyDescent="0.25">
      <c r="A59" t="s">
        <v>44</v>
      </c>
      <c r="B59" s="3">
        <v>18900</v>
      </c>
      <c r="C59" s="3">
        <v>0</v>
      </c>
      <c r="D59" t="s">
        <v>5</v>
      </c>
    </row>
    <row r="60" spans="1:4" s="8" customFormat="1" x14ac:dyDescent="0.25">
      <c r="A60" t="s">
        <v>87</v>
      </c>
      <c r="B60" s="7">
        <v>14340</v>
      </c>
      <c r="C60" s="7">
        <v>0</v>
      </c>
      <c r="D60" t="s">
        <v>11</v>
      </c>
    </row>
    <row r="61" spans="1:4" x14ac:dyDescent="0.25">
      <c r="A61" t="s">
        <v>17</v>
      </c>
      <c r="B61" s="3">
        <v>25500</v>
      </c>
      <c r="C61" s="3">
        <v>0</v>
      </c>
      <c r="D61" t="s">
        <v>6</v>
      </c>
    </row>
    <row r="62" spans="1:4" x14ac:dyDescent="0.25">
      <c r="A62" t="s">
        <v>25</v>
      </c>
      <c r="B62" s="3">
        <v>13305</v>
      </c>
      <c r="C62" s="3">
        <v>355.65</v>
      </c>
      <c r="D62" t="s">
        <v>6</v>
      </c>
    </row>
    <row r="63" spans="1:4" x14ac:dyDescent="0.25">
      <c r="A63" t="s">
        <v>43</v>
      </c>
      <c r="B63" s="3">
        <v>11400</v>
      </c>
      <c r="C63" s="3">
        <v>0</v>
      </c>
      <c r="D63" t="s">
        <v>5</v>
      </c>
    </row>
    <row r="64" spans="1:4" s="8" customFormat="1" x14ac:dyDescent="0.25">
      <c r="A64" t="s">
        <v>85</v>
      </c>
      <c r="B64" s="3">
        <v>1000</v>
      </c>
      <c r="C64" s="3">
        <v>0</v>
      </c>
      <c r="D64" t="s">
        <v>5</v>
      </c>
    </row>
    <row r="65" spans="1:4" s="8" customFormat="1" x14ac:dyDescent="0.25">
      <c r="A65" t="s">
        <v>84</v>
      </c>
      <c r="B65" s="3">
        <v>1200</v>
      </c>
      <c r="C65" s="3">
        <v>0</v>
      </c>
      <c r="D65" t="s">
        <v>5</v>
      </c>
    </row>
    <row r="66" spans="1:4" x14ac:dyDescent="0.25">
      <c r="A66" t="s">
        <v>70</v>
      </c>
      <c r="B66" s="7">
        <v>18862</v>
      </c>
      <c r="C66" s="7">
        <v>0</v>
      </c>
      <c r="D66" t="s">
        <v>11</v>
      </c>
    </row>
    <row r="67" spans="1:4" x14ac:dyDescent="0.25">
      <c r="A67" t="s">
        <v>89</v>
      </c>
      <c r="B67" s="7">
        <v>1078</v>
      </c>
      <c r="C67" s="7">
        <v>190</v>
      </c>
      <c r="D67" t="s">
        <v>11</v>
      </c>
    </row>
    <row r="68" spans="1:4" x14ac:dyDescent="0.25">
      <c r="A68" t="s">
        <v>20</v>
      </c>
      <c r="B68" s="3">
        <v>20000</v>
      </c>
      <c r="C68" s="3">
        <v>0</v>
      </c>
      <c r="D68" t="s">
        <v>6</v>
      </c>
    </row>
    <row r="69" spans="1:4" x14ac:dyDescent="0.25">
      <c r="A69" t="s">
        <v>72</v>
      </c>
      <c r="B69" s="7">
        <v>13000</v>
      </c>
      <c r="C69" s="7">
        <v>0</v>
      </c>
      <c r="D69" t="s">
        <v>5</v>
      </c>
    </row>
    <row r="70" spans="1:4" x14ac:dyDescent="0.25">
      <c r="A70" t="s">
        <v>55</v>
      </c>
      <c r="B70" s="3">
        <v>15200</v>
      </c>
      <c r="C70" s="3">
        <v>0</v>
      </c>
      <c r="D70" t="s">
        <v>9</v>
      </c>
    </row>
    <row r="71" spans="1:4" x14ac:dyDescent="0.25">
      <c r="A71" t="s">
        <v>13</v>
      </c>
      <c r="B71" s="3">
        <v>69000</v>
      </c>
      <c r="C71" s="3">
        <v>237.66</v>
      </c>
      <c r="D71" t="s">
        <v>6</v>
      </c>
    </row>
    <row r="72" spans="1:4" x14ac:dyDescent="0.25">
      <c r="A72" t="s">
        <v>83</v>
      </c>
      <c r="B72" s="7">
        <v>90159</v>
      </c>
      <c r="C72" s="7">
        <v>6495</v>
      </c>
      <c r="D72" t="s">
        <v>5</v>
      </c>
    </row>
    <row r="73" spans="1:4" x14ac:dyDescent="0.25">
      <c r="A73" t="s">
        <v>78</v>
      </c>
      <c r="B73" s="3">
        <v>1400</v>
      </c>
      <c r="C73" s="3">
        <v>0</v>
      </c>
      <c r="D73" t="s">
        <v>5</v>
      </c>
    </row>
    <row r="74" spans="1:4" x14ac:dyDescent="0.25">
      <c r="A74" t="s">
        <v>71</v>
      </c>
      <c r="B74" s="7">
        <v>13500</v>
      </c>
      <c r="C74" s="7">
        <v>0</v>
      </c>
      <c r="D74" t="s">
        <v>11</v>
      </c>
    </row>
    <row r="75" spans="1:4" s="8" customFormat="1" x14ac:dyDescent="0.25">
      <c r="A75" t="s">
        <v>75</v>
      </c>
      <c r="B75" s="3">
        <v>1000</v>
      </c>
      <c r="C75" s="3">
        <v>0</v>
      </c>
      <c r="D75" t="s">
        <v>5</v>
      </c>
    </row>
    <row r="76" spans="1:4" s="8" customFormat="1" x14ac:dyDescent="0.25">
      <c r="A76" t="s">
        <v>42</v>
      </c>
      <c r="B76" s="3">
        <v>20000</v>
      </c>
      <c r="C76" s="3">
        <v>0</v>
      </c>
      <c r="D76" t="s">
        <v>9</v>
      </c>
    </row>
    <row r="77" spans="1:4" s="8" customFormat="1" x14ac:dyDescent="0.25">
      <c r="A77" t="s">
        <v>12</v>
      </c>
      <c r="B77" s="3">
        <v>77371.88</v>
      </c>
      <c r="C77" s="3">
        <v>183.5</v>
      </c>
      <c r="D77" t="s">
        <v>6</v>
      </c>
    </row>
    <row r="78" spans="1:4" x14ac:dyDescent="0.25">
      <c r="A78" t="s">
        <v>15</v>
      </c>
      <c r="B78" s="3">
        <v>29333.32</v>
      </c>
      <c r="C78" s="3">
        <v>701.21</v>
      </c>
      <c r="D78" t="s">
        <v>6</v>
      </c>
    </row>
    <row r="79" spans="1:4" x14ac:dyDescent="0.25">
      <c r="A79" t="s">
        <v>23</v>
      </c>
      <c r="B79" s="3">
        <v>14000</v>
      </c>
      <c r="C79" s="3">
        <v>0</v>
      </c>
      <c r="D79" t="s">
        <v>6</v>
      </c>
    </row>
    <row r="80" spans="1:4" x14ac:dyDescent="0.25">
      <c r="A80" t="s">
        <v>91</v>
      </c>
      <c r="B80" s="3">
        <v>9300</v>
      </c>
      <c r="C80" s="3">
        <v>0</v>
      </c>
      <c r="D80" t="s">
        <v>11</v>
      </c>
    </row>
    <row r="81" spans="1:4" s="2" customFormat="1" x14ac:dyDescent="0.25">
      <c r="A81" t="s">
        <v>77</v>
      </c>
      <c r="B81" s="3">
        <v>1000</v>
      </c>
      <c r="C81" s="3">
        <v>0</v>
      </c>
      <c r="D81" t="s">
        <v>5</v>
      </c>
    </row>
    <row r="82" spans="1:4" x14ac:dyDescent="0.25">
      <c r="A82" t="s">
        <v>76</v>
      </c>
      <c r="B82" s="7">
        <v>64602</v>
      </c>
      <c r="C82" s="7">
        <v>3200</v>
      </c>
      <c r="D82" t="s">
        <v>5</v>
      </c>
    </row>
    <row r="83" spans="1:4" x14ac:dyDescent="0.25">
      <c r="A83" t="s">
        <v>19</v>
      </c>
      <c r="B83" s="3">
        <v>20000</v>
      </c>
      <c r="C83" s="3">
        <v>550.48</v>
      </c>
      <c r="D83" t="s">
        <v>6</v>
      </c>
    </row>
    <row r="84" spans="1:4" s="6" customFormat="1" x14ac:dyDescent="0.25">
      <c r="A84" t="s">
        <v>34</v>
      </c>
      <c r="B84" s="7">
        <v>14233.32</v>
      </c>
      <c r="C84" s="7">
        <v>5332.68</v>
      </c>
      <c r="D84" t="s">
        <v>7</v>
      </c>
    </row>
    <row r="85" spans="1:4" s="8" customFormat="1" x14ac:dyDescent="0.25">
      <c r="A85" t="s">
        <v>35</v>
      </c>
      <c r="B85" s="7">
        <v>7205</v>
      </c>
      <c r="C85" s="7">
        <v>2612.19</v>
      </c>
      <c r="D85" t="s">
        <v>7</v>
      </c>
    </row>
    <row r="86" spans="1:4" x14ac:dyDescent="0.25">
      <c r="A86" t="s">
        <v>30</v>
      </c>
      <c r="B86" s="7">
        <v>16812.5</v>
      </c>
      <c r="C86" s="7">
        <v>0</v>
      </c>
      <c r="D86" t="s">
        <v>7</v>
      </c>
    </row>
    <row r="87" spans="1:4" x14ac:dyDescent="0.25">
      <c r="A87" t="s">
        <v>32</v>
      </c>
      <c r="B87" s="7">
        <v>15000</v>
      </c>
      <c r="C87" s="7">
        <v>30000</v>
      </c>
      <c r="D87" t="s">
        <v>7</v>
      </c>
    </row>
    <row r="88" spans="1:4" s="8" customFormat="1" x14ac:dyDescent="0.25">
      <c r="A88" t="s">
        <v>36</v>
      </c>
      <c r="B88" s="7">
        <v>9000</v>
      </c>
      <c r="C88" s="7">
        <v>0</v>
      </c>
      <c r="D88" t="s">
        <v>7</v>
      </c>
    </row>
    <row r="89" spans="1:4" s="8" customFormat="1" x14ac:dyDescent="0.25">
      <c r="A89" t="s">
        <v>37</v>
      </c>
      <c r="B89" s="7">
        <v>8000</v>
      </c>
      <c r="C89" s="7">
        <v>0</v>
      </c>
      <c r="D89" t="s">
        <v>7</v>
      </c>
    </row>
    <row r="90" spans="1:4" x14ac:dyDescent="0.25">
      <c r="A90" t="s">
        <v>38</v>
      </c>
      <c r="B90" s="7">
        <v>3000</v>
      </c>
      <c r="C90" s="7">
        <v>0</v>
      </c>
      <c r="D90" t="s">
        <v>7</v>
      </c>
    </row>
    <row r="91" spans="1:4" x14ac:dyDescent="0.25">
      <c r="A91" t="s">
        <v>28</v>
      </c>
      <c r="B91" s="7">
        <v>28700</v>
      </c>
      <c r="C91" s="7">
        <v>500</v>
      </c>
      <c r="D91" t="s">
        <v>7</v>
      </c>
    </row>
    <row r="92" spans="1:4" s="8" customFormat="1" x14ac:dyDescent="0.25">
      <c r="A92" t="s">
        <v>29</v>
      </c>
      <c r="B92" s="7">
        <v>46424.83</v>
      </c>
      <c r="C92" s="7">
        <v>352</v>
      </c>
      <c r="D92" t="s">
        <v>7</v>
      </c>
    </row>
    <row r="93" spans="1:4" s="2" customFormat="1" x14ac:dyDescent="0.25">
      <c r="A93" t="s">
        <v>31</v>
      </c>
      <c r="B93" s="7">
        <v>16666.64</v>
      </c>
      <c r="C93" s="7">
        <v>0</v>
      </c>
      <c r="D93" t="s">
        <v>7</v>
      </c>
    </row>
    <row r="94" spans="1:4" x14ac:dyDescent="0.25">
      <c r="A94" t="s">
        <v>33</v>
      </c>
      <c r="B94" s="7">
        <v>14500</v>
      </c>
      <c r="C94" s="7">
        <v>74.45</v>
      </c>
      <c r="D94" t="s">
        <v>7</v>
      </c>
    </row>
    <row r="95" spans="1:4" x14ac:dyDescent="0.25">
      <c r="A95" t="s">
        <v>60</v>
      </c>
      <c r="B95" s="3">
        <v>12000</v>
      </c>
      <c r="C95" s="3">
        <v>0</v>
      </c>
      <c r="D95" t="s">
        <v>11</v>
      </c>
    </row>
    <row r="96" spans="1:4" x14ac:dyDescent="0.25">
      <c r="A96" t="s">
        <v>14</v>
      </c>
      <c r="B96" s="3">
        <v>86400</v>
      </c>
      <c r="C96" s="3">
        <v>0</v>
      </c>
      <c r="D96" t="s">
        <v>6</v>
      </c>
    </row>
    <row r="97" spans="1:4" s="8" customFormat="1" x14ac:dyDescent="0.25">
      <c r="A97" t="s">
        <v>16</v>
      </c>
      <c r="B97" s="3">
        <v>25500</v>
      </c>
      <c r="C97" s="3">
        <v>0</v>
      </c>
      <c r="D97" t="s">
        <v>6</v>
      </c>
    </row>
    <row r="98" spans="1:4" x14ac:dyDescent="0.25">
      <c r="A98" t="s">
        <v>22</v>
      </c>
      <c r="B98" s="3">
        <v>18000</v>
      </c>
      <c r="C98" s="3">
        <v>0</v>
      </c>
      <c r="D98" t="s">
        <v>6</v>
      </c>
    </row>
    <row r="99" spans="1:4" x14ac:dyDescent="0.25">
      <c r="A99" t="s">
        <v>39</v>
      </c>
      <c r="B99" s="7">
        <v>14500</v>
      </c>
      <c r="C99" s="7">
        <v>0</v>
      </c>
      <c r="D99" t="s">
        <v>8</v>
      </c>
    </row>
    <row r="100" spans="1:4" x14ac:dyDescent="0.25">
      <c r="A100" t="s">
        <v>79</v>
      </c>
      <c r="B100" s="7">
        <v>26833.32</v>
      </c>
      <c r="C100" s="7">
        <v>0</v>
      </c>
      <c r="D100" t="s">
        <v>5</v>
      </c>
    </row>
    <row r="101" spans="1:4" x14ac:dyDescent="0.25">
      <c r="A101" t="s">
        <v>88</v>
      </c>
      <c r="B101" s="7">
        <v>15000</v>
      </c>
      <c r="C101" s="7">
        <v>0</v>
      </c>
      <c r="D101" t="s">
        <v>11</v>
      </c>
    </row>
    <row r="102" spans="1:4" s="6" customFormat="1" x14ac:dyDescent="0.25">
      <c r="A102" t="s">
        <v>90</v>
      </c>
      <c r="B102" s="7">
        <v>9453</v>
      </c>
      <c r="C102" s="7">
        <v>0</v>
      </c>
      <c r="D102" t="s">
        <v>9</v>
      </c>
    </row>
    <row r="103" spans="1:4" x14ac:dyDescent="0.25">
      <c r="A103" t="s">
        <v>45</v>
      </c>
      <c r="B103" s="3">
        <v>16000</v>
      </c>
      <c r="C103" s="3">
        <v>0</v>
      </c>
      <c r="D103" t="s">
        <v>5</v>
      </c>
    </row>
    <row r="104" spans="1:4" x14ac:dyDescent="0.25">
      <c r="A104" t="s">
        <v>59</v>
      </c>
      <c r="B104" s="3">
        <v>12000</v>
      </c>
      <c r="C104" s="3">
        <v>0</v>
      </c>
      <c r="D104" t="s">
        <v>10</v>
      </c>
    </row>
    <row r="105" spans="1:4" x14ac:dyDescent="0.25">
      <c r="A105" t="s">
        <v>40</v>
      </c>
      <c r="B105" s="7">
        <v>14000</v>
      </c>
      <c r="C105" s="7">
        <v>0</v>
      </c>
      <c r="D105" t="s">
        <v>8</v>
      </c>
    </row>
    <row r="106" spans="1:4" x14ac:dyDescent="0.25">
      <c r="A106" t="s">
        <v>21</v>
      </c>
      <c r="B106" s="3">
        <v>19500</v>
      </c>
      <c r="C106" s="3">
        <v>0</v>
      </c>
      <c r="D106" t="s">
        <v>6</v>
      </c>
    </row>
    <row r="107" spans="1:4" x14ac:dyDescent="0.25">
      <c r="A107" t="s">
        <v>24</v>
      </c>
      <c r="B107" s="3">
        <v>12000</v>
      </c>
      <c r="C107" s="3">
        <v>298.57</v>
      </c>
      <c r="D107" t="s">
        <v>6</v>
      </c>
    </row>
    <row r="108" spans="1:4" x14ac:dyDescent="0.25">
      <c r="A108" t="s">
        <v>81</v>
      </c>
      <c r="B108" s="3">
        <v>1200</v>
      </c>
      <c r="C108" s="3">
        <v>0</v>
      </c>
      <c r="D108" t="s">
        <v>5</v>
      </c>
    </row>
    <row r="109" spans="1:4" x14ac:dyDescent="0.25">
      <c r="A109" t="s">
        <v>26</v>
      </c>
      <c r="B109" s="3">
        <v>6000</v>
      </c>
      <c r="C109" s="3">
        <v>19.02</v>
      </c>
      <c r="D109" t="s">
        <v>6</v>
      </c>
    </row>
    <row r="110" spans="1:4" x14ac:dyDescent="0.25">
      <c r="A110" t="s">
        <v>67</v>
      </c>
      <c r="B110" s="7">
        <v>26200</v>
      </c>
      <c r="C110" s="7">
        <v>0</v>
      </c>
      <c r="D110" t="s">
        <v>9</v>
      </c>
    </row>
    <row r="111" spans="1:4" s="6" customFormat="1" x14ac:dyDescent="0.25">
      <c r="A111" t="s">
        <v>18</v>
      </c>
      <c r="B111" s="3">
        <v>24000</v>
      </c>
      <c r="C111" s="3">
        <v>460.24</v>
      </c>
      <c r="D111" t="s">
        <v>6</v>
      </c>
    </row>
    <row r="112" spans="1:4" s="8" customFormat="1" x14ac:dyDescent="0.25">
      <c r="A112" t="s">
        <v>41</v>
      </c>
      <c r="B112" s="7">
        <v>20000</v>
      </c>
      <c r="C112" s="7">
        <v>0</v>
      </c>
      <c r="D112" t="s">
        <v>8</v>
      </c>
    </row>
    <row r="113" spans="1:4" x14ac:dyDescent="0.25">
      <c r="A113" t="s">
        <v>56</v>
      </c>
      <c r="B113" s="3">
        <v>14000</v>
      </c>
      <c r="C113" s="3">
        <v>0</v>
      </c>
      <c r="D113" t="s">
        <v>9</v>
      </c>
    </row>
    <row r="114" spans="1:4" x14ac:dyDescent="0.25">
      <c r="A114" t="s">
        <v>86</v>
      </c>
      <c r="B114" s="7">
        <v>2076</v>
      </c>
      <c r="C114" s="7">
        <v>0</v>
      </c>
      <c r="D114" t="s">
        <v>5</v>
      </c>
    </row>
    <row r="115" spans="1:4" x14ac:dyDescent="0.25">
      <c r="A115" t="s">
        <v>47</v>
      </c>
      <c r="B115" s="3">
        <v>23500</v>
      </c>
      <c r="C115" s="3">
        <v>62.18</v>
      </c>
      <c r="D115" t="s">
        <v>6</v>
      </c>
    </row>
    <row r="116" spans="1:4" x14ac:dyDescent="0.25">
      <c r="A116" t="s">
        <v>92</v>
      </c>
      <c r="B116" s="7">
        <v>12000</v>
      </c>
      <c r="C116" s="7">
        <v>0</v>
      </c>
      <c r="D116" t="s">
        <v>8</v>
      </c>
    </row>
    <row r="117" spans="1:4" x14ac:dyDescent="0.25">
      <c r="A117" t="s">
        <v>61</v>
      </c>
      <c r="B117" s="3">
        <v>10000.01</v>
      </c>
      <c r="C117" s="3">
        <v>1022.95</v>
      </c>
      <c r="D117" t="s">
        <v>9</v>
      </c>
    </row>
    <row r="118" spans="1:4" x14ac:dyDescent="0.25">
      <c r="A118" t="s">
        <v>49</v>
      </c>
      <c r="B118" s="4">
        <v>13095.08</v>
      </c>
      <c r="C118" s="4">
        <v>3001.92</v>
      </c>
      <c r="D118" t="s">
        <v>9</v>
      </c>
    </row>
    <row r="119" spans="1:4" x14ac:dyDescent="0.25">
      <c r="A119" t="s">
        <v>48</v>
      </c>
      <c r="B119" s="3">
        <v>6632.4</v>
      </c>
      <c r="C119" s="3">
        <v>0</v>
      </c>
      <c r="D119" t="s">
        <v>9</v>
      </c>
    </row>
    <row r="120" spans="1:4" x14ac:dyDescent="0.25">
      <c r="A120" t="s">
        <v>57</v>
      </c>
      <c r="B120" s="3">
        <v>24907.040000000001</v>
      </c>
      <c r="C120" s="3">
        <v>154.59</v>
      </c>
      <c r="D120" t="s">
        <v>9</v>
      </c>
    </row>
    <row r="121" spans="1:4" x14ac:dyDescent="0.25">
      <c r="A121" t="s">
        <v>46</v>
      </c>
      <c r="B121" s="3">
        <v>1017.5</v>
      </c>
      <c r="C121" s="3">
        <v>78301.850000000006</v>
      </c>
      <c r="D121" t="s">
        <v>9</v>
      </c>
    </row>
    <row r="122" spans="1:4" x14ac:dyDescent="0.25">
      <c r="A122" t="s">
        <v>51</v>
      </c>
      <c r="B122" s="7">
        <v>55882.27</v>
      </c>
      <c r="C122" s="7">
        <v>1619.83</v>
      </c>
      <c r="D122" t="s">
        <v>9</v>
      </c>
    </row>
    <row r="123" spans="1:4" x14ac:dyDescent="0.25">
      <c r="A123" t="s">
        <v>53</v>
      </c>
      <c r="B123" s="3">
        <v>16933.32</v>
      </c>
      <c r="C123" s="3">
        <v>1910.74</v>
      </c>
      <c r="D123" t="s">
        <v>9</v>
      </c>
    </row>
    <row r="124" spans="1:4" s="6" customFormat="1" x14ac:dyDescent="0.25">
      <c r="A124" t="s">
        <v>66</v>
      </c>
      <c r="B124" s="7">
        <v>10424.16</v>
      </c>
      <c r="C124" s="7">
        <v>0</v>
      </c>
      <c r="D124" t="s">
        <v>9</v>
      </c>
    </row>
    <row r="125" spans="1:4" x14ac:dyDescent="0.25">
      <c r="A125" t="s">
        <v>65</v>
      </c>
      <c r="B125" s="7">
        <v>11423.01</v>
      </c>
      <c r="C125" s="7">
        <v>0</v>
      </c>
      <c r="D125" t="s">
        <v>9</v>
      </c>
    </row>
    <row r="126" spans="1:4" x14ac:dyDescent="0.25">
      <c r="A126" t="s">
        <v>63</v>
      </c>
      <c r="B126" s="3">
        <v>6400</v>
      </c>
      <c r="C126" s="3">
        <v>0</v>
      </c>
      <c r="D126" t="s">
        <v>9</v>
      </c>
    </row>
    <row r="127" spans="1:4" x14ac:dyDescent="0.25">
      <c r="A127" t="s">
        <v>58</v>
      </c>
      <c r="B127" s="3">
        <v>12000</v>
      </c>
      <c r="C127" s="3">
        <v>73.45</v>
      </c>
      <c r="D127" t="s">
        <v>10</v>
      </c>
    </row>
    <row r="128" spans="1:4" x14ac:dyDescent="0.25">
      <c r="A128" t="s">
        <v>64</v>
      </c>
      <c r="B128" s="3">
        <v>4000</v>
      </c>
      <c r="C128" s="3">
        <v>671.71</v>
      </c>
      <c r="D128" t="s">
        <v>9</v>
      </c>
    </row>
    <row r="129" spans="1:4" x14ac:dyDescent="0.25">
      <c r="A129" t="s">
        <v>54</v>
      </c>
      <c r="B129" s="3">
        <v>16333.32</v>
      </c>
      <c r="C129" s="3">
        <v>0</v>
      </c>
      <c r="D129" t="s">
        <v>9</v>
      </c>
    </row>
    <row r="130" spans="1:4" x14ac:dyDescent="0.25">
      <c r="A130" t="s">
        <v>74</v>
      </c>
      <c r="B130" s="3">
        <v>18347</v>
      </c>
      <c r="C130" s="3">
        <v>4332.68</v>
      </c>
      <c r="D130" t="s">
        <v>5</v>
      </c>
    </row>
    <row r="131" spans="1:4" x14ac:dyDescent="0.25">
      <c r="A131" t="s">
        <v>82</v>
      </c>
      <c r="B131" s="3">
        <v>1200</v>
      </c>
      <c r="C131" s="3">
        <v>0</v>
      </c>
      <c r="D131" t="s">
        <v>5</v>
      </c>
    </row>
    <row r="132" spans="1:4" x14ac:dyDescent="0.25">
      <c r="A132" t="s">
        <v>73</v>
      </c>
      <c r="B132" s="7">
        <v>37333</v>
      </c>
      <c r="C132" s="7">
        <v>461</v>
      </c>
      <c r="D132" t="s">
        <v>5</v>
      </c>
    </row>
    <row r="133" spans="1:4" s="8" customFormat="1" x14ac:dyDescent="0.25">
      <c r="A133" s="9"/>
      <c r="B133" s="9"/>
      <c r="C133" s="9"/>
    </row>
    <row r="134" spans="1:4" s="8" customFormat="1" x14ac:dyDescent="0.25">
      <c r="A134" s="1"/>
      <c r="B134"/>
      <c r="C134"/>
    </row>
    <row r="135" spans="1:4" s="8" customFormat="1" x14ac:dyDescent="0.25">
      <c r="A135" s="6"/>
      <c r="B135" s="7"/>
      <c r="C135" s="7"/>
    </row>
    <row r="136" spans="1:4" s="8" customFormat="1" x14ac:dyDescent="0.25">
      <c r="A136" s="1"/>
      <c r="B136" s="3"/>
      <c r="C136" s="3"/>
    </row>
    <row r="137" spans="1:4" x14ac:dyDescent="0.25">
      <c r="A137" s="8"/>
      <c r="B137" s="9"/>
      <c r="C137" s="9"/>
    </row>
    <row r="138" spans="1:4" x14ac:dyDescent="0.25">
      <c r="A138" s="8"/>
      <c r="B138" s="9"/>
      <c r="C138" s="9"/>
    </row>
    <row r="139" spans="1:4" s="8" customFormat="1" x14ac:dyDescent="0.25">
      <c r="B139" s="9"/>
      <c r="C139" s="9"/>
    </row>
    <row r="140" spans="1:4" x14ac:dyDescent="0.25">
      <c r="A140" s="1"/>
    </row>
    <row r="141" spans="1:4" x14ac:dyDescent="0.25">
      <c r="A141"/>
      <c r="B141" s="3"/>
      <c r="C141" s="3"/>
    </row>
    <row r="142" spans="1:4" x14ac:dyDescent="0.25">
      <c r="A142"/>
      <c r="B142" s="3"/>
      <c r="C142" s="3"/>
    </row>
    <row r="143" spans="1:4" x14ac:dyDescent="0.25">
      <c r="A143"/>
      <c r="B143" s="3"/>
      <c r="C143" s="3"/>
    </row>
    <row r="144" spans="1:4" x14ac:dyDescent="0.25">
      <c r="A144"/>
      <c r="B144" s="3"/>
      <c r="C144" s="3"/>
    </row>
    <row r="145" spans="1:3" x14ac:dyDescent="0.25">
      <c r="A145"/>
      <c r="B145" s="3"/>
      <c r="C145" s="3"/>
    </row>
    <row r="146" spans="1:3" x14ac:dyDescent="0.25">
      <c r="A146"/>
      <c r="B146" s="3"/>
      <c r="C146" s="3"/>
    </row>
    <row r="147" spans="1:3" x14ac:dyDescent="0.25">
      <c r="A147"/>
      <c r="B147" s="3"/>
      <c r="C147" s="3"/>
    </row>
    <row r="148" spans="1:3" x14ac:dyDescent="0.25">
      <c r="A148"/>
      <c r="B148" s="3"/>
      <c r="C148" s="3"/>
    </row>
    <row r="149" spans="1:3" x14ac:dyDescent="0.25">
      <c r="A149"/>
      <c r="B149" s="3"/>
      <c r="C149" s="3"/>
    </row>
    <row r="150" spans="1:3" x14ac:dyDescent="0.25">
      <c r="A150"/>
      <c r="B150" s="3"/>
      <c r="C150" s="3"/>
    </row>
    <row r="151" spans="1:3" x14ac:dyDescent="0.25">
      <c r="A151"/>
      <c r="B151" s="3"/>
      <c r="C151" s="3"/>
    </row>
    <row r="152" spans="1:3" x14ac:dyDescent="0.25">
      <c r="A152"/>
      <c r="B152" s="3"/>
      <c r="C152" s="3"/>
    </row>
    <row r="153" spans="1:3" x14ac:dyDescent="0.25">
      <c r="A153"/>
      <c r="B153" s="3"/>
      <c r="C153" s="3"/>
    </row>
    <row r="154" spans="1:3" x14ac:dyDescent="0.25">
      <c r="A154"/>
      <c r="B154" s="3"/>
      <c r="C154" s="3"/>
    </row>
    <row r="155" spans="1:3" x14ac:dyDescent="0.25">
      <c r="A155"/>
      <c r="B155" s="3"/>
      <c r="C155" s="3"/>
    </row>
    <row r="156" spans="1:3" x14ac:dyDescent="0.25">
      <c r="A156"/>
      <c r="B156" s="3"/>
      <c r="C156" s="3"/>
    </row>
    <row r="157" spans="1:3" x14ac:dyDescent="0.25">
      <c r="A157"/>
      <c r="B157" s="3"/>
      <c r="C157" s="3"/>
    </row>
    <row r="158" spans="1:3" x14ac:dyDescent="0.25">
      <c r="A158"/>
      <c r="B158" s="3"/>
      <c r="C158" s="3"/>
    </row>
  </sheetData>
  <sortState ref="K5:K12">
    <sortCondition descending="1" ref="K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8"/>
  <sheetViews>
    <sheetView topLeftCell="B1" workbookViewId="0">
      <selection activeCell="I5" sqref="F2:I5"/>
    </sheetView>
  </sheetViews>
  <sheetFormatPr defaultColWidth="8.85546875" defaultRowHeight="15" x14ac:dyDescent="0.25"/>
  <cols>
    <col min="1" max="1" width="50.85546875" style="5" customWidth="1"/>
    <col min="2" max="2" width="19.42578125" customWidth="1"/>
    <col min="3" max="3" width="11.5703125" bestFit="1" customWidth="1"/>
    <col min="4" max="4" width="26.28515625" bestFit="1" customWidth="1"/>
    <col min="6" max="6" width="13.140625" customWidth="1"/>
    <col min="7" max="7" width="20.7109375" bestFit="1" customWidth="1"/>
    <col min="8" max="8" width="16" bestFit="1" customWidth="1"/>
    <col min="9" max="9" width="12.7109375" bestFit="1" customWidth="1"/>
  </cols>
  <sheetData>
    <row r="1" spans="1: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9" x14ac:dyDescent="0.25">
      <c r="A2" t="s">
        <v>80</v>
      </c>
      <c r="B2" s="3">
        <v>750</v>
      </c>
      <c r="C2" s="3">
        <v>0</v>
      </c>
      <c r="D2" t="s">
        <v>5</v>
      </c>
      <c r="F2" s="12" t="s">
        <v>152</v>
      </c>
      <c r="G2" t="s">
        <v>157</v>
      </c>
      <c r="H2" t="s">
        <v>151</v>
      </c>
      <c r="I2" t="s">
        <v>162</v>
      </c>
    </row>
    <row r="3" spans="1:9" x14ac:dyDescent="0.25">
      <c r="A3" t="s">
        <v>50</v>
      </c>
      <c r="B3" s="3">
        <v>11543.13</v>
      </c>
      <c r="C3" s="3">
        <v>16015.01</v>
      </c>
      <c r="D3" t="s">
        <v>9</v>
      </c>
      <c r="F3" s="13" t="s">
        <v>83</v>
      </c>
      <c r="G3" s="11">
        <v>90159</v>
      </c>
      <c r="H3" s="11">
        <v>6495</v>
      </c>
      <c r="I3">
        <f>SUM(G3:H3)</f>
        <v>96654</v>
      </c>
    </row>
    <row r="4" spans="1:9" x14ac:dyDescent="0.25">
      <c r="A4" t="s">
        <v>62</v>
      </c>
      <c r="B4" s="3">
        <v>8000</v>
      </c>
      <c r="C4" s="3">
        <v>0</v>
      </c>
      <c r="D4" t="s">
        <v>9</v>
      </c>
      <c r="F4" s="13" t="s">
        <v>132</v>
      </c>
      <c r="G4" s="11">
        <v>126504</v>
      </c>
      <c r="H4" s="11">
        <v>11588</v>
      </c>
      <c r="I4">
        <f t="shared" ref="I4:I67" si="0">SUM(G4:H4)</f>
        <v>138092</v>
      </c>
    </row>
    <row r="5" spans="1:9" x14ac:dyDescent="0.25">
      <c r="A5" t="s">
        <v>68</v>
      </c>
      <c r="B5" s="7">
        <v>8700</v>
      </c>
      <c r="C5" s="7">
        <v>0</v>
      </c>
      <c r="D5" t="s">
        <v>11</v>
      </c>
      <c r="F5" s="13" t="s">
        <v>153</v>
      </c>
      <c r="G5" s="11">
        <v>216663</v>
      </c>
      <c r="H5" s="11">
        <v>18083</v>
      </c>
      <c r="I5">
        <f t="shared" si="0"/>
        <v>234746</v>
      </c>
    </row>
    <row r="6" spans="1:9" x14ac:dyDescent="0.25">
      <c r="A6" t="s">
        <v>52</v>
      </c>
      <c r="B6" s="3">
        <v>24000</v>
      </c>
      <c r="C6" s="3">
        <v>3</v>
      </c>
      <c r="D6" t="s">
        <v>9</v>
      </c>
      <c r="I6">
        <f t="shared" si="0"/>
        <v>0</v>
      </c>
    </row>
    <row r="7" spans="1:9" x14ac:dyDescent="0.25">
      <c r="A7" t="s">
        <v>27</v>
      </c>
      <c r="B7" s="3">
        <v>4500</v>
      </c>
      <c r="C7" s="3">
        <v>0</v>
      </c>
      <c r="D7" t="s">
        <v>6</v>
      </c>
      <c r="I7">
        <f t="shared" si="0"/>
        <v>0</v>
      </c>
    </row>
    <row r="8" spans="1:9" x14ac:dyDescent="0.25">
      <c r="A8" t="s">
        <v>69</v>
      </c>
      <c r="B8" s="7">
        <v>35650</v>
      </c>
      <c r="C8" s="7">
        <v>67</v>
      </c>
      <c r="D8" t="s">
        <v>11</v>
      </c>
      <c r="I8">
        <f t="shared" si="0"/>
        <v>0</v>
      </c>
    </row>
    <row r="9" spans="1:9" x14ac:dyDescent="0.25">
      <c r="A9" t="s">
        <v>93</v>
      </c>
      <c r="B9" s="4">
        <v>18000</v>
      </c>
      <c r="C9" s="4">
        <v>0</v>
      </c>
      <c r="D9" t="s">
        <v>4</v>
      </c>
      <c r="I9">
        <f t="shared" si="0"/>
        <v>0</v>
      </c>
    </row>
    <row r="10" spans="1:9" x14ac:dyDescent="0.25">
      <c r="A10" t="s">
        <v>94</v>
      </c>
      <c r="B10" s="3">
        <v>13687.5</v>
      </c>
      <c r="C10" s="3">
        <v>0</v>
      </c>
      <c r="D10" t="s">
        <v>4</v>
      </c>
      <c r="I10">
        <f t="shared" si="0"/>
        <v>0</v>
      </c>
    </row>
    <row r="11" spans="1:9" x14ac:dyDescent="0.25">
      <c r="A11" t="s">
        <v>95</v>
      </c>
      <c r="B11" s="7">
        <v>1900</v>
      </c>
      <c r="C11" s="7">
        <v>0</v>
      </c>
      <c r="D11" t="s">
        <v>4</v>
      </c>
      <c r="I11">
        <f t="shared" si="0"/>
        <v>0</v>
      </c>
    </row>
    <row r="12" spans="1:9" x14ac:dyDescent="0.25">
      <c r="A12" t="s">
        <v>96</v>
      </c>
      <c r="B12" s="3">
        <v>12000</v>
      </c>
      <c r="C12" s="3">
        <v>0</v>
      </c>
      <c r="D12" t="s">
        <v>4</v>
      </c>
      <c r="I12">
        <f t="shared" si="0"/>
        <v>0</v>
      </c>
    </row>
    <row r="13" spans="1:9" x14ac:dyDescent="0.25">
      <c r="A13" t="s">
        <v>97</v>
      </c>
      <c r="B13" s="3">
        <v>19000</v>
      </c>
      <c r="C13" s="3">
        <v>0</v>
      </c>
      <c r="D13" t="s">
        <v>4</v>
      </c>
      <c r="I13">
        <f t="shared" si="0"/>
        <v>0</v>
      </c>
    </row>
    <row r="14" spans="1:9" x14ac:dyDescent="0.25">
      <c r="A14" t="s">
        <v>98</v>
      </c>
      <c r="B14" s="3">
        <v>5733.32</v>
      </c>
      <c r="C14" s="3">
        <v>4332.68</v>
      </c>
      <c r="D14" t="s">
        <v>4</v>
      </c>
      <c r="I14">
        <f t="shared" si="0"/>
        <v>0</v>
      </c>
    </row>
    <row r="15" spans="1:9" x14ac:dyDescent="0.25">
      <c r="A15" t="s">
        <v>99</v>
      </c>
      <c r="B15" s="3">
        <v>18000</v>
      </c>
      <c r="C15" s="3">
        <v>0</v>
      </c>
      <c r="D15" t="s">
        <v>4</v>
      </c>
      <c r="I15">
        <f t="shared" si="0"/>
        <v>0</v>
      </c>
    </row>
    <row r="16" spans="1:9" x14ac:dyDescent="0.25">
      <c r="A16" t="s">
        <v>100</v>
      </c>
      <c r="B16" s="3">
        <v>2000</v>
      </c>
      <c r="C16" s="3">
        <v>0</v>
      </c>
      <c r="D16" t="s">
        <v>4</v>
      </c>
      <c r="I16">
        <f t="shared" si="0"/>
        <v>0</v>
      </c>
    </row>
    <row r="17" spans="1:9" x14ac:dyDescent="0.25">
      <c r="A17" t="s">
        <v>101</v>
      </c>
      <c r="B17" s="7">
        <v>7166.68</v>
      </c>
      <c r="C17" s="7">
        <v>0</v>
      </c>
      <c r="D17" t="s">
        <v>4</v>
      </c>
      <c r="I17">
        <f t="shared" si="0"/>
        <v>0</v>
      </c>
    </row>
    <row r="18" spans="1:9" x14ac:dyDescent="0.25">
      <c r="A18" t="s">
        <v>102</v>
      </c>
      <c r="B18" s="3">
        <v>16540</v>
      </c>
      <c r="C18" s="3">
        <v>0</v>
      </c>
      <c r="D18" t="s">
        <v>4</v>
      </c>
      <c r="I18">
        <f t="shared" si="0"/>
        <v>0</v>
      </c>
    </row>
    <row r="19" spans="1:9" x14ac:dyDescent="0.25">
      <c r="A19" t="s">
        <v>103</v>
      </c>
      <c r="B19" s="7">
        <v>40200</v>
      </c>
      <c r="C19" s="7">
        <v>1099.55</v>
      </c>
      <c r="D19" t="s">
        <v>4</v>
      </c>
      <c r="I19">
        <f t="shared" si="0"/>
        <v>0</v>
      </c>
    </row>
    <row r="20" spans="1:9" x14ac:dyDescent="0.25">
      <c r="A20" t="s">
        <v>104</v>
      </c>
      <c r="B20" s="7">
        <v>22000</v>
      </c>
      <c r="C20" s="7">
        <v>490</v>
      </c>
      <c r="D20" t="s">
        <v>4</v>
      </c>
      <c r="I20">
        <f t="shared" si="0"/>
        <v>0</v>
      </c>
    </row>
    <row r="21" spans="1:9" x14ac:dyDescent="0.25">
      <c r="A21" t="s">
        <v>105</v>
      </c>
      <c r="B21" s="7">
        <v>11200</v>
      </c>
      <c r="C21" s="7">
        <v>861.47</v>
      </c>
      <c r="D21" t="s">
        <v>4</v>
      </c>
      <c r="I21">
        <f t="shared" si="0"/>
        <v>0</v>
      </c>
    </row>
    <row r="22" spans="1:9" x14ac:dyDescent="0.25">
      <c r="A22" t="s">
        <v>106</v>
      </c>
      <c r="B22" s="7">
        <v>13333.32</v>
      </c>
      <c r="C22" s="7">
        <v>0</v>
      </c>
      <c r="D22" t="s">
        <v>4</v>
      </c>
      <c r="I22">
        <f t="shared" si="0"/>
        <v>0</v>
      </c>
    </row>
    <row r="23" spans="1:9" x14ac:dyDescent="0.25">
      <c r="A23" t="s">
        <v>107</v>
      </c>
      <c r="B23" s="7">
        <v>16000</v>
      </c>
      <c r="C23" s="7">
        <v>1045.69</v>
      </c>
      <c r="D23" t="s">
        <v>4</v>
      </c>
      <c r="I23">
        <f t="shared" si="0"/>
        <v>0</v>
      </c>
    </row>
    <row r="24" spans="1:9" x14ac:dyDescent="0.25">
      <c r="A24" t="s">
        <v>108</v>
      </c>
      <c r="B24" s="7">
        <v>14000</v>
      </c>
      <c r="C24" s="7">
        <v>0</v>
      </c>
      <c r="D24" t="s">
        <v>4</v>
      </c>
      <c r="I24">
        <f t="shared" si="0"/>
        <v>0</v>
      </c>
    </row>
    <row r="25" spans="1:9" x14ac:dyDescent="0.25">
      <c r="A25" t="s">
        <v>109</v>
      </c>
      <c r="B25" s="7">
        <v>14000</v>
      </c>
      <c r="C25" s="7">
        <v>397.94</v>
      </c>
      <c r="D25" t="s">
        <v>4</v>
      </c>
      <c r="I25">
        <f t="shared" si="0"/>
        <v>0</v>
      </c>
    </row>
    <row r="26" spans="1:9" s="2" customFormat="1" x14ac:dyDescent="0.25">
      <c r="A26" t="s">
        <v>110</v>
      </c>
      <c r="B26" s="7">
        <v>22000</v>
      </c>
      <c r="C26" s="7">
        <v>1128.93</v>
      </c>
      <c r="D26" t="s">
        <v>4</v>
      </c>
      <c r="F26"/>
      <c r="G26"/>
      <c r="H26"/>
      <c r="I26">
        <f t="shared" si="0"/>
        <v>0</v>
      </c>
    </row>
    <row r="27" spans="1:9" x14ac:dyDescent="0.25">
      <c r="A27" t="s">
        <v>111</v>
      </c>
      <c r="B27" s="7">
        <v>17000</v>
      </c>
      <c r="C27" s="7">
        <v>0</v>
      </c>
      <c r="D27" t="s">
        <v>4</v>
      </c>
      <c r="I27">
        <f t="shared" si="0"/>
        <v>0</v>
      </c>
    </row>
    <row r="28" spans="1:9" x14ac:dyDescent="0.25">
      <c r="A28" t="s">
        <v>112</v>
      </c>
      <c r="B28" s="7">
        <v>9000</v>
      </c>
      <c r="C28" s="7">
        <v>6588.5</v>
      </c>
      <c r="D28" t="s">
        <v>4</v>
      </c>
      <c r="I28">
        <f t="shared" si="0"/>
        <v>0</v>
      </c>
    </row>
    <row r="29" spans="1:9" x14ac:dyDescent="0.25">
      <c r="A29" t="s">
        <v>113</v>
      </c>
      <c r="B29" s="3">
        <v>16000</v>
      </c>
      <c r="C29" s="3">
        <v>0</v>
      </c>
      <c r="D29" t="s">
        <v>4</v>
      </c>
      <c r="I29">
        <f t="shared" si="0"/>
        <v>0</v>
      </c>
    </row>
    <row r="30" spans="1:9" x14ac:dyDescent="0.25">
      <c r="A30" t="s">
        <v>114</v>
      </c>
      <c r="B30" s="3">
        <v>1687.5</v>
      </c>
      <c r="C30" s="3">
        <v>0</v>
      </c>
      <c r="D30" t="s">
        <v>4</v>
      </c>
      <c r="I30">
        <f t="shared" si="0"/>
        <v>0</v>
      </c>
    </row>
    <row r="31" spans="1:9" s="6" customFormat="1" x14ac:dyDescent="0.25">
      <c r="A31" t="s">
        <v>115</v>
      </c>
      <c r="B31" s="3">
        <v>12000</v>
      </c>
      <c r="C31" s="3">
        <v>0</v>
      </c>
      <c r="D31" t="s">
        <v>4</v>
      </c>
      <c r="F31"/>
      <c r="G31"/>
      <c r="H31"/>
      <c r="I31">
        <f t="shared" si="0"/>
        <v>0</v>
      </c>
    </row>
    <row r="32" spans="1:9" x14ac:dyDescent="0.25">
      <c r="A32" t="s">
        <v>116</v>
      </c>
      <c r="B32" s="3">
        <v>16000</v>
      </c>
      <c r="C32" s="3">
        <v>0</v>
      </c>
      <c r="D32" t="s">
        <v>4</v>
      </c>
      <c r="I32">
        <f t="shared" si="0"/>
        <v>0</v>
      </c>
    </row>
    <row r="33" spans="1:9" s="8" customFormat="1" x14ac:dyDescent="0.25">
      <c r="A33" t="s">
        <v>117</v>
      </c>
      <c r="B33" s="3">
        <v>10000</v>
      </c>
      <c r="C33" s="3">
        <v>0</v>
      </c>
      <c r="D33" t="s">
        <v>4</v>
      </c>
      <c r="F33"/>
      <c r="G33"/>
      <c r="H33"/>
      <c r="I33">
        <f t="shared" si="0"/>
        <v>0</v>
      </c>
    </row>
    <row r="34" spans="1:9" s="8" customFormat="1" x14ac:dyDescent="0.25">
      <c r="A34" t="s">
        <v>118</v>
      </c>
      <c r="B34" s="3">
        <v>16687.5</v>
      </c>
      <c r="C34" s="3">
        <v>0</v>
      </c>
      <c r="D34" t="s">
        <v>4</v>
      </c>
      <c r="F34"/>
      <c r="G34"/>
      <c r="H34"/>
      <c r="I34">
        <f t="shared" si="0"/>
        <v>0</v>
      </c>
    </row>
    <row r="35" spans="1:9" s="6" customFormat="1" x14ac:dyDescent="0.25">
      <c r="A35" t="s">
        <v>119</v>
      </c>
      <c r="B35" s="3">
        <v>8000</v>
      </c>
      <c r="C35" s="3">
        <v>0</v>
      </c>
      <c r="D35" t="s">
        <v>4</v>
      </c>
      <c r="F35"/>
      <c r="G35"/>
      <c r="H35"/>
      <c r="I35">
        <f t="shared" si="0"/>
        <v>0</v>
      </c>
    </row>
    <row r="36" spans="1:9" s="6" customFormat="1" x14ac:dyDescent="0.25">
      <c r="A36" t="s">
        <v>120</v>
      </c>
      <c r="B36" s="3">
        <v>13333.32</v>
      </c>
      <c r="C36" s="3">
        <v>0</v>
      </c>
      <c r="D36" t="s">
        <v>4</v>
      </c>
      <c r="F36"/>
      <c r="G36"/>
      <c r="H36"/>
      <c r="I36">
        <f t="shared" si="0"/>
        <v>0</v>
      </c>
    </row>
    <row r="37" spans="1:9" s="6" customFormat="1" x14ac:dyDescent="0.25">
      <c r="A37" t="s">
        <v>121</v>
      </c>
      <c r="B37" s="7">
        <v>1710</v>
      </c>
      <c r="C37" s="7">
        <v>0</v>
      </c>
      <c r="D37" t="s">
        <v>4</v>
      </c>
      <c r="F37"/>
      <c r="G37"/>
      <c r="H37"/>
      <c r="I37">
        <f t="shared" si="0"/>
        <v>0</v>
      </c>
    </row>
    <row r="38" spans="1:9" x14ac:dyDescent="0.25">
      <c r="A38" t="s">
        <v>122</v>
      </c>
      <c r="B38" s="3">
        <v>6000</v>
      </c>
      <c r="C38" s="3">
        <v>0</v>
      </c>
      <c r="D38" t="s">
        <v>4</v>
      </c>
      <c r="I38">
        <f t="shared" si="0"/>
        <v>0</v>
      </c>
    </row>
    <row r="39" spans="1:9" x14ac:dyDescent="0.25">
      <c r="A39" t="s">
        <v>123</v>
      </c>
      <c r="B39" s="3">
        <v>12600</v>
      </c>
      <c r="C39" s="3">
        <v>0</v>
      </c>
      <c r="D39" t="s">
        <v>4</v>
      </c>
      <c r="I39">
        <f t="shared" si="0"/>
        <v>0</v>
      </c>
    </row>
    <row r="40" spans="1:9" x14ac:dyDescent="0.25">
      <c r="A40" t="s">
        <v>124</v>
      </c>
      <c r="B40" s="3">
        <v>12000</v>
      </c>
      <c r="C40" s="3">
        <v>0</v>
      </c>
      <c r="D40" t="s">
        <v>4</v>
      </c>
      <c r="I40">
        <f t="shared" si="0"/>
        <v>0</v>
      </c>
    </row>
    <row r="41" spans="1:9" x14ac:dyDescent="0.25">
      <c r="A41" t="s">
        <v>125</v>
      </c>
      <c r="B41" s="3">
        <v>15733.32</v>
      </c>
      <c r="C41" s="3">
        <v>1103.3800000000001</v>
      </c>
      <c r="D41" t="s">
        <v>4</v>
      </c>
      <c r="I41">
        <f t="shared" si="0"/>
        <v>0</v>
      </c>
    </row>
    <row r="42" spans="1:9" x14ac:dyDescent="0.25">
      <c r="A42" t="s">
        <v>126</v>
      </c>
      <c r="B42" s="3">
        <v>2812.5</v>
      </c>
      <c r="C42" s="3">
        <v>403.71</v>
      </c>
      <c r="D42" t="s">
        <v>4</v>
      </c>
      <c r="I42">
        <f t="shared" si="0"/>
        <v>0</v>
      </c>
    </row>
    <row r="43" spans="1:9" x14ac:dyDescent="0.25">
      <c r="A43" t="s">
        <v>127</v>
      </c>
      <c r="B43" s="3">
        <v>20952</v>
      </c>
      <c r="C43" s="3">
        <v>1112.81</v>
      </c>
      <c r="D43" t="s">
        <v>4</v>
      </c>
      <c r="I43">
        <f t="shared" si="0"/>
        <v>0</v>
      </c>
    </row>
    <row r="44" spans="1:9" x14ac:dyDescent="0.25">
      <c r="A44" t="s">
        <v>128</v>
      </c>
      <c r="B44" s="3">
        <v>18400</v>
      </c>
      <c r="C44" s="3">
        <v>1125.1400000000001</v>
      </c>
      <c r="D44" t="s">
        <v>4</v>
      </c>
      <c r="I44">
        <f t="shared" si="0"/>
        <v>0</v>
      </c>
    </row>
    <row r="45" spans="1:9" x14ac:dyDescent="0.25">
      <c r="A45" t="s">
        <v>129</v>
      </c>
      <c r="B45" s="3">
        <v>10800</v>
      </c>
      <c r="C45" s="3">
        <v>48.73</v>
      </c>
      <c r="D45" t="s">
        <v>4</v>
      </c>
      <c r="I45">
        <f t="shared" si="0"/>
        <v>0</v>
      </c>
    </row>
    <row r="46" spans="1:9" x14ac:dyDescent="0.25">
      <c r="A46" t="s">
        <v>130</v>
      </c>
      <c r="B46" s="3">
        <v>12000</v>
      </c>
      <c r="C46" s="3">
        <v>0</v>
      </c>
      <c r="D46" t="s">
        <v>4</v>
      </c>
      <c r="I46">
        <f t="shared" si="0"/>
        <v>0</v>
      </c>
    </row>
    <row r="47" spans="1:9" x14ac:dyDescent="0.25">
      <c r="A47" t="s">
        <v>131</v>
      </c>
      <c r="B47" s="3">
        <v>7000</v>
      </c>
      <c r="C47" s="3">
        <v>0</v>
      </c>
      <c r="D47" t="s">
        <v>4</v>
      </c>
      <c r="I47">
        <f t="shared" si="0"/>
        <v>0</v>
      </c>
    </row>
    <row r="48" spans="1:9" x14ac:dyDescent="0.25">
      <c r="A48" t="s">
        <v>132</v>
      </c>
      <c r="B48" s="7">
        <v>126504</v>
      </c>
      <c r="C48" s="7">
        <v>11588</v>
      </c>
      <c r="D48" t="s">
        <v>4</v>
      </c>
      <c r="I48">
        <f t="shared" si="0"/>
        <v>0</v>
      </c>
    </row>
    <row r="49" spans="1:9" x14ac:dyDescent="0.25">
      <c r="A49" t="s">
        <v>133</v>
      </c>
      <c r="B49" s="3">
        <v>14000</v>
      </c>
      <c r="C49" s="3">
        <v>0</v>
      </c>
      <c r="D49" t="s">
        <v>4</v>
      </c>
      <c r="I49">
        <f t="shared" si="0"/>
        <v>0</v>
      </c>
    </row>
    <row r="50" spans="1:9" x14ac:dyDescent="0.25">
      <c r="A50" t="s">
        <v>134</v>
      </c>
      <c r="B50" s="3">
        <v>25900</v>
      </c>
      <c r="C50" s="3">
        <v>0</v>
      </c>
      <c r="D50" t="s">
        <v>4</v>
      </c>
      <c r="I50">
        <f t="shared" si="0"/>
        <v>0</v>
      </c>
    </row>
    <row r="51" spans="1:9" x14ac:dyDescent="0.25">
      <c r="A51" t="s">
        <v>135</v>
      </c>
      <c r="B51" s="3">
        <v>1687.5</v>
      </c>
      <c r="C51" s="3">
        <v>0</v>
      </c>
      <c r="D51" t="s">
        <v>4</v>
      </c>
      <c r="I51">
        <f t="shared" si="0"/>
        <v>0</v>
      </c>
    </row>
    <row r="52" spans="1:9" s="6" customFormat="1" x14ac:dyDescent="0.25">
      <c r="A52" t="s">
        <v>136</v>
      </c>
      <c r="B52" s="3">
        <v>19250</v>
      </c>
      <c r="C52" s="3">
        <v>0</v>
      </c>
      <c r="D52" t="s">
        <v>4</v>
      </c>
      <c r="F52"/>
      <c r="G52"/>
      <c r="H52"/>
      <c r="I52">
        <f t="shared" si="0"/>
        <v>0</v>
      </c>
    </row>
    <row r="53" spans="1:9" s="6" customFormat="1" x14ac:dyDescent="0.25">
      <c r="A53" t="s">
        <v>137</v>
      </c>
      <c r="B53" s="3">
        <v>12333.32</v>
      </c>
      <c r="C53" s="3">
        <v>0</v>
      </c>
      <c r="D53" t="s">
        <v>4</v>
      </c>
      <c r="F53"/>
      <c r="G53"/>
      <c r="H53"/>
      <c r="I53">
        <f t="shared" si="0"/>
        <v>0</v>
      </c>
    </row>
    <row r="54" spans="1:9" s="6" customFormat="1" x14ac:dyDescent="0.25">
      <c r="A54" t="s">
        <v>138</v>
      </c>
      <c r="B54" s="7">
        <v>64600</v>
      </c>
      <c r="C54" s="7">
        <v>9500</v>
      </c>
      <c r="D54" t="s">
        <v>4</v>
      </c>
      <c r="F54"/>
      <c r="G54"/>
      <c r="H54"/>
      <c r="I54">
        <f t="shared" si="0"/>
        <v>0</v>
      </c>
    </row>
    <row r="55" spans="1:9" x14ac:dyDescent="0.25">
      <c r="A55" t="s">
        <v>139</v>
      </c>
      <c r="B55" s="7">
        <v>33024</v>
      </c>
      <c r="C55" s="7">
        <v>0</v>
      </c>
      <c r="D55" t="s">
        <v>4</v>
      </c>
      <c r="I55">
        <f t="shared" si="0"/>
        <v>0</v>
      </c>
    </row>
    <row r="56" spans="1:9" x14ac:dyDescent="0.25">
      <c r="A56" t="s">
        <v>140</v>
      </c>
      <c r="B56" s="7">
        <v>2000</v>
      </c>
      <c r="C56" s="7">
        <v>0</v>
      </c>
      <c r="D56" t="s">
        <v>4</v>
      </c>
      <c r="I56">
        <f t="shared" si="0"/>
        <v>0</v>
      </c>
    </row>
    <row r="57" spans="1:9" x14ac:dyDescent="0.25">
      <c r="A57" t="s">
        <v>141</v>
      </c>
      <c r="B57" s="7">
        <v>8000</v>
      </c>
      <c r="C57" s="7">
        <v>0</v>
      </c>
      <c r="D57" t="s">
        <v>4</v>
      </c>
      <c r="I57">
        <f t="shared" si="0"/>
        <v>0</v>
      </c>
    </row>
    <row r="58" spans="1:9" x14ac:dyDescent="0.25">
      <c r="A58" t="s">
        <v>142</v>
      </c>
      <c r="B58" s="7">
        <v>16000</v>
      </c>
      <c r="C58" s="7">
        <v>0</v>
      </c>
      <c r="D58" t="s">
        <v>4</v>
      </c>
      <c r="I58">
        <f t="shared" si="0"/>
        <v>0</v>
      </c>
    </row>
    <row r="59" spans="1:9" s="8" customFormat="1" x14ac:dyDescent="0.25">
      <c r="A59" t="s">
        <v>44</v>
      </c>
      <c r="B59" s="3">
        <v>18900</v>
      </c>
      <c r="C59" s="3">
        <v>0</v>
      </c>
      <c r="D59" t="s">
        <v>5</v>
      </c>
      <c r="F59"/>
      <c r="G59"/>
      <c r="H59"/>
      <c r="I59">
        <f t="shared" si="0"/>
        <v>0</v>
      </c>
    </row>
    <row r="60" spans="1:9" s="8" customFormat="1" x14ac:dyDescent="0.25">
      <c r="A60" t="s">
        <v>87</v>
      </c>
      <c r="B60" s="7">
        <v>14340</v>
      </c>
      <c r="C60" s="7">
        <v>0</v>
      </c>
      <c r="D60" t="s">
        <v>11</v>
      </c>
      <c r="F60"/>
      <c r="G60"/>
      <c r="H60"/>
      <c r="I60">
        <f t="shared" si="0"/>
        <v>0</v>
      </c>
    </row>
    <row r="61" spans="1:9" x14ac:dyDescent="0.25">
      <c r="A61" t="s">
        <v>17</v>
      </c>
      <c r="B61" s="3">
        <v>25500</v>
      </c>
      <c r="C61" s="3">
        <v>0</v>
      </c>
      <c r="D61" t="s">
        <v>6</v>
      </c>
      <c r="I61">
        <f t="shared" si="0"/>
        <v>0</v>
      </c>
    </row>
    <row r="62" spans="1:9" x14ac:dyDescent="0.25">
      <c r="A62" t="s">
        <v>25</v>
      </c>
      <c r="B62" s="3">
        <v>13305</v>
      </c>
      <c r="C62" s="3">
        <v>355.65</v>
      </c>
      <c r="D62" t="s">
        <v>6</v>
      </c>
      <c r="I62">
        <f t="shared" si="0"/>
        <v>0</v>
      </c>
    </row>
    <row r="63" spans="1:9" x14ac:dyDescent="0.25">
      <c r="A63" t="s">
        <v>43</v>
      </c>
      <c r="B63" s="3">
        <v>11400</v>
      </c>
      <c r="C63" s="3">
        <v>0</v>
      </c>
      <c r="D63" t="s">
        <v>5</v>
      </c>
      <c r="I63">
        <f t="shared" si="0"/>
        <v>0</v>
      </c>
    </row>
    <row r="64" spans="1:9" s="8" customFormat="1" x14ac:dyDescent="0.25">
      <c r="A64" t="s">
        <v>85</v>
      </c>
      <c r="B64" s="3">
        <v>1000</v>
      </c>
      <c r="C64" s="3">
        <v>0</v>
      </c>
      <c r="D64" t="s">
        <v>5</v>
      </c>
      <c r="F64"/>
      <c r="G64"/>
      <c r="H64"/>
      <c r="I64">
        <f t="shared" si="0"/>
        <v>0</v>
      </c>
    </row>
    <row r="65" spans="1:9" s="8" customFormat="1" x14ac:dyDescent="0.25">
      <c r="A65" t="s">
        <v>84</v>
      </c>
      <c r="B65" s="3">
        <v>1200</v>
      </c>
      <c r="C65" s="3">
        <v>0</v>
      </c>
      <c r="D65" t="s">
        <v>5</v>
      </c>
      <c r="F65"/>
      <c r="G65"/>
      <c r="H65"/>
      <c r="I65">
        <f t="shared" si="0"/>
        <v>0</v>
      </c>
    </row>
    <row r="66" spans="1:9" x14ac:dyDescent="0.25">
      <c r="A66" t="s">
        <v>70</v>
      </c>
      <c r="B66" s="7">
        <v>18862</v>
      </c>
      <c r="C66" s="7">
        <v>0</v>
      </c>
      <c r="D66" t="s">
        <v>11</v>
      </c>
      <c r="I66">
        <f t="shared" si="0"/>
        <v>0</v>
      </c>
    </row>
    <row r="67" spans="1:9" x14ac:dyDescent="0.25">
      <c r="A67" t="s">
        <v>89</v>
      </c>
      <c r="B67" s="7">
        <v>1078</v>
      </c>
      <c r="C67" s="7">
        <v>190</v>
      </c>
      <c r="D67" t="s">
        <v>11</v>
      </c>
      <c r="I67">
        <f t="shared" si="0"/>
        <v>0</v>
      </c>
    </row>
    <row r="68" spans="1:9" x14ac:dyDescent="0.25">
      <c r="A68" t="s">
        <v>20</v>
      </c>
      <c r="B68" s="3">
        <v>20000</v>
      </c>
      <c r="C68" s="3">
        <v>0</v>
      </c>
      <c r="D68" t="s">
        <v>6</v>
      </c>
      <c r="I68">
        <f t="shared" ref="I68:I131" si="1">SUM(G68:H68)</f>
        <v>0</v>
      </c>
    </row>
    <row r="69" spans="1:9" x14ac:dyDescent="0.25">
      <c r="A69" t="s">
        <v>72</v>
      </c>
      <c r="B69" s="7">
        <v>13000</v>
      </c>
      <c r="C69" s="7">
        <v>0</v>
      </c>
      <c r="D69" t="s">
        <v>5</v>
      </c>
      <c r="I69">
        <f t="shared" si="1"/>
        <v>0</v>
      </c>
    </row>
    <row r="70" spans="1:9" x14ac:dyDescent="0.25">
      <c r="A70" t="s">
        <v>55</v>
      </c>
      <c r="B70" s="3">
        <v>15200</v>
      </c>
      <c r="C70" s="3">
        <v>0</v>
      </c>
      <c r="D70" t="s">
        <v>9</v>
      </c>
      <c r="I70">
        <f t="shared" si="1"/>
        <v>0</v>
      </c>
    </row>
    <row r="71" spans="1:9" x14ac:dyDescent="0.25">
      <c r="A71" t="s">
        <v>13</v>
      </c>
      <c r="B71" s="3">
        <v>69000</v>
      </c>
      <c r="C71" s="3">
        <v>237.66</v>
      </c>
      <c r="D71" t="s">
        <v>6</v>
      </c>
      <c r="I71">
        <f t="shared" si="1"/>
        <v>0</v>
      </c>
    </row>
    <row r="72" spans="1:9" x14ac:dyDescent="0.25">
      <c r="A72" t="s">
        <v>83</v>
      </c>
      <c r="B72" s="7">
        <v>90159</v>
      </c>
      <c r="C72" s="7">
        <v>6495</v>
      </c>
      <c r="D72" t="s">
        <v>5</v>
      </c>
      <c r="I72">
        <f t="shared" si="1"/>
        <v>0</v>
      </c>
    </row>
    <row r="73" spans="1:9" x14ac:dyDescent="0.25">
      <c r="A73" t="s">
        <v>78</v>
      </c>
      <c r="B73" s="3">
        <v>1400</v>
      </c>
      <c r="C73" s="3">
        <v>0</v>
      </c>
      <c r="D73" t="s">
        <v>5</v>
      </c>
      <c r="I73">
        <f t="shared" si="1"/>
        <v>0</v>
      </c>
    </row>
    <row r="74" spans="1:9" x14ac:dyDescent="0.25">
      <c r="A74" t="s">
        <v>71</v>
      </c>
      <c r="B74" s="7">
        <v>13500</v>
      </c>
      <c r="C74" s="7">
        <v>0</v>
      </c>
      <c r="D74" t="s">
        <v>11</v>
      </c>
      <c r="I74">
        <f t="shared" si="1"/>
        <v>0</v>
      </c>
    </row>
    <row r="75" spans="1:9" s="8" customFormat="1" x14ac:dyDescent="0.25">
      <c r="A75" t="s">
        <v>75</v>
      </c>
      <c r="B75" s="3">
        <v>1000</v>
      </c>
      <c r="C75" s="3">
        <v>0</v>
      </c>
      <c r="D75" t="s">
        <v>5</v>
      </c>
      <c r="F75"/>
      <c r="G75"/>
      <c r="H75"/>
      <c r="I75">
        <f t="shared" si="1"/>
        <v>0</v>
      </c>
    </row>
    <row r="76" spans="1:9" s="8" customFormat="1" x14ac:dyDescent="0.25">
      <c r="A76" t="s">
        <v>42</v>
      </c>
      <c r="B76" s="3">
        <v>20000</v>
      </c>
      <c r="C76" s="3">
        <v>0</v>
      </c>
      <c r="D76" t="s">
        <v>9</v>
      </c>
      <c r="F76"/>
      <c r="G76"/>
      <c r="H76"/>
      <c r="I76">
        <f t="shared" si="1"/>
        <v>0</v>
      </c>
    </row>
    <row r="77" spans="1:9" s="8" customFormat="1" x14ac:dyDescent="0.25">
      <c r="A77" t="s">
        <v>12</v>
      </c>
      <c r="B77" s="3">
        <v>77371.88</v>
      </c>
      <c r="C77" s="3">
        <v>183.5</v>
      </c>
      <c r="D77" t="s">
        <v>6</v>
      </c>
      <c r="F77"/>
      <c r="G77"/>
      <c r="H77"/>
      <c r="I77">
        <f t="shared" si="1"/>
        <v>0</v>
      </c>
    </row>
    <row r="78" spans="1:9" x14ac:dyDescent="0.25">
      <c r="A78" t="s">
        <v>15</v>
      </c>
      <c r="B78" s="3">
        <v>29333.32</v>
      </c>
      <c r="C78" s="3">
        <v>701.21</v>
      </c>
      <c r="D78" t="s">
        <v>6</v>
      </c>
      <c r="I78">
        <f t="shared" si="1"/>
        <v>0</v>
      </c>
    </row>
    <row r="79" spans="1:9" x14ac:dyDescent="0.25">
      <c r="A79" t="s">
        <v>23</v>
      </c>
      <c r="B79" s="3">
        <v>14000</v>
      </c>
      <c r="C79" s="3">
        <v>0</v>
      </c>
      <c r="D79" t="s">
        <v>6</v>
      </c>
      <c r="I79">
        <f t="shared" si="1"/>
        <v>0</v>
      </c>
    </row>
    <row r="80" spans="1:9" x14ac:dyDescent="0.25">
      <c r="A80" t="s">
        <v>91</v>
      </c>
      <c r="B80" s="3">
        <v>9300</v>
      </c>
      <c r="C80" s="3">
        <v>0</v>
      </c>
      <c r="D80" t="s">
        <v>11</v>
      </c>
      <c r="I80">
        <f t="shared" si="1"/>
        <v>0</v>
      </c>
    </row>
    <row r="81" spans="1:9" s="2" customFormat="1" x14ac:dyDescent="0.25">
      <c r="A81" t="s">
        <v>77</v>
      </c>
      <c r="B81" s="3">
        <v>1000</v>
      </c>
      <c r="C81" s="3">
        <v>0</v>
      </c>
      <c r="D81" t="s">
        <v>5</v>
      </c>
      <c r="F81"/>
      <c r="G81"/>
      <c r="H81"/>
      <c r="I81">
        <f t="shared" si="1"/>
        <v>0</v>
      </c>
    </row>
    <row r="82" spans="1:9" x14ac:dyDescent="0.25">
      <c r="A82" t="s">
        <v>76</v>
      </c>
      <c r="B82" s="7">
        <v>64602</v>
      </c>
      <c r="C82" s="7">
        <v>3200</v>
      </c>
      <c r="D82" t="s">
        <v>5</v>
      </c>
      <c r="I82">
        <f t="shared" si="1"/>
        <v>0</v>
      </c>
    </row>
    <row r="83" spans="1:9" x14ac:dyDescent="0.25">
      <c r="A83" t="s">
        <v>19</v>
      </c>
      <c r="B83" s="3">
        <v>20000</v>
      </c>
      <c r="C83" s="3">
        <v>550.48</v>
      </c>
      <c r="D83" t="s">
        <v>6</v>
      </c>
      <c r="I83">
        <f t="shared" si="1"/>
        <v>0</v>
      </c>
    </row>
    <row r="84" spans="1:9" s="6" customFormat="1" x14ac:dyDescent="0.25">
      <c r="A84" t="s">
        <v>34</v>
      </c>
      <c r="B84" s="7">
        <v>14233.32</v>
      </c>
      <c r="C84" s="7">
        <v>5332.68</v>
      </c>
      <c r="D84" t="s">
        <v>7</v>
      </c>
      <c r="F84"/>
      <c r="G84"/>
      <c r="H84"/>
      <c r="I84">
        <f t="shared" si="1"/>
        <v>0</v>
      </c>
    </row>
    <row r="85" spans="1:9" s="8" customFormat="1" x14ac:dyDescent="0.25">
      <c r="A85" t="s">
        <v>35</v>
      </c>
      <c r="B85" s="7">
        <v>7205</v>
      </c>
      <c r="C85" s="7">
        <v>2612.19</v>
      </c>
      <c r="D85" t="s">
        <v>7</v>
      </c>
      <c r="F85"/>
      <c r="G85"/>
      <c r="H85"/>
      <c r="I85">
        <f t="shared" si="1"/>
        <v>0</v>
      </c>
    </row>
    <row r="86" spans="1:9" x14ac:dyDescent="0.25">
      <c r="A86" t="s">
        <v>30</v>
      </c>
      <c r="B86" s="7">
        <v>16812.5</v>
      </c>
      <c r="C86" s="7">
        <v>0</v>
      </c>
      <c r="D86" t="s">
        <v>7</v>
      </c>
      <c r="I86">
        <f t="shared" si="1"/>
        <v>0</v>
      </c>
    </row>
    <row r="87" spans="1:9" x14ac:dyDescent="0.25">
      <c r="A87" t="s">
        <v>32</v>
      </c>
      <c r="B87" s="7">
        <v>15000</v>
      </c>
      <c r="C87" s="7">
        <v>30000</v>
      </c>
      <c r="D87" t="s">
        <v>7</v>
      </c>
      <c r="I87">
        <f t="shared" si="1"/>
        <v>0</v>
      </c>
    </row>
    <row r="88" spans="1:9" s="8" customFormat="1" x14ac:dyDescent="0.25">
      <c r="A88" t="s">
        <v>36</v>
      </c>
      <c r="B88" s="7">
        <v>9000</v>
      </c>
      <c r="C88" s="7">
        <v>0</v>
      </c>
      <c r="D88" t="s">
        <v>7</v>
      </c>
      <c r="F88"/>
      <c r="G88"/>
      <c r="H88"/>
      <c r="I88">
        <f t="shared" si="1"/>
        <v>0</v>
      </c>
    </row>
    <row r="89" spans="1:9" s="8" customFormat="1" x14ac:dyDescent="0.25">
      <c r="A89" t="s">
        <v>37</v>
      </c>
      <c r="B89" s="7">
        <v>8000</v>
      </c>
      <c r="C89" s="7">
        <v>0</v>
      </c>
      <c r="D89" t="s">
        <v>7</v>
      </c>
      <c r="F89"/>
      <c r="G89"/>
      <c r="H89"/>
      <c r="I89">
        <f t="shared" si="1"/>
        <v>0</v>
      </c>
    </row>
    <row r="90" spans="1:9" x14ac:dyDescent="0.25">
      <c r="A90" t="s">
        <v>38</v>
      </c>
      <c r="B90" s="7">
        <v>3000</v>
      </c>
      <c r="C90" s="7">
        <v>0</v>
      </c>
      <c r="D90" t="s">
        <v>7</v>
      </c>
      <c r="I90">
        <f t="shared" si="1"/>
        <v>0</v>
      </c>
    </row>
    <row r="91" spans="1:9" x14ac:dyDescent="0.25">
      <c r="A91" t="s">
        <v>28</v>
      </c>
      <c r="B91" s="7">
        <v>28700</v>
      </c>
      <c r="C91" s="7">
        <v>500</v>
      </c>
      <c r="D91" t="s">
        <v>7</v>
      </c>
      <c r="I91">
        <f t="shared" si="1"/>
        <v>0</v>
      </c>
    </row>
    <row r="92" spans="1:9" s="8" customFormat="1" x14ac:dyDescent="0.25">
      <c r="A92" t="s">
        <v>29</v>
      </c>
      <c r="B92" s="7">
        <v>46424.83</v>
      </c>
      <c r="C92" s="7">
        <v>352</v>
      </c>
      <c r="D92" t="s">
        <v>7</v>
      </c>
      <c r="F92"/>
      <c r="G92"/>
      <c r="H92"/>
      <c r="I92">
        <f t="shared" si="1"/>
        <v>0</v>
      </c>
    </row>
    <row r="93" spans="1:9" s="2" customFormat="1" x14ac:dyDescent="0.25">
      <c r="A93" t="s">
        <v>31</v>
      </c>
      <c r="B93" s="7">
        <v>16666.64</v>
      </c>
      <c r="C93" s="7">
        <v>0</v>
      </c>
      <c r="D93" t="s">
        <v>7</v>
      </c>
      <c r="F93"/>
      <c r="G93"/>
      <c r="H93"/>
      <c r="I93">
        <f t="shared" si="1"/>
        <v>0</v>
      </c>
    </row>
    <row r="94" spans="1:9" x14ac:dyDescent="0.25">
      <c r="A94" t="s">
        <v>33</v>
      </c>
      <c r="B94" s="7">
        <v>14500</v>
      </c>
      <c r="C94" s="7">
        <v>74.45</v>
      </c>
      <c r="D94" t="s">
        <v>7</v>
      </c>
      <c r="I94">
        <f t="shared" si="1"/>
        <v>0</v>
      </c>
    </row>
    <row r="95" spans="1:9" x14ac:dyDescent="0.25">
      <c r="A95" t="s">
        <v>60</v>
      </c>
      <c r="B95" s="3">
        <v>12000</v>
      </c>
      <c r="C95" s="3">
        <v>0</v>
      </c>
      <c r="D95" t="s">
        <v>11</v>
      </c>
      <c r="I95">
        <f t="shared" si="1"/>
        <v>0</v>
      </c>
    </row>
    <row r="96" spans="1:9" x14ac:dyDescent="0.25">
      <c r="A96" t="s">
        <v>14</v>
      </c>
      <c r="B96" s="3">
        <v>86400</v>
      </c>
      <c r="C96" s="3">
        <v>0</v>
      </c>
      <c r="D96" t="s">
        <v>6</v>
      </c>
      <c r="I96">
        <f t="shared" si="1"/>
        <v>0</v>
      </c>
    </row>
    <row r="97" spans="1:9" s="8" customFormat="1" x14ac:dyDescent="0.25">
      <c r="A97" t="s">
        <v>16</v>
      </c>
      <c r="B97" s="3">
        <v>25500</v>
      </c>
      <c r="C97" s="3">
        <v>0</v>
      </c>
      <c r="D97" t="s">
        <v>6</v>
      </c>
      <c r="F97"/>
      <c r="G97"/>
      <c r="H97"/>
      <c r="I97">
        <f t="shared" si="1"/>
        <v>0</v>
      </c>
    </row>
    <row r="98" spans="1:9" x14ac:dyDescent="0.25">
      <c r="A98" t="s">
        <v>22</v>
      </c>
      <c r="B98" s="3">
        <v>18000</v>
      </c>
      <c r="C98" s="3">
        <v>0</v>
      </c>
      <c r="D98" t="s">
        <v>6</v>
      </c>
      <c r="I98">
        <f t="shared" si="1"/>
        <v>0</v>
      </c>
    </row>
    <row r="99" spans="1:9" x14ac:dyDescent="0.25">
      <c r="A99" t="s">
        <v>39</v>
      </c>
      <c r="B99" s="7">
        <v>14500</v>
      </c>
      <c r="C99" s="7">
        <v>0</v>
      </c>
      <c r="D99" t="s">
        <v>8</v>
      </c>
      <c r="I99">
        <f t="shared" si="1"/>
        <v>0</v>
      </c>
    </row>
    <row r="100" spans="1:9" x14ac:dyDescent="0.25">
      <c r="A100" t="s">
        <v>79</v>
      </c>
      <c r="B100" s="7">
        <v>26833.32</v>
      </c>
      <c r="C100" s="7">
        <v>0</v>
      </c>
      <c r="D100" t="s">
        <v>5</v>
      </c>
      <c r="I100">
        <f t="shared" si="1"/>
        <v>0</v>
      </c>
    </row>
    <row r="101" spans="1:9" x14ac:dyDescent="0.25">
      <c r="A101" t="s">
        <v>88</v>
      </c>
      <c r="B101" s="7">
        <v>15000</v>
      </c>
      <c r="C101" s="7">
        <v>0</v>
      </c>
      <c r="D101" t="s">
        <v>11</v>
      </c>
      <c r="I101">
        <f t="shared" si="1"/>
        <v>0</v>
      </c>
    </row>
    <row r="102" spans="1:9" s="6" customFormat="1" x14ac:dyDescent="0.25">
      <c r="A102" t="s">
        <v>90</v>
      </c>
      <c r="B102" s="7">
        <v>9453</v>
      </c>
      <c r="C102" s="7">
        <v>0</v>
      </c>
      <c r="D102" t="s">
        <v>9</v>
      </c>
      <c r="F102"/>
      <c r="G102"/>
      <c r="H102"/>
      <c r="I102">
        <f t="shared" si="1"/>
        <v>0</v>
      </c>
    </row>
    <row r="103" spans="1:9" x14ac:dyDescent="0.25">
      <c r="A103" t="s">
        <v>45</v>
      </c>
      <c r="B103" s="3">
        <v>16000</v>
      </c>
      <c r="C103" s="3">
        <v>0</v>
      </c>
      <c r="D103" t="s">
        <v>5</v>
      </c>
      <c r="I103">
        <f t="shared" si="1"/>
        <v>0</v>
      </c>
    </row>
    <row r="104" spans="1:9" x14ac:dyDescent="0.25">
      <c r="A104" t="s">
        <v>59</v>
      </c>
      <c r="B104" s="3">
        <v>12000</v>
      </c>
      <c r="C104" s="3">
        <v>0</v>
      </c>
      <c r="D104" t="s">
        <v>10</v>
      </c>
      <c r="I104">
        <f t="shared" si="1"/>
        <v>0</v>
      </c>
    </row>
    <row r="105" spans="1:9" x14ac:dyDescent="0.25">
      <c r="A105" t="s">
        <v>40</v>
      </c>
      <c r="B105" s="7">
        <v>14000</v>
      </c>
      <c r="C105" s="7">
        <v>0</v>
      </c>
      <c r="D105" t="s">
        <v>8</v>
      </c>
      <c r="I105">
        <f t="shared" si="1"/>
        <v>0</v>
      </c>
    </row>
    <row r="106" spans="1:9" x14ac:dyDescent="0.25">
      <c r="A106" t="s">
        <v>21</v>
      </c>
      <c r="B106" s="3">
        <v>19500</v>
      </c>
      <c r="C106" s="3">
        <v>0</v>
      </c>
      <c r="D106" t="s">
        <v>6</v>
      </c>
      <c r="I106">
        <f t="shared" si="1"/>
        <v>0</v>
      </c>
    </row>
    <row r="107" spans="1:9" x14ac:dyDescent="0.25">
      <c r="A107" t="s">
        <v>24</v>
      </c>
      <c r="B107" s="3">
        <v>12000</v>
      </c>
      <c r="C107" s="3">
        <v>298.57</v>
      </c>
      <c r="D107" t="s">
        <v>6</v>
      </c>
      <c r="I107">
        <f t="shared" si="1"/>
        <v>0</v>
      </c>
    </row>
    <row r="108" spans="1:9" x14ac:dyDescent="0.25">
      <c r="A108" t="s">
        <v>81</v>
      </c>
      <c r="B108" s="3">
        <v>1200</v>
      </c>
      <c r="C108" s="3">
        <v>0</v>
      </c>
      <c r="D108" t="s">
        <v>5</v>
      </c>
      <c r="I108">
        <f t="shared" si="1"/>
        <v>0</v>
      </c>
    </row>
    <row r="109" spans="1:9" x14ac:dyDescent="0.25">
      <c r="A109" t="s">
        <v>26</v>
      </c>
      <c r="B109" s="3">
        <v>6000</v>
      </c>
      <c r="C109" s="3">
        <v>19.02</v>
      </c>
      <c r="D109" t="s">
        <v>6</v>
      </c>
      <c r="I109">
        <f t="shared" si="1"/>
        <v>0</v>
      </c>
    </row>
    <row r="110" spans="1:9" x14ac:dyDescent="0.25">
      <c r="A110" t="s">
        <v>67</v>
      </c>
      <c r="B110" s="7">
        <v>26200</v>
      </c>
      <c r="C110" s="7">
        <v>0</v>
      </c>
      <c r="D110" t="s">
        <v>9</v>
      </c>
      <c r="I110">
        <f t="shared" si="1"/>
        <v>0</v>
      </c>
    </row>
    <row r="111" spans="1:9" s="6" customFormat="1" x14ac:dyDescent="0.25">
      <c r="A111" t="s">
        <v>18</v>
      </c>
      <c r="B111" s="3">
        <v>24000</v>
      </c>
      <c r="C111" s="3">
        <v>460.24</v>
      </c>
      <c r="D111" t="s">
        <v>6</v>
      </c>
      <c r="F111"/>
      <c r="G111"/>
      <c r="H111"/>
      <c r="I111">
        <f t="shared" si="1"/>
        <v>0</v>
      </c>
    </row>
    <row r="112" spans="1:9" s="8" customFormat="1" x14ac:dyDescent="0.25">
      <c r="A112" t="s">
        <v>41</v>
      </c>
      <c r="B112" s="7">
        <v>20000</v>
      </c>
      <c r="C112" s="7">
        <v>0</v>
      </c>
      <c r="D112" t="s">
        <v>8</v>
      </c>
      <c r="F112"/>
      <c r="G112"/>
      <c r="H112"/>
      <c r="I112">
        <f t="shared" si="1"/>
        <v>0</v>
      </c>
    </row>
    <row r="113" spans="1:9" x14ac:dyDescent="0.25">
      <c r="A113" t="s">
        <v>56</v>
      </c>
      <c r="B113" s="3">
        <v>14000</v>
      </c>
      <c r="C113" s="3">
        <v>0</v>
      </c>
      <c r="D113" t="s">
        <v>9</v>
      </c>
      <c r="I113">
        <f t="shared" si="1"/>
        <v>0</v>
      </c>
    </row>
    <row r="114" spans="1:9" x14ac:dyDescent="0.25">
      <c r="A114" t="s">
        <v>86</v>
      </c>
      <c r="B114" s="7">
        <v>2076</v>
      </c>
      <c r="C114" s="7">
        <v>0</v>
      </c>
      <c r="D114" t="s">
        <v>5</v>
      </c>
      <c r="I114">
        <f t="shared" si="1"/>
        <v>0</v>
      </c>
    </row>
    <row r="115" spans="1:9" x14ac:dyDescent="0.25">
      <c r="A115" t="s">
        <v>47</v>
      </c>
      <c r="B115" s="3">
        <v>23500</v>
      </c>
      <c r="C115" s="3">
        <v>62.18</v>
      </c>
      <c r="D115" t="s">
        <v>6</v>
      </c>
      <c r="I115">
        <f t="shared" si="1"/>
        <v>0</v>
      </c>
    </row>
    <row r="116" spans="1:9" x14ac:dyDescent="0.25">
      <c r="A116" t="s">
        <v>92</v>
      </c>
      <c r="B116" s="7">
        <v>12000</v>
      </c>
      <c r="C116" s="7">
        <v>0</v>
      </c>
      <c r="D116" t="s">
        <v>8</v>
      </c>
      <c r="I116">
        <f t="shared" si="1"/>
        <v>0</v>
      </c>
    </row>
    <row r="117" spans="1:9" x14ac:dyDescent="0.25">
      <c r="A117" t="s">
        <v>61</v>
      </c>
      <c r="B117" s="3">
        <v>10000.01</v>
      </c>
      <c r="C117" s="3">
        <v>1022.95</v>
      </c>
      <c r="D117" t="s">
        <v>9</v>
      </c>
      <c r="I117">
        <f t="shared" si="1"/>
        <v>0</v>
      </c>
    </row>
    <row r="118" spans="1:9" x14ac:dyDescent="0.25">
      <c r="A118" t="s">
        <v>49</v>
      </c>
      <c r="B118" s="4">
        <v>13095.08</v>
      </c>
      <c r="C118" s="4">
        <v>3001.92</v>
      </c>
      <c r="D118" t="s">
        <v>9</v>
      </c>
      <c r="I118">
        <f t="shared" si="1"/>
        <v>0</v>
      </c>
    </row>
    <row r="119" spans="1:9" x14ac:dyDescent="0.25">
      <c r="A119" t="s">
        <v>48</v>
      </c>
      <c r="B119" s="3">
        <v>6632.4</v>
      </c>
      <c r="C119" s="3">
        <v>0</v>
      </c>
      <c r="D119" t="s">
        <v>9</v>
      </c>
      <c r="I119">
        <f t="shared" si="1"/>
        <v>0</v>
      </c>
    </row>
    <row r="120" spans="1:9" x14ac:dyDescent="0.25">
      <c r="A120" t="s">
        <v>57</v>
      </c>
      <c r="B120" s="3">
        <v>24907.040000000001</v>
      </c>
      <c r="C120" s="3">
        <v>154.59</v>
      </c>
      <c r="D120" t="s">
        <v>9</v>
      </c>
      <c r="I120">
        <f t="shared" si="1"/>
        <v>0</v>
      </c>
    </row>
    <row r="121" spans="1:9" x14ac:dyDescent="0.25">
      <c r="A121" t="s">
        <v>46</v>
      </c>
      <c r="B121" s="3">
        <v>1017.5</v>
      </c>
      <c r="C121" s="3">
        <v>78301.850000000006</v>
      </c>
      <c r="D121" t="s">
        <v>9</v>
      </c>
      <c r="I121">
        <f t="shared" si="1"/>
        <v>0</v>
      </c>
    </row>
    <row r="122" spans="1:9" x14ac:dyDescent="0.25">
      <c r="A122" t="s">
        <v>51</v>
      </c>
      <c r="B122" s="7">
        <v>55882.27</v>
      </c>
      <c r="C122" s="7">
        <v>1619.83</v>
      </c>
      <c r="D122" t="s">
        <v>9</v>
      </c>
      <c r="I122">
        <f t="shared" si="1"/>
        <v>0</v>
      </c>
    </row>
    <row r="123" spans="1:9" x14ac:dyDescent="0.25">
      <c r="A123" t="s">
        <v>53</v>
      </c>
      <c r="B123" s="3">
        <v>16933.32</v>
      </c>
      <c r="C123" s="3">
        <v>1910.74</v>
      </c>
      <c r="D123" t="s">
        <v>9</v>
      </c>
      <c r="I123">
        <f t="shared" si="1"/>
        <v>0</v>
      </c>
    </row>
    <row r="124" spans="1:9" s="6" customFormat="1" x14ac:dyDescent="0.25">
      <c r="A124" t="s">
        <v>66</v>
      </c>
      <c r="B124" s="7">
        <v>10424.16</v>
      </c>
      <c r="C124" s="7">
        <v>0</v>
      </c>
      <c r="D124" t="s">
        <v>9</v>
      </c>
      <c r="F124"/>
      <c r="G124"/>
      <c r="H124"/>
      <c r="I124">
        <f t="shared" si="1"/>
        <v>0</v>
      </c>
    </row>
    <row r="125" spans="1:9" x14ac:dyDescent="0.25">
      <c r="A125" t="s">
        <v>65</v>
      </c>
      <c r="B125" s="7">
        <v>11423.01</v>
      </c>
      <c r="C125" s="7">
        <v>0</v>
      </c>
      <c r="D125" t="s">
        <v>9</v>
      </c>
      <c r="I125">
        <f t="shared" si="1"/>
        <v>0</v>
      </c>
    </row>
    <row r="126" spans="1:9" x14ac:dyDescent="0.25">
      <c r="A126" t="s">
        <v>63</v>
      </c>
      <c r="B126" s="3">
        <v>6400</v>
      </c>
      <c r="C126" s="3">
        <v>0</v>
      </c>
      <c r="D126" t="s">
        <v>9</v>
      </c>
      <c r="I126">
        <f t="shared" si="1"/>
        <v>0</v>
      </c>
    </row>
    <row r="127" spans="1:9" x14ac:dyDescent="0.25">
      <c r="A127" t="s">
        <v>58</v>
      </c>
      <c r="B127" s="3">
        <v>12000</v>
      </c>
      <c r="C127" s="3">
        <v>73.45</v>
      </c>
      <c r="D127" t="s">
        <v>10</v>
      </c>
      <c r="I127">
        <f t="shared" si="1"/>
        <v>0</v>
      </c>
    </row>
    <row r="128" spans="1:9" x14ac:dyDescent="0.25">
      <c r="A128" t="s">
        <v>64</v>
      </c>
      <c r="B128" s="3">
        <v>4000</v>
      </c>
      <c r="C128" s="3">
        <v>671.71</v>
      </c>
      <c r="D128" t="s">
        <v>9</v>
      </c>
      <c r="I128">
        <f t="shared" si="1"/>
        <v>0</v>
      </c>
    </row>
    <row r="129" spans="1:9" x14ac:dyDescent="0.25">
      <c r="A129" t="s">
        <v>54</v>
      </c>
      <c r="B129" s="3">
        <v>16333.32</v>
      </c>
      <c r="C129" s="3">
        <v>0</v>
      </c>
      <c r="D129" t="s">
        <v>9</v>
      </c>
      <c r="I129">
        <f t="shared" si="1"/>
        <v>0</v>
      </c>
    </row>
    <row r="130" spans="1:9" x14ac:dyDescent="0.25">
      <c r="A130" t="s">
        <v>74</v>
      </c>
      <c r="B130" s="3">
        <v>18347</v>
      </c>
      <c r="C130" s="3">
        <v>4332.68</v>
      </c>
      <c r="D130" t="s">
        <v>5</v>
      </c>
      <c r="I130">
        <f t="shared" si="1"/>
        <v>0</v>
      </c>
    </row>
    <row r="131" spans="1:9" x14ac:dyDescent="0.25">
      <c r="A131" t="s">
        <v>82</v>
      </c>
      <c r="B131" s="3">
        <v>1200</v>
      </c>
      <c r="C131" s="3">
        <v>0</v>
      </c>
      <c r="D131" t="s">
        <v>5</v>
      </c>
      <c r="I131">
        <f t="shared" si="1"/>
        <v>0</v>
      </c>
    </row>
    <row r="132" spans="1:9" x14ac:dyDescent="0.25">
      <c r="A132" t="s">
        <v>73</v>
      </c>
      <c r="B132" s="7">
        <v>37333</v>
      </c>
      <c r="C132" s="7">
        <v>461</v>
      </c>
      <c r="D132" t="s">
        <v>5</v>
      </c>
      <c r="I132">
        <f t="shared" ref="I132:I133" si="2">SUM(G132:H132)</f>
        <v>0</v>
      </c>
    </row>
    <row r="133" spans="1:9" s="8" customFormat="1" x14ac:dyDescent="0.25">
      <c r="A133" s="9"/>
      <c r="B133" s="9"/>
      <c r="C133" s="9"/>
      <c r="F133"/>
      <c r="G133"/>
      <c r="H133"/>
      <c r="I133">
        <f t="shared" si="2"/>
        <v>0</v>
      </c>
    </row>
    <row r="134" spans="1:9" s="8" customFormat="1" x14ac:dyDescent="0.25">
      <c r="A134" s="1"/>
      <c r="B134"/>
      <c r="C134"/>
      <c r="F134"/>
      <c r="G134"/>
      <c r="H134"/>
      <c r="I134" s="11">
        <f>SUM(I3:I133)</f>
        <v>469492</v>
      </c>
    </row>
    <row r="135" spans="1:9" s="8" customFormat="1" x14ac:dyDescent="0.25">
      <c r="A135" s="6"/>
      <c r="B135" s="7"/>
      <c r="C135" s="7"/>
      <c r="F135"/>
      <c r="G135"/>
      <c r="H135"/>
    </row>
    <row r="136" spans="1:9" s="8" customFormat="1" x14ac:dyDescent="0.25">
      <c r="A136" s="1"/>
      <c r="B136" s="3"/>
      <c r="C136" s="3"/>
      <c r="F136"/>
      <c r="G136"/>
      <c r="H136"/>
    </row>
    <row r="137" spans="1:9" x14ac:dyDescent="0.25">
      <c r="A137" s="8"/>
      <c r="B137" s="9"/>
      <c r="C137" s="9"/>
    </row>
    <row r="138" spans="1:9" x14ac:dyDescent="0.25">
      <c r="A138" s="8"/>
      <c r="B138" s="9"/>
      <c r="C138" s="9"/>
    </row>
    <row r="139" spans="1:9" s="8" customFormat="1" x14ac:dyDescent="0.25">
      <c r="B139" s="9"/>
      <c r="C139" s="9"/>
      <c r="F139"/>
      <c r="G139"/>
      <c r="H139"/>
    </row>
    <row r="140" spans="1:9" x14ac:dyDescent="0.25">
      <c r="A140" s="1"/>
    </row>
    <row r="141" spans="1:9" x14ac:dyDescent="0.25">
      <c r="A141"/>
      <c r="B141" s="3"/>
      <c r="C141" s="3"/>
    </row>
    <row r="142" spans="1:9" x14ac:dyDescent="0.25">
      <c r="A142"/>
      <c r="B142" s="3"/>
      <c r="C142" s="3"/>
    </row>
    <row r="143" spans="1:9" x14ac:dyDescent="0.25">
      <c r="A143"/>
      <c r="B143" s="3"/>
      <c r="C143" s="3"/>
    </row>
    <row r="144" spans="1:9" x14ac:dyDescent="0.25">
      <c r="A144"/>
      <c r="B144" s="3"/>
      <c r="C144" s="3"/>
    </row>
    <row r="145" spans="1:3" x14ac:dyDescent="0.25">
      <c r="A145"/>
      <c r="B145" s="3"/>
      <c r="C145" s="3"/>
    </row>
    <row r="146" spans="1:3" x14ac:dyDescent="0.25">
      <c r="A146"/>
      <c r="B146" s="3"/>
      <c r="C146" s="3"/>
    </row>
    <row r="147" spans="1:3" x14ac:dyDescent="0.25">
      <c r="A147"/>
      <c r="B147" s="3"/>
      <c r="C147" s="3"/>
    </row>
    <row r="148" spans="1:3" x14ac:dyDescent="0.25">
      <c r="A148"/>
      <c r="B148" s="3"/>
      <c r="C148" s="3"/>
    </row>
    <row r="149" spans="1:3" x14ac:dyDescent="0.25">
      <c r="A149"/>
      <c r="B149" s="3"/>
      <c r="C149" s="3"/>
    </row>
    <row r="150" spans="1:3" x14ac:dyDescent="0.25">
      <c r="A150"/>
      <c r="B150" s="3"/>
      <c r="C150" s="3"/>
    </row>
    <row r="151" spans="1:3" x14ac:dyDescent="0.25">
      <c r="A151"/>
      <c r="B151" s="3"/>
      <c r="C151" s="3"/>
    </row>
    <row r="152" spans="1:3" x14ac:dyDescent="0.25">
      <c r="A152"/>
      <c r="B152" s="3"/>
      <c r="C152" s="3"/>
    </row>
    <row r="153" spans="1:3" x14ac:dyDescent="0.25">
      <c r="A153"/>
      <c r="B153" s="3"/>
      <c r="C153" s="3"/>
    </row>
    <row r="154" spans="1:3" x14ac:dyDescent="0.25">
      <c r="A154"/>
      <c r="B154" s="3"/>
      <c r="C154" s="3"/>
    </row>
    <row r="155" spans="1:3" x14ac:dyDescent="0.25">
      <c r="A155"/>
      <c r="B155" s="3"/>
      <c r="C155" s="3"/>
    </row>
    <row r="156" spans="1:3" x14ac:dyDescent="0.25">
      <c r="A156"/>
      <c r="B156" s="3"/>
      <c r="C156" s="3"/>
    </row>
    <row r="157" spans="1:3" x14ac:dyDescent="0.25">
      <c r="A157"/>
      <c r="B157" s="3"/>
      <c r="C157" s="3"/>
    </row>
    <row r="158" spans="1:3" x14ac:dyDescent="0.25">
      <c r="A158"/>
      <c r="B158" s="3"/>
      <c r="C158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8"/>
  <sheetViews>
    <sheetView zoomScale="85" zoomScaleNormal="85" workbookViewId="0">
      <selection activeCell="A28" sqref="A28"/>
    </sheetView>
  </sheetViews>
  <sheetFormatPr defaultColWidth="8.85546875" defaultRowHeight="15" x14ac:dyDescent="0.25"/>
  <cols>
    <col min="1" max="1" width="50.85546875" style="5" customWidth="1"/>
    <col min="2" max="2" width="19.42578125" customWidth="1"/>
    <col min="3" max="3" width="26.28515625" bestFit="1" customWidth="1"/>
    <col min="4" max="5" width="26.28515625" customWidth="1"/>
    <col min="6" max="7" width="20.7109375" customWidth="1"/>
    <col min="8" max="8" width="10.42578125" bestFit="1" customWidth="1"/>
    <col min="9" max="9" width="25.140625" bestFit="1" customWidth="1"/>
  </cols>
  <sheetData>
    <row r="1" spans="1:9" s="2" customFormat="1" x14ac:dyDescent="0.25">
      <c r="A1" s="2" t="s">
        <v>0</v>
      </c>
      <c r="B1" s="2" t="s">
        <v>1</v>
      </c>
      <c r="C1" s="2" t="s">
        <v>3</v>
      </c>
    </row>
    <row r="2" spans="1:9" x14ac:dyDescent="0.25">
      <c r="A2" t="s">
        <v>80</v>
      </c>
      <c r="B2" s="3">
        <v>750</v>
      </c>
      <c r="C2" t="s">
        <v>5</v>
      </c>
      <c r="E2" s="12" t="s">
        <v>152</v>
      </c>
      <c r="F2" t="s">
        <v>157</v>
      </c>
      <c r="H2" s="5" t="s">
        <v>150</v>
      </c>
      <c r="I2" s="5" t="s">
        <v>143</v>
      </c>
    </row>
    <row r="3" spans="1:9" x14ac:dyDescent="0.25">
      <c r="A3" t="s">
        <v>50</v>
      </c>
      <c r="B3" s="3">
        <v>11543.13</v>
      </c>
      <c r="C3" t="s">
        <v>9</v>
      </c>
      <c r="E3" s="13" t="s">
        <v>4</v>
      </c>
      <c r="F3" s="11">
        <v>829775.77999999991</v>
      </c>
      <c r="G3" s="11"/>
      <c r="H3" s="3" t="s">
        <v>145</v>
      </c>
      <c r="I3" s="3">
        <f>AVERAGE(B2:B132)</f>
        <v>17732.846030534347</v>
      </c>
    </row>
    <row r="4" spans="1:9" x14ac:dyDescent="0.25">
      <c r="A4" t="s">
        <v>62</v>
      </c>
      <c r="B4" s="3">
        <v>8000</v>
      </c>
      <c r="C4" t="s">
        <v>9</v>
      </c>
      <c r="E4" s="13" t="s">
        <v>5</v>
      </c>
      <c r="F4" s="11">
        <v>307400.32000000001</v>
      </c>
      <c r="G4" s="11"/>
      <c r="H4" s="3" t="s">
        <v>146</v>
      </c>
      <c r="I4" s="3">
        <f>MIN(B2:B132)</f>
        <v>750</v>
      </c>
    </row>
    <row r="5" spans="1:9" x14ac:dyDescent="0.25">
      <c r="A5" t="s">
        <v>68</v>
      </c>
      <c r="B5" s="7">
        <v>8700</v>
      </c>
      <c r="C5" t="s">
        <v>11</v>
      </c>
      <c r="E5" s="13" t="s">
        <v>9</v>
      </c>
      <c r="F5" s="11">
        <v>305444.24</v>
      </c>
      <c r="G5" s="11"/>
      <c r="H5" s="7" t="s">
        <v>147</v>
      </c>
      <c r="I5" s="7">
        <f>MAX(B2:B132)</f>
        <v>126504</v>
      </c>
    </row>
    <row r="6" spans="1:9" x14ac:dyDescent="0.25">
      <c r="A6" t="s">
        <v>52</v>
      </c>
      <c r="B6" s="3">
        <v>24000</v>
      </c>
      <c r="C6" t="s">
        <v>9</v>
      </c>
      <c r="E6" s="13" t="s">
        <v>7</v>
      </c>
      <c r="F6" s="11">
        <v>179542.29000000004</v>
      </c>
      <c r="G6" s="11"/>
      <c r="H6" s="3" t="s">
        <v>144</v>
      </c>
      <c r="I6" s="3">
        <f>SUM(B2:B132)</f>
        <v>2323002.8299999996</v>
      </c>
    </row>
    <row r="7" spans="1:9" x14ac:dyDescent="0.25">
      <c r="A7" t="s">
        <v>27</v>
      </c>
      <c r="B7" s="3">
        <v>4500</v>
      </c>
      <c r="C7" t="s">
        <v>6</v>
      </c>
      <c r="E7" s="13" t="s">
        <v>10</v>
      </c>
      <c r="F7" s="11">
        <v>24000</v>
      </c>
      <c r="G7" s="11"/>
    </row>
    <row r="8" spans="1:9" x14ac:dyDescent="0.25">
      <c r="A8" t="s">
        <v>69</v>
      </c>
      <c r="B8" s="7">
        <v>35650</v>
      </c>
      <c r="C8" t="s">
        <v>11</v>
      </c>
      <c r="E8" s="13" t="s">
        <v>8</v>
      </c>
      <c r="F8" s="11">
        <v>60500</v>
      </c>
      <c r="G8" s="11"/>
    </row>
    <row r="9" spans="1:9" x14ac:dyDescent="0.25">
      <c r="A9" t="s">
        <v>93</v>
      </c>
      <c r="B9" s="4">
        <v>18000</v>
      </c>
      <c r="C9" t="s">
        <v>4</v>
      </c>
      <c r="E9" s="13" t="s">
        <v>6</v>
      </c>
      <c r="F9" s="11">
        <v>487910.2</v>
      </c>
      <c r="G9" s="11"/>
    </row>
    <row r="10" spans="1:9" x14ac:dyDescent="0.25">
      <c r="A10" t="s">
        <v>94</v>
      </c>
      <c r="B10" s="3">
        <v>13687.5</v>
      </c>
      <c r="C10" t="s">
        <v>4</v>
      </c>
      <c r="E10" s="13" t="s">
        <v>11</v>
      </c>
      <c r="F10" s="11">
        <v>128430</v>
      </c>
      <c r="G10" s="11"/>
    </row>
    <row r="11" spans="1:9" x14ac:dyDescent="0.25">
      <c r="A11" t="s">
        <v>95</v>
      </c>
      <c r="B11" s="7">
        <v>1900</v>
      </c>
      <c r="C11" t="s">
        <v>4</v>
      </c>
      <c r="E11" s="13" t="s">
        <v>153</v>
      </c>
      <c r="F11" s="11">
        <v>2323002.83</v>
      </c>
      <c r="G11" s="11"/>
    </row>
    <row r="12" spans="1:9" x14ac:dyDescent="0.25">
      <c r="A12" t="s">
        <v>96</v>
      </c>
      <c r="B12" s="3">
        <v>12000</v>
      </c>
      <c r="C12" t="s">
        <v>4</v>
      </c>
    </row>
    <row r="13" spans="1:9" x14ac:dyDescent="0.25">
      <c r="A13" t="s">
        <v>97</v>
      </c>
      <c r="B13" s="3">
        <v>19000</v>
      </c>
      <c r="C13" t="s">
        <v>4</v>
      </c>
    </row>
    <row r="14" spans="1:9" x14ac:dyDescent="0.25">
      <c r="A14" t="s">
        <v>98</v>
      </c>
      <c r="B14" s="3">
        <v>5733.32</v>
      </c>
      <c r="C14" t="s">
        <v>4</v>
      </c>
    </row>
    <row r="15" spans="1:9" x14ac:dyDescent="0.25">
      <c r="A15" t="s">
        <v>99</v>
      </c>
      <c r="B15" s="3">
        <v>18000</v>
      </c>
      <c r="C15" t="s">
        <v>4</v>
      </c>
      <c r="E15" s="12" t="s">
        <v>152</v>
      </c>
      <c r="F15" t="s">
        <v>160</v>
      </c>
    </row>
    <row r="16" spans="1:9" x14ac:dyDescent="0.25">
      <c r="A16" t="s">
        <v>100</v>
      </c>
      <c r="B16" s="3">
        <v>2000</v>
      </c>
      <c r="C16" t="s">
        <v>4</v>
      </c>
      <c r="E16" s="13" t="s">
        <v>4</v>
      </c>
      <c r="F16" s="11">
        <v>16595.515599999999</v>
      </c>
      <c r="G16" s="11"/>
    </row>
    <row r="17" spans="1:7" x14ac:dyDescent="0.25">
      <c r="A17" t="s">
        <v>101</v>
      </c>
      <c r="B17" s="7">
        <v>7166.68</v>
      </c>
      <c r="C17" t="s">
        <v>4</v>
      </c>
      <c r="E17" s="13" t="s">
        <v>5</v>
      </c>
      <c r="F17" s="11">
        <v>17077.795555555556</v>
      </c>
      <c r="G17" s="11"/>
    </row>
    <row r="18" spans="1:7" x14ac:dyDescent="0.25">
      <c r="A18" t="s">
        <v>102</v>
      </c>
      <c r="B18" s="3">
        <v>16540</v>
      </c>
      <c r="C18" t="s">
        <v>4</v>
      </c>
      <c r="E18" s="13" t="s">
        <v>9</v>
      </c>
      <c r="F18" s="11">
        <v>15272.212</v>
      </c>
      <c r="G18" s="11"/>
    </row>
    <row r="19" spans="1:7" x14ac:dyDescent="0.25">
      <c r="A19" t="s">
        <v>103</v>
      </c>
      <c r="B19" s="7">
        <v>40200</v>
      </c>
      <c r="C19" t="s">
        <v>4</v>
      </c>
      <c r="E19" s="13" t="s">
        <v>7</v>
      </c>
      <c r="F19" s="11">
        <v>16322.026363636367</v>
      </c>
      <c r="G19" s="11"/>
    </row>
    <row r="20" spans="1:7" x14ac:dyDescent="0.25">
      <c r="A20" t="s">
        <v>104</v>
      </c>
      <c r="B20" s="7">
        <v>22000</v>
      </c>
      <c r="C20" t="s">
        <v>4</v>
      </c>
      <c r="E20" s="13" t="s">
        <v>10</v>
      </c>
      <c r="F20" s="11">
        <v>12000</v>
      </c>
      <c r="G20" s="11"/>
    </row>
    <row r="21" spans="1:7" x14ac:dyDescent="0.25">
      <c r="A21" t="s">
        <v>105</v>
      </c>
      <c r="B21" s="7">
        <v>11200</v>
      </c>
      <c r="C21" t="s">
        <v>4</v>
      </c>
      <c r="E21" s="13" t="s">
        <v>8</v>
      </c>
      <c r="F21" s="11">
        <v>15125</v>
      </c>
      <c r="G21" s="11"/>
    </row>
    <row r="22" spans="1:7" x14ac:dyDescent="0.25">
      <c r="A22" t="s">
        <v>106</v>
      </c>
      <c r="B22" s="7">
        <v>13333.32</v>
      </c>
      <c r="C22" t="s">
        <v>4</v>
      </c>
      <c r="E22" s="13" t="s">
        <v>6</v>
      </c>
      <c r="F22" s="11">
        <v>28700.600000000002</v>
      </c>
      <c r="G22" s="11"/>
    </row>
    <row r="23" spans="1:7" x14ac:dyDescent="0.25">
      <c r="A23" t="s">
        <v>107</v>
      </c>
      <c r="B23" s="7">
        <v>16000</v>
      </c>
      <c r="C23" t="s">
        <v>4</v>
      </c>
      <c r="E23" s="13" t="s">
        <v>11</v>
      </c>
      <c r="F23" s="11">
        <v>14270</v>
      </c>
      <c r="G23" s="11"/>
    </row>
    <row r="24" spans="1:7" x14ac:dyDescent="0.25">
      <c r="A24" t="s">
        <v>108</v>
      </c>
      <c r="B24" s="7">
        <v>14000</v>
      </c>
      <c r="C24" t="s">
        <v>4</v>
      </c>
      <c r="E24" s="13" t="s">
        <v>153</v>
      </c>
      <c r="F24" s="11">
        <v>17732.846030534351</v>
      </c>
      <c r="G24" s="11"/>
    </row>
    <row r="25" spans="1:7" x14ac:dyDescent="0.25">
      <c r="A25" t="s">
        <v>109</v>
      </c>
      <c r="B25" s="7">
        <v>14000</v>
      </c>
      <c r="C25" t="s">
        <v>4</v>
      </c>
    </row>
    <row r="26" spans="1:7" s="2" customFormat="1" x14ac:dyDescent="0.25">
      <c r="A26" t="s">
        <v>110</v>
      </c>
      <c r="B26" s="7">
        <v>22000</v>
      </c>
      <c r="C26" t="s">
        <v>4</v>
      </c>
      <c r="D26"/>
      <c r="E26"/>
      <c r="F26"/>
      <c r="G26"/>
    </row>
    <row r="27" spans="1:7" x14ac:dyDescent="0.25">
      <c r="A27" t="s">
        <v>111</v>
      </c>
      <c r="B27" s="7">
        <v>17000</v>
      </c>
      <c r="C27" t="s">
        <v>4</v>
      </c>
    </row>
    <row r="28" spans="1:7" x14ac:dyDescent="0.25">
      <c r="A28" t="s">
        <v>112</v>
      </c>
      <c r="B28" s="7">
        <v>9000</v>
      </c>
      <c r="C28" t="s">
        <v>4</v>
      </c>
      <c r="E28" s="12" t="s">
        <v>152</v>
      </c>
      <c r="F28" t="s">
        <v>158</v>
      </c>
    </row>
    <row r="29" spans="1:7" x14ac:dyDescent="0.25">
      <c r="A29" t="s">
        <v>113</v>
      </c>
      <c r="B29" s="3">
        <v>16000</v>
      </c>
      <c r="C29" t="s">
        <v>4</v>
      </c>
      <c r="E29" s="13" t="s">
        <v>4</v>
      </c>
      <c r="F29" s="11">
        <v>126504</v>
      </c>
      <c r="G29" s="11"/>
    </row>
    <row r="30" spans="1:7" x14ac:dyDescent="0.25">
      <c r="A30" t="s">
        <v>114</v>
      </c>
      <c r="B30" s="3">
        <v>1687.5</v>
      </c>
      <c r="C30" t="s">
        <v>4</v>
      </c>
      <c r="E30" s="13" t="s">
        <v>5</v>
      </c>
      <c r="F30" s="11">
        <v>90159</v>
      </c>
      <c r="G30" s="11"/>
    </row>
    <row r="31" spans="1:7" s="6" customFormat="1" x14ac:dyDescent="0.25">
      <c r="A31" t="s">
        <v>115</v>
      </c>
      <c r="B31" s="3">
        <v>12000</v>
      </c>
      <c r="C31" t="s">
        <v>4</v>
      </c>
      <c r="D31"/>
      <c r="E31" s="13" t="s">
        <v>9</v>
      </c>
      <c r="F31" s="11">
        <v>55882.27</v>
      </c>
      <c r="G31" s="11"/>
    </row>
    <row r="32" spans="1:7" x14ac:dyDescent="0.25">
      <c r="A32" t="s">
        <v>116</v>
      </c>
      <c r="B32" s="3">
        <v>16000</v>
      </c>
      <c r="C32" t="s">
        <v>4</v>
      </c>
      <c r="E32" s="13" t="s">
        <v>7</v>
      </c>
      <c r="F32" s="11">
        <v>46424.83</v>
      </c>
      <c r="G32" s="11"/>
    </row>
    <row r="33" spans="1:7" s="8" customFormat="1" x14ac:dyDescent="0.25">
      <c r="A33" t="s">
        <v>117</v>
      </c>
      <c r="B33" s="3">
        <v>10000</v>
      </c>
      <c r="C33" t="s">
        <v>4</v>
      </c>
      <c r="D33"/>
      <c r="E33" s="13" t="s">
        <v>10</v>
      </c>
      <c r="F33" s="11">
        <v>12000</v>
      </c>
      <c r="G33" s="11"/>
    </row>
    <row r="34" spans="1:7" s="8" customFormat="1" x14ac:dyDescent="0.25">
      <c r="A34" t="s">
        <v>118</v>
      </c>
      <c r="B34" s="3">
        <v>16687.5</v>
      </c>
      <c r="C34" t="s">
        <v>4</v>
      </c>
      <c r="D34"/>
      <c r="E34" s="13" t="s">
        <v>8</v>
      </c>
      <c r="F34" s="11">
        <v>20000</v>
      </c>
      <c r="G34" s="11"/>
    </row>
    <row r="35" spans="1:7" s="6" customFormat="1" x14ac:dyDescent="0.25">
      <c r="A35" t="s">
        <v>119</v>
      </c>
      <c r="B35" s="3">
        <v>8000</v>
      </c>
      <c r="C35" t="s">
        <v>4</v>
      </c>
      <c r="D35"/>
      <c r="E35" s="13" t="s">
        <v>6</v>
      </c>
      <c r="F35" s="11">
        <v>86400</v>
      </c>
      <c r="G35" s="11"/>
    </row>
    <row r="36" spans="1:7" s="6" customFormat="1" x14ac:dyDescent="0.25">
      <c r="A36" t="s">
        <v>120</v>
      </c>
      <c r="B36" s="3">
        <v>13333.32</v>
      </c>
      <c r="C36" t="s">
        <v>4</v>
      </c>
      <c r="D36"/>
      <c r="E36" s="13" t="s">
        <v>11</v>
      </c>
      <c r="F36" s="11">
        <v>35650</v>
      </c>
      <c r="G36" s="11"/>
    </row>
    <row r="37" spans="1:7" s="6" customFormat="1" x14ac:dyDescent="0.25">
      <c r="A37" t="s">
        <v>121</v>
      </c>
      <c r="B37" s="7">
        <v>1710</v>
      </c>
      <c r="C37" t="s">
        <v>4</v>
      </c>
      <c r="D37"/>
      <c r="E37" s="13" t="s">
        <v>153</v>
      </c>
      <c r="F37" s="11">
        <v>126504</v>
      </c>
      <c r="G37" s="11"/>
    </row>
    <row r="38" spans="1:7" x14ac:dyDescent="0.25">
      <c r="A38" t="s">
        <v>122</v>
      </c>
      <c r="B38" s="3">
        <v>6000</v>
      </c>
      <c r="C38" t="s">
        <v>4</v>
      </c>
    </row>
    <row r="39" spans="1:7" x14ac:dyDescent="0.25">
      <c r="A39" t="s">
        <v>123</v>
      </c>
      <c r="B39" s="3">
        <v>12600</v>
      </c>
      <c r="C39" t="s">
        <v>4</v>
      </c>
    </row>
    <row r="40" spans="1:7" x14ac:dyDescent="0.25">
      <c r="A40" t="s">
        <v>124</v>
      </c>
      <c r="B40" s="3">
        <v>12000</v>
      </c>
      <c r="C40" t="s">
        <v>4</v>
      </c>
    </row>
    <row r="41" spans="1:7" x14ac:dyDescent="0.25">
      <c r="A41" t="s">
        <v>125</v>
      </c>
      <c r="B41" s="3">
        <v>15733.32</v>
      </c>
      <c r="C41" t="s">
        <v>4</v>
      </c>
      <c r="E41" s="12" t="s">
        <v>152</v>
      </c>
      <c r="F41" t="s">
        <v>159</v>
      </c>
    </row>
    <row r="42" spans="1:7" x14ac:dyDescent="0.25">
      <c r="A42" t="s">
        <v>126</v>
      </c>
      <c r="B42" s="3">
        <v>2812.5</v>
      </c>
      <c r="C42" t="s">
        <v>4</v>
      </c>
      <c r="E42" s="13" t="s">
        <v>4</v>
      </c>
      <c r="F42" s="11">
        <v>1687.5</v>
      </c>
      <c r="G42" s="11"/>
    </row>
    <row r="43" spans="1:7" x14ac:dyDescent="0.25">
      <c r="A43" t="s">
        <v>127</v>
      </c>
      <c r="B43" s="3">
        <v>20952</v>
      </c>
      <c r="C43" t="s">
        <v>4</v>
      </c>
      <c r="E43" s="13" t="s">
        <v>5</v>
      </c>
      <c r="F43" s="11">
        <v>750</v>
      </c>
      <c r="G43" s="11"/>
    </row>
    <row r="44" spans="1:7" x14ac:dyDescent="0.25">
      <c r="A44" t="s">
        <v>128</v>
      </c>
      <c r="B44" s="3">
        <v>18400</v>
      </c>
      <c r="C44" t="s">
        <v>4</v>
      </c>
      <c r="E44" s="13" t="s">
        <v>9</v>
      </c>
      <c r="F44" s="11">
        <v>1017.5</v>
      </c>
      <c r="G44" s="11"/>
    </row>
    <row r="45" spans="1:7" x14ac:dyDescent="0.25">
      <c r="A45" t="s">
        <v>129</v>
      </c>
      <c r="B45" s="3">
        <v>10800</v>
      </c>
      <c r="C45" t="s">
        <v>4</v>
      </c>
      <c r="E45" s="13" t="s">
        <v>7</v>
      </c>
      <c r="F45" s="11">
        <v>3000</v>
      </c>
      <c r="G45" s="11"/>
    </row>
    <row r="46" spans="1:7" x14ac:dyDescent="0.25">
      <c r="A46" t="s">
        <v>130</v>
      </c>
      <c r="B46" s="3">
        <v>12000</v>
      </c>
      <c r="C46" t="s">
        <v>4</v>
      </c>
      <c r="E46" s="13" t="s">
        <v>10</v>
      </c>
      <c r="F46" s="11">
        <v>12000</v>
      </c>
      <c r="G46" s="11"/>
    </row>
    <row r="47" spans="1:7" x14ac:dyDescent="0.25">
      <c r="A47" t="s">
        <v>131</v>
      </c>
      <c r="B47" s="3">
        <v>7000</v>
      </c>
      <c r="C47" t="s">
        <v>4</v>
      </c>
      <c r="E47" s="13" t="s">
        <v>8</v>
      </c>
      <c r="F47" s="11">
        <v>12000</v>
      </c>
      <c r="G47" s="11"/>
    </row>
    <row r="48" spans="1:7" x14ac:dyDescent="0.25">
      <c r="A48" t="s">
        <v>132</v>
      </c>
      <c r="B48" s="7">
        <v>126504</v>
      </c>
      <c r="C48" t="s">
        <v>4</v>
      </c>
      <c r="E48" s="13" t="s">
        <v>6</v>
      </c>
      <c r="F48" s="11">
        <v>4500</v>
      </c>
      <c r="G48" s="11"/>
    </row>
    <row r="49" spans="1:7" x14ac:dyDescent="0.25">
      <c r="A49" t="s">
        <v>133</v>
      </c>
      <c r="B49" s="3">
        <v>14000</v>
      </c>
      <c r="C49" t="s">
        <v>4</v>
      </c>
      <c r="E49" s="13" t="s">
        <v>11</v>
      </c>
      <c r="F49" s="11">
        <v>1078</v>
      </c>
      <c r="G49" s="11"/>
    </row>
    <row r="50" spans="1:7" x14ac:dyDescent="0.25">
      <c r="A50" t="s">
        <v>134</v>
      </c>
      <c r="B50" s="3">
        <v>25900</v>
      </c>
      <c r="C50" t="s">
        <v>4</v>
      </c>
      <c r="E50" s="13" t="s">
        <v>153</v>
      </c>
      <c r="F50" s="11">
        <v>750</v>
      </c>
      <c r="G50" s="11"/>
    </row>
    <row r="51" spans="1:7" x14ac:dyDescent="0.25">
      <c r="A51" t="s">
        <v>135</v>
      </c>
      <c r="B51" s="3">
        <v>1687.5</v>
      </c>
      <c r="C51" t="s">
        <v>4</v>
      </c>
    </row>
    <row r="52" spans="1:7" s="6" customFormat="1" x14ac:dyDescent="0.25">
      <c r="A52" t="s">
        <v>136</v>
      </c>
      <c r="B52" s="3">
        <v>19250</v>
      </c>
      <c r="C52" t="s">
        <v>4</v>
      </c>
      <c r="D52"/>
      <c r="E52"/>
      <c r="F52"/>
      <c r="G52"/>
    </row>
    <row r="53" spans="1:7" s="6" customFormat="1" x14ac:dyDescent="0.25">
      <c r="A53" t="s">
        <v>137</v>
      </c>
      <c r="B53" s="3">
        <v>12333.32</v>
      </c>
      <c r="C53" t="s">
        <v>4</v>
      </c>
      <c r="D53"/>
      <c r="E53"/>
      <c r="F53"/>
      <c r="G53"/>
    </row>
    <row r="54" spans="1:7" s="6" customFormat="1" x14ac:dyDescent="0.25">
      <c r="A54" t="s">
        <v>138</v>
      </c>
      <c r="B54" s="7">
        <v>64600</v>
      </c>
      <c r="C54" t="s">
        <v>4</v>
      </c>
      <c r="D54"/>
      <c r="E54"/>
      <c r="F54"/>
      <c r="G54"/>
    </row>
    <row r="55" spans="1:7" x14ac:dyDescent="0.25">
      <c r="A55" t="s">
        <v>139</v>
      </c>
      <c r="B55" s="7">
        <v>33024</v>
      </c>
      <c r="C55" t="s">
        <v>4</v>
      </c>
    </row>
    <row r="56" spans="1:7" x14ac:dyDescent="0.25">
      <c r="A56" t="s">
        <v>140</v>
      </c>
      <c r="B56" s="7">
        <v>2000</v>
      </c>
      <c r="C56" t="s">
        <v>4</v>
      </c>
    </row>
    <row r="57" spans="1:7" x14ac:dyDescent="0.25">
      <c r="A57" t="s">
        <v>141</v>
      </c>
      <c r="B57" s="7">
        <v>8000</v>
      </c>
      <c r="C57" t="s">
        <v>4</v>
      </c>
    </row>
    <row r="58" spans="1:7" x14ac:dyDescent="0.25">
      <c r="A58" t="s">
        <v>142</v>
      </c>
      <c r="B58" s="7">
        <v>16000</v>
      </c>
      <c r="C58" t="s">
        <v>4</v>
      </c>
    </row>
    <row r="59" spans="1:7" s="8" customFormat="1" x14ac:dyDescent="0.25">
      <c r="A59" t="s">
        <v>44</v>
      </c>
      <c r="B59" s="3">
        <v>18900</v>
      </c>
      <c r="C59" t="s">
        <v>5</v>
      </c>
      <c r="D59"/>
    </row>
    <row r="60" spans="1:7" s="8" customFormat="1" x14ac:dyDescent="0.25">
      <c r="A60" t="s">
        <v>87</v>
      </c>
      <c r="B60" s="7">
        <v>14340</v>
      </c>
      <c r="C60" t="s">
        <v>11</v>
      </c>
      <c r="D60"/>
    </row>
    <row r="61" spans="1:7" x14ac:dyDescent="0.25">
      <c r="A61" t="s">
        <v>17</v>
      </c>
      <c r="B61" s="3">
        <v>25500</v>
      </c>
      <c r="C61" t="s">
        <v>6</v>
      </c>
    </row>
    <row r="62" spans="1:7" x14ac:dyDescent="0.25">
      <c r="A62" t="s">
        <v>25</v>
      </c>
      <c r="B62" s="3">
        <v>13305</v>
      </c>
      <c r="C62" t="s">
        <v>6</v>
      </c>
    </row>
    <row r="63" spans="1:7" x14ac:dyDescent="0.25">
      <c r="A63" t="s">
        <v>43</v>
      </c>
      <c r="B63" s="3">
        <v>11400</v>
      </c>
      <c r="C63" t="s">
        <v>5</v>
      </c>
    </row>
    <row r="64" spans="1:7" s="8" customFormat="1" x14ac:dyDescent="0.25">
      <c r="A64" t="s">
        <v>85</v>
      </c>
      <c r="B64" s="3">
        <v>1000</v>
      </c>
      <c r="C64" t="s">
        <v>5</v>
      </c>
      <c r="D64"/>
    </row>
    <row r="65" spans="1:4" s="8" customFormat="1" x14ac:dyDescent="0.25">
      <c r="A65" t="s">
        <v>84</v>
      </c>
      <c r="B65" s="3">
        <v>1200</v>
      </c>
      <c r="C65" t="s">
        <v>5</v>
      </c>
      <c r="D65"/>
    </row>
    <row r="66" spans="1:4" x14ac:dyDescent="0.25">
      <c r="A66" t="s">
        <v>70</v>
      </c>
      <c r="B66" s="7">
        <v>18862</v>
      </c>
      <c r="C66" t="s">
        <v>11</v>
      </c>
    </row>
    <row r="67" spans="1:4" x14ac:dyDescent="0.25">
      <c r="A67" t="s">
        <v>89</v>
      </c>
      <c r="B67" s="7">
        <v>1078</v>
      </c>
      <c r="C67" t="s">
        <v>11</v>
      </c>
    </row>
    <row r="68" spans="1:4" x14ac:dyDescent="0.25">
      <c r="A68" t="s">
        <v>20</v>
      </c>
      <c r="B68" s="3">
        <v>20000</v>
      </c>
      <c r="C68" t="s">
        <v>6</v>
      </c>
    </row>
    <row r="69" spans="1:4" x14ac:dyDescent="0.25">
      <c r="A69" t="s">
        <v>72</v>
      </c>
      <c r="B69" s="7">
        <v>13000</v>
      </c>
      <c r="C69" t="s">
        <v>5</v>
      </c>
    </row>
    <row r="70" spans="1:4" x14ac:dyDescent="0.25">
      <c r="A70" t="s">
        <v>55</v>
      </c>
      <c r="B70" s="3">
        <v>15200</v>
      </c>
      <c r="C70" t="s">
        <v>9</v>
      </c>
    </row>
    <row r="71" spans="1:4" x14ac:dyDescent="0.25">
      <c r="A71" t="s">
        <v>13</v>
      </c>
      <c r="B71" s="3">
        <v>69000</v>
      </c>
      <c r="C71" t="s">
        <v>6</v>
      </c>
    </row>
    <row r="72" spans="1:4" x14ac:dyDescent="0.25">
      <c r="A72" t="s">
        <v>83</v>
      </c>
      <c r="B72" s="7">
        <v>90159</v>
      </c>
      <c r="C72" t="s">
        <v>5</v>
      </c>
    </row>
    <row r="73" spans="1:4" x14ac:dyDescent="0.25">
      <c r="A73" t="s">
        <v>78</v>
      </c>
      <c r="B73" s="3">
        <v>1400</v>
      </c>
      <c r="C73" t="s">
        <v>5</v>
      </c>
    </row>
    <row r="74" spans="1:4" x14ac:dyDescent="0.25">
      <c r="A74" t="s">
        <v>71</v>
      </c>
      <c r="B74" s="7">
        <v>13500</v>
      </c>
      <c r="C74" t="s">
        <v>11</v>
      </c>
    </row>
    <row r="75" spans="1:4" s="8" customFormat="1" x14ac:dyDescent="0.25">
      <c r="A75" t="s">
        <v>75</v>
      </c>
      <c r="B75" s="3">
        <v>1000</v>
      </c>
      <c r="C75" t="s">
        <v>5</v>
      </c>
      <c r="D75"/>
    </row>
    <row r="76" spans="1:4" s="8" customFormat="1" x14ac:dyDescent="0.25">
      <c r="A76" t="s">
        <v>42</v>
      </c>
      <c r="B76" s="3">
        <v>20000</v>
      </c>
      <c r="C76" t="s">
        <v>9</v>
      </c>
      <c r="D76"/>
    </row>
    <row r="77" spans="1:4" s="8" customFormat="1" x14ac:dyDescent="0.25">
      <c r="A77" t="s">
        <v>12</v>
      </c>
      <c r="B77" s="3">
        <v>77371.88</v>
      </c>
      <c r="C77" t="s">
        <v>6</v>
      </c>
      <c r="D77"/>
    </row>
    <row r="78" spans="1:4" x14ac:dyDescent="0.25">
      <c r="A78" t="s">
        <v>15</v>
      </c>
      <c r="B78" s="3">
        <v>29333.32</v>
      </c>
      <c r="C78" t="s">
        <v>6</v>
      </c>
    </row>
    <row r="79" spans="1:4" x14ac:dyDescent="0.25">
      <c r="A79" t="s">
        <v>23</v>
      </c>
      <c r="B79" s="3">
        <v>14000</v>
      </c>
      <c r="C79" t="s">
        <v>6</v>
      </c>
    </row>
    <row r="80" spans="1:4" x14ac:dyDescent="0.25">
      <c r="A80" t="s">
        <v>91</v>
      </c>
      <c r="B80" s="3">
        <v>9300</v>
      </c>
      <c r="C80" t="s">
        <v>11</v>
      </c>
    </row>
    <row r="81" spans="1:4" s="2" customFormat="1" x14ac:dyDescent="0.25">
      <c r="A81" t="s">
        <v>77</v>
      </c>
      <c r="B81" s="3">
        <v>1000</v>
      </c>
      <c r="C81" t="s">
        <v>5</v>
      </c>
      <c r="D81"/>
    </row>
    <row r="82" spans="1:4" x14ac:dyDescent="0.25">
      <c r="A82" t="s">
        <v>76</v>
      </c>
      <c r="B82" s="7">
        <v>64602</v>
      </c>
      <c r="C82" t="s">
        <v>5</v>
      </c>
    </row>
    <row r="83" spans="1:4" x14ac:dyDescent="0.25">
      <c r="A83" t="s">
        <v>19</v>
      </c>
      <c r="B83" s="3">
        <v>20000</v>
      </c>
      <c r="C83" t="s">
        <v>6</v>
      </c>
    </row>
    <row r="84" spans="1:4" s="6" customFormat="1" x14ac:dyDescent="0.25">
      <c r="A84" t="s">
        <v>34</v>
      </c>
      <c r="B84" s="7">
        <v>14233.32</v>
      </c>
      <c r="C84" t="s">
        <v>7</v>
      </c>
      <c r="D84"/>
    </row>
    <row r="85" spans="1:4" s="8" customFormat="1" x14ac:dyDescent="0.25">
      <c r="A85" t="s">
        <v>35</v>
      </c>
      <c r="B85" s="7">
        <v>7205</v>
      </c>
      <c r="C85" t="s">
        <v>7</v>
      </c>
      <c r="D85"/>
    </row>
    <row r="86" spans="1:4" x14ac:dyDescent="0.25">
      <c r="A86" t="s">
        <v>30</v>
      </c>
      <c r="B86" s="7">
        <v>16812.5</v>
      </c>
      <c r="C86" t="s">
        <v>7</v>
      </c>
    </row>
    <row r="87" spans="1:4" x14ac:dyDescent="0.25">
      <c r="A87" t="s">
        <v>32</v>
      </c>
      <c r="B87" s="7">
        <v>15000</v>
      </c>
      <c r="C87" t="s">
        <v>7</v>
      </c>
    </row>
    <row r="88" spans="1:4" s="8" customFormat="1" x14ac:dyDescent="0.25">
      <c r="A88" t="s">
        <v>36</v>
      </c>
      <c r="B88" s="7">
        <v>9000</v>
      </c>
      <c r="C88" t="s">
        <v>7</v>
      </c>
      <c r="D88"/>
    </row>
    <row r="89" spans="1:4" s="8" customFormat="1" x14ac:dyDescent="0.25">
      <c r="A89" t="s">
        <v>37</v>
      </c>
      <c r="B89" s="7">
        <v>8000</v>
      </c>
      <c r="C89" t="s">
        <v>7</v>
      </c>
      <c r="D89"/>
    </row>
    <row r="90" spans="1:4" x14ac:dyDescent="0.25">
      <c r="A90" t="s">
        <v>38</v>
      </c>
      <c r="B90" s="7">
        <v>3000</v>
      </c>
      <c r="C90" t="s">
        <v>7</v>
      </c>
    </row>
    <row r="91" spans="1:4" x14ac:dyDescent="0.25">
      <c r="A91" t="s">
        <v>28</v>
      </c>
      <c r="B91" s="7">
        <v>28700</v>
      </c>
      <c r="C91" t="s">
        <v>7</v>
      </c>
    </row>
    <row r="92" spans="1:4" s="8" customFormat="1" x14ac:dyDescent="0.25">
      <c r="A92" t="s">
        <v>29</v>
      </c>
      <c r="B92" s="7">
        <v>46424.83</v>
      </c>
      <c r="C92" t="s">
        <v>7</v>
      </c>
      <c r="D92"/>
    </row>
    <row r="93" spans="1:4" s="2" customFormat="1" x14ac:dyDescent="0.25">
      <c r="A93" t="s">
        <v>31</v>
      </c>
      <c r="B93" s="7">
        <v>16666.64</v>
      </c>
      <c r="C93" t="s">
        <v>7</v>
      </c>
      <c r="D93"/>
    </row>
    <row r="94" spans="1:4" x14ac:dyDescent="0.25">
      <c r="A94" t="s">
        <v>33</v>
      </c>
      <c r="B94" s="7">
        <v>14500</v>
      </c>
      <c r="C94" t="s">
        <v>7</v>
      </c>
    </row>
    <row r="95" spans="1:4" x14ac:dyDescent="0.25">
      <c r="A95" t="s">
        <v>60</v>
      </c>
      <c r="B95" s="3">
        <v>12000</v>
      </c>
      <c r="C95" t="s">
        <v>11</v>
      </c>
    </row>
    <row r="96" spans="1:4" x14ac:dyDescent="0.25">
      <c r="A96" t="s">
        <v>14</v>
      </c>
      <c r="B96" s="3">
        <v>86400</v>
      </c>
      <c r="C96" t="s">
        <v>6</v>
      </c>
    </row>
    <row r="97" spans="1:4" s="8" customFormat="1" x14ac:dyDescent="0.25">
      <c r="A97" t="s">
        <v>16</v>
      </c>
      <c r="B97" s="3">
        <v>25500</v>
      </c>
      <c r="C97" t="s">
        <v>6</v>
      </c>
      <c r="D97"/>
    </row>
    <row r="98" spans="1:4" x14ac:dyDescent="0.25">
      <c r="A98" t="s">
        <v>22</v>
      </c>
      <c r="B98" s="3">
        <v>18000</v>
      </c>
      <c r="C98" t="s">
        <v>6</v>
      </c>
    </row>
    <row r="99" spans="1:4" x14ac:dyDescent="0.25">
      <c r="A99" t="s">
        <v>39</v>
      </c>
      <c r="B99" s="7">
        <v>14500</v>
      </c>
      <c r="C99" t="s">
        <v>8</v>
      </c>
    </row>
    <row r="100" spans="1:4" x14ac:dyDescent="0.25">
      <c r="A100" t="s">
        <v>79</v>
      </c>
      <c r="B100" s="7">
        <v>26833.32</v>
      </c>
      <c r="C100" t="s">
        <v>5</v>
      </c>
    </row>
    <row r="101" spans="1:4" x14ac:dyDescent="0.25">
      <c r="A101" t="s">
        <v>88</v>
      </c>
      <c r="B101" s="7">
        <v>15000</v>
      </c>
      <c r="C101" t="s">
        <v>11</v>
      </c>
    </row>
    <row r="102" spans="1:4" s="6" customFormat="1" x14ac:dyDescent="0.25">
      <c r="A102" t="s">
        <v>90</v>
      </c>
      <c r="B102" s="7">
        <v>9453</v>
      </c>
      <c r="C102" t="s">
        <v>9</v>
      </c>
      <c r="D102"/>
    </row>
    <row r="103" spans="1:4" x14ac:dyDescent="0.25">
      <c r="A103" t="s">
        <v>45</v>
      </c>
      <c r="B103" s="3">
        <v>16000</v>
      </c>
      <c r="C103" t="s">
        <v>5</v>
      </c>
    </row>
    <row r="104" spans="1:4" x14ac:dyDescent="0.25">
      <c r="A104" t="s">
        <v>59</v>
      </c>
      <c r="B104" s="3">
        <v>12000</v>
      </c>
      <c r="C104" t="s">
        <v>10</v>
      </c>
    </row>
    <row r="105" spans="1:4" x14ac:dyDescent="0.25">
      <c r="A105" t="s">
        <v>40</v>
      </c>
      <c r="B105" s="7">
        <v>14000</v>
      </c>
      <c r="C105" t="s">
        <v>8</v>
      </c>
    </row>
    <row r="106" spans="1:4" x14ac:dyDescent="0.25">
      <c r="A106" t="s">
        <v>21</v>
      </c>
      <c r="B106" s="3">
        <v>19500</v>
      </c>
      <c r="C106" t="s">
        <v>6</v>
      </c>
    </row>
    <row r="107" spans="1:4" x14ac:dyDescent="0.25">
      <c r="A107" t="s">
        <v>24</v>
      </c>
      <c r="B107" s="3">
        <v>12000</v>
      </c>
      <c r="C107" t="s">
        <v>6</v>
      </c>
    </row>
    <row r="108" spans="1:4" x14ac:dyDescent="0.25">
      <c r="A108" t="s">
        <v>81</v>
      </c>
      <c r="B108" s="3">
        <v>1200</v>
      </c>
      <c r="C108" t="s">
        <v>5</v>
      </c>
    </row>
    <row r="109" spans="1:4" x14ac:dyDescent="0.25">
      <c r="A109" t="s">
        <v>26</v>
      </c>
      <c r="B109" s="3">
        <v>6000</v>
      </c>
      <c r="C109" t="s">
        <v>6</v>
      </c>
    </row>
    <row r="110" spans="1:4" x14ac:dyDescent="0.25">
      <c r="A110" t="s">
        <v>67</v>
      </c>
      <c r="B110" s="7">
        <v>26200</v>
      </c>
      <c r="C110" t="s">
        <v>9</v>
      </c>
    </row>
    <row r="111" spans="1:4" s="6" customFormat="1" x14ac:dyDescent="0.25">
      <c r="A111" t="s">
        <v>18</v>
      </c>
      <c r="B111" s="3">
        <v>24000</v>
      </c>
      <c r="C111" t="s">
        <v>6</v>
      </c>
      <c r="D111"/>
    </row>
    <row r="112" spans="1:4" s="8" customFormat="1" x14ac:dyDescent="0.25">
      <c r="A112" t="s">
        <v>41</v>
      </c>
      <c r="B112" s="7">
        <v>20000</v>
      </c>
      <c r="C112" t="s">
        <v>8</v>
      </c>
      <c r="D112"/>
    </row>
    <row r="113" spans="1:4" x14ac:dyDescent="0.25">
      <c r="A113" t="s">
        <v>56</v>
      </c>
      <c r="B113" s="3">
        <v>14000</v>
      </c>
      <c r="C113" t="s">
        <v>9</v>
      </c>
    </row>
    <row r="114" spans="1:4" x14ac:dyDescent="0.25">
      <c r="A114" t="s">
        <v>86</v>
      </c>
      <c r="B114" s="7">
        <v>2076</v>
      </c>
      <c r="C114" t="s">
        <v>5</v>
      </c>
    </row>
    <row r="115" spans="1:4" x14ac:dyDescent="0.25">
      <c r="A115" t="s">
        <v>47</v>
      </c>
      <c r="B115" s="3">
        <v>23500</v>
      </c>
      <c r="C115" t="s">
        <v>6</v>
      </c>
    </row>
    <row r="116" spans="1:4" x14ac:dyDescent="0.25">
      <c r="A116" t="s">
        <v>92</v>
      </c>
      <c r="B116" s="7">
        <v>12000</v>
      </c>
      <c r="C116" t="s">
        <v>8</v>
      </c>
    </row>
    <row r="117" spans="1:4" x14ac:dyDescent="0.25">
      <c r="A117" t="s">
        <v>61</v>
      </c>
      <c r="B117" s="3">
        <v>10000.01</v>
      </c>
      <c r="C117" t="s">
        <v>9</v>
      </c>
    </row>
    <row r="118" spans="1:4" x14ac:dyDescent="0.25">
      <c r="A118" t="s">
        <v>49</v>
      </c>
      <c r="B118" s="4">
        <v>13095.08</v>
      </c>
      <c r="C118" t="s">
        <v>9</v>
      </c>
    </row>
    <row r="119" spans="1:4" x14ac:dyDescent="0.25">
      <c r="A119" t="s">
        <v>48</v>
      </c>
      <c r="B119" s="3">
        <v>6632.4</v>
      </c>
      <c r="C119" t="s">
        <v>9</v>
      </c>
    </row>
    <row r="120" spans="1:4" x14ac:dyDescent="0.25">
      <c r="A120" t="s">
        <v>57</v>
      </c>
      <c r="B120" s="3">
        <v>24907.040000000001</v>
      </c>
      <c r="C120" t="s">
        <v>9</v>
      </c>
    </row>
    <row r="121" spans="1:4" x14ac:dyDescent="0.25">
      <c r="A121" t="s">
        <v>46</v>
      </c>
      <c r="B121" s="3">
        <v>1017.5</v>
      </c>
      <c r="C121" t="s">
        <v>9</v>
      </c>
    </row>
    <row r="122" spans="1:4" x14ac:dyDescent="0.25">
      <c r="A122" t="s">
        <v>51</v>
      </c>
      <c r="B122" s="7">
        <v>55882.27</v>
      </c>
      <c r="C122" t="s">
        <v>9</v>
      </c>
    </row>
    <row r="123" spans="1:4" x14ac:dyDescent="0.25">
      <c r="A123" t="s">
        <v>53</v>
      </c>
      <c r="B123" s="3">
        <v>16933.32</v>
      </c>
      <c r="C123" t="s">
        <v>9</v>
      </c>
    </row>
    <row r="124" spans="1:4" s="6" customFormat="1" x14ac:dyDescent="0.25">
      <c r="A124" t="s">
        <v>66</v>
      </c>
      <c r="B124" s="7">
        <v>10424.16</v>
      </c>
      <c r="C124" t="s">
        <v>9</v>
      </c>
      <c r="D124"/>
    </row>
    <row r="125" spans="1:4" x14ac:dyDescent="0.25">
      <c r="A125" t="s">
        <v>65</v>
      </c>
      <c r="B125" s="7">
        <v>11423.01</v>
      </c>
      <c r="C125" t="s">
        <v>9</v>
      </c>
    </row>
    <row r="126" spans="1:4" x14ac:dyDescent="0.25">
      <c r="A126" t="s">
        <v>63</v>
      </c>
      <c r="B126" s="3">
        <v>6400</v>
      </c>
      <c r="C126" t="s">
        <v>9</v>
      </c>
    </row>
    <row r="127" spans="1:4" x14ac:dyDescent="0.25">
      <c r="A127" t="s">
        <v>58</v>
      </c>
      <c r="B127" s="3">
        <v>12000</v>
      </c>
      <c r="C127" t="s">
        <v>10</v>
      </c>
    </row>
    <row r="128" spans="1:4" x14ac:dyDescent="0.25">
      <c r="A128" t="s">
        <v>64</v>
      </c>
      <c r="B128" s="3">
        <v>4000</v>
      </c>
      <c r="C128" t="s">
        <v>9</v>
      </c>
    </row>
    <row r="129" spans="1:3" x14ac:dyDescent="0.25">
      <c r="A129" t="s">
        <v>54</v>
      </c>
      <c r="B129" s="3">
        <v>16333.32</v>
      </c>
      <c r="C129" t="s">
        <v>9</v>
      </c>
    </row>
    <row r="130" spans="1:3" x14ac:dyDescent="0.25">
      <c r="A130" t="s">
        <v>74</v>
      </c>
      <c r="B130" s="3">
        <v>18347</v>
      </c>
      <c r="C130" t="s">
        <v>5</v>
      </c>
    </row>
    <row r="131" spans="1:3" x14ac:dyDescent="0.25">
      <c r="A131" t="s">
        <v>82</v>
      </c>
      <c r="B131" s="3">
        <v>1200</v>
      </c>
      <c r="C131" t="s">
        <v>5</v>
      </c>
    </row>
    <row r="132" spans="1:3" x14ac:dyDescent="0.25">
      <c r="A132" t="s">
        <v>73</v>
      </c>
      <c r="B132" s="7">
        <v>37333</v>
      </c>
      <c r="C132" t="s">
        <v>5</v>
      </c>
    </row>
    <row r="133" spans="1:3" s="8" customFormat="1" x14ac:dyDescent="0.25">
      <c r="A133" s="9"/>
      <c r="B133" s="9"/>
    </row>
    <row r="134" spans="1:3" s="8" customFormat="1" x14ac:dyDescent="0.25">
      <c r="A134" s="1"/>
      <c r="B134"/>
    </row>
    <row r="135" spans="1:3" s="8" customFormat="1" x14ac:dyDescent="0.25">
      <c r="A135" s="6"/>
      <c r="B135" s="7"/>
    </row>
    <row r="136" spans="1:3" s="8" customFormat="1" x14ac:dyDescent="0.25">
      <c r="A136" s="1"/>
      <c r="B136" s="3"/>
    </row>
    <row r="137" spans="1:3" x14ac:dyDescent="0.25">
      <c r="A137" s="8"/>
      <c r="B137" s="9"/>
    </row>
    <row r="138" spans="1:3" x14ac:dyDescent="0.25">
      <c r="A138" s="8"/>
      <c r="B138" s="9"/>
    </row>
    <row r="139" spans="1:3" s="8" customFormat="1" x14ac:dyDescent="0.25">
      <c r="B139" s="9"/>
    </row>
    <row r="140" spans="1:3" x14ac:dyDescent="0.25">
      <c r="A140" s="1"/>
    </row>
    <row r="141" spans="1:3" x14ac:dyDescent="0.25">
      <c r="A141"/>
      <c r="B141" s="3"/>
    </row>
    <row r="142" spans="1:3" x14ac:dyDescent="0.25">
      <c r="A142"/>
      <c r="B142" s="3"/>
    </row>
    <row r="143" spans="1:3" x14ac:dyDescent="0.25">
      <c r="A143"/>
      <c r="B143" s="3"/>
    </row>
    <row r="144" spans="1:3" x14ac:dyDescent="0.25">
      <c r="A144"/>
      <c r="B144" s="3"/>
    </row>
    <row r="145" spans="1:2" x14ac:dyDescent="0.25">
      <c r="A145"/>
      <c r="B145" s="3"/>
    </row>
    <row r="146" spans="1:2" x14ac:dyDescent="0.25">
      <c r="A146"/>
      <c r="B146" s="3"/>
    </row>
    <row r="147" spans="1:2" x14ac:dyDescent="0.25">
      <c r="A147"/>
      <c r="B147" s="3"/>
    </row>
    <row r="148" spans="1:2" x14ac:dyDescent="0.25">
      <c r="A148"/>
      <c r="B148" s="3"/>
    </row>
    <row r="149" spans="1:2" x14ac:dyDescent="0.25">
      <c r="A149"/>
      <c r="B149" s="3"/>
    </row>
    <row r="150" spans="1:2" x14ac:dyDescent="0.25">
      <c r="A150"/>
      <c r="B150" s="3"/>
    </row>
    <row r="151" spans="1:2" x14ac:dyDescent="0.25">
      <c r="A151"/>
      <c r="B151" s="3"/>
    </row>
    <row r="152" spans="1:2" x14ac:dyDescent="0.25">
      <c r="A152"/>
      <c r="B152" s="3"/>
    </row>
    <row r="153" spans="1:2" x14ac:dyDescent="0.25">
      <c r="A153"/>
      <c r="B153" s="3"/>
    </row>
    <row r="154" spans="1:2" x14ac:dyDescent="0.25">
      <c r="A154"/>
      <c r="B154" s="3"/>
    </row>
    <row r="155" spans="1:2" x14ac:dyDescent="0.25">
      <c r="A155"/>
      <c r="B155" s="3"/>
    </row>
    <row r="156" spans="1:2" x14ac:dyDescent="0.25">
      <c r="A156"/>
      <c r="B156" s="3"/>
    </row>
    <row r="157" spans="1:2" x14ac:dyDescent="0.25">
      <c r="A157"/>
      <c r="B157" s="3"/>
    </row>
    <row r="158" spans="1:2" x14ac:dyDescent="0.25">
      <c r="A158"/>
      <c r="B158" s="3"/>
    </row>
  </sheetData>
  <pageMargins left="0.7" right="0.7" top="0.75" bottom="0.75" header="0.3" footer="0.3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8"/>
  <sheetViews>
    <sheetView topLeftCell="A7" workbookViewId="0">
      <selection activeCell="P6" sqref="P6"/>
    </sheetView>
  </sheetViews>
  <sheetFormatPr defaultColWidth="8.85546875" defaultRowHeight="15" x14ac:dyDescent="0.25"/>
  <cols>
    <col min="1" max="1" width="50.85546875" style="5" customWidth="1"/>
    <col min="2" max="2" width="11.5703125" bestFit="1" customWidth="1"/>
    <col min="3" max="3" width="26.28515625" bestFit="1" customWidth="1"/>
    <col min="4" max="4" width="26.28515625" customWidth="1"/>
    <col min="5" max="5" width="15.7109375" customWidth="1"/>
    <col min="8" max="8" width="19.28515625" bestFit="1" customWidth="1"/>
  </cols>
  <sheetData>
    <row r="1" spans="1:8" s="2" customFormat="1" x14ac:dyDescent="0.25">
      <c r="A1" s="2" t="s">
        <v>0</v>
      </c>
      <c r="B1" s="2" t="s">
        <v>2</v>
      </c>
      <c r="C1" s="2" t="s">
        <v>3</v>
      </c>
    </row>
    <row r="2" spans="1:8" x14ac:dyDescent="0.25">
      <c r="A2" t="s">
        <v>80</v>
      </c>
      <c r="B2" s="3">
        <v>0</v>
      </c>
      <c r="C2" t="s">
        <v>5</v>
      </c>
      <c r="D2" s="12" t="s">
        <v>152</v>
      </c>
      <c r="E2" t="s">
        <v>151</v>
      </c>
      <c r="G2" s="2" t="s">
        <v>150</v>
      </c>
      <c r="H2" s="2" t="s">
        <v>148</v>
      </c>
    </row>
    <row r="3" spans="1:8" x14ac:dyDescent="0.25">
      <c r="A3" t="s">
        <v>50</v>
      </c>
      <c r="B3" s="3">
        <v>16015.01</v>
      </c>
      <c r="C3" t="s">
        <v>9</v>
      </c>
      <c r="D3" s="13" t="s">
        <v>4</v>
      </c>
      <c r="E3" s="11">
        <v>40826.53</v>
      </c>
      <c r="G3" s="3" t="s">
        <v>145</v>
      </c>
      <c r="H3" s="3">
        <f>AVERAGE(B2:B132)</f>
        <v>1527.3823664122135</v>
      </c>
    </row>
    <row r="4" spans="1:8" x14ac:dyDescent="0.25">
      <c r="A4" t="s">
        <v>62</v>
      </c>
      <c r="B4" s="3">
        <v>0</v>
      </c>
      <c r="C4" t="s">
        <v>9</v>
      </c>
      <c r="D4" s="13" t="s">
        <v>5</v>
      </c>
      <c r="E4" s="11">
        <v>14488.68</v>
      </c>
      <c r="G4" s="3" t="s">
        <v>146</v>
      </c>
      <c r="H4" s="3">
        <f>MIN(B2:B132)</f>
        <v>0</v>
      </c>
    </row>
    <row r="5" spans="1:8" x14ac:dyDescent="0.25">
      <c r="A5" t="s">
        <v>68</v>
      </c>
      <c r="B5" s="7">
        <v>0</v>
      </c>
      <c r="C5" t="s">
        <v>11</v>
      </c>
      <c r="D5" s="13" t="s">
        <v>9</v>
      </c>
      <c r="E5" s="11">
        <v>102701.60000000002</v>
      </c>
      <c r="G5" s="7" t="s">
        <v>147</v>
      </c>
      <c r="H5" s="7">
        <f>MAX(B2:B132)</f>
        <v>78301.850000000006</v>
      </c>
    </row>
    <row r="6" spans="1:8" x14ac:dyDescent="0.25">
      <c r="A6" t="s">
        <v>52</v>
      </c>
      <c r="B6" s="3">
        <v>3</v>
      </c>
      <c r="C6" t="s">
        <v>9</v>
      </c>
      <c r="D6" s="13" t="s">
        <v>7</v>
      </c>
      <c r="E6" s="11">
        <v>38871.32</v>
      </c>
      <c r="G6" s="3" t="s">
        <v>144</v>
      </c>
      <c r="H6" s="3">
        <f>SUM(B2:B132)</f>
        <v>200087.08999999997</v>
      </c>
    </row>
    <row r="7" spans="1:8" x14ac:dyDescent="0.25">
      <c r="A7" t="s">
        <v>27</v>
      </c>
      <c r="B7" s="3">
        <v>0</v>
      </c>
      <c r="C7" t="s">
        <v>6</v>
      </c>
      <c r="D7" s="13" t="s">
        <v>10</v>
      </c>
      <c r="E7" s="11">
        <v>73.45</v>
      </c>
    </row>
    <row r="8" spans="1:8" x14ac:dyDescent="0.25">
      <c r="A8" t="s">
        <v>69</v>
      </c>
      <c r="B8" s="7">
        <v>67</v>
      </c>
      <c r="C8" t="s">
        <v>11</v>
      </c>
      <c r="D8" s="13" t="s">
        <v>8</v>
      </c>
      <c r="E8" s="11">
        <v>0</v>
      </c>
    </row>
    <row r="9" spans="1:8" x14ac:dyDescent="0.25">
      <c r="A9" t="s">
        <v>93</v>
      </c>
      <c r="B9" s="4">
        <v>0</v>
      </c>
      <c r="C9" t="s">
        <v>4</v>
      </c>
      <c r="D9" s="13" t="s">
        <v>6</v>
      </c>
      <c r="E9" s="11">
        <v>2868.5099999999998</v>
      </c>
    </row>
    <row r="10" spans="1:8" x14ac:dyDescent="0.25">
      <c r="A10" t="s">
        <v>94</v>
      </c>
      <c r="B10" s="3">
        <v>0</v>
      </c>
      <c r="C10" t="s">
        <v>4</v>
      </c>
      <c r="D10" s="13" t="s">
        <v>11</v>
      </c>
      <c r="E10" s="11">
        <v>257</v>
      </c>
    </row>
    <row r="11" spans="1:8" x14ac:dyDescent="0.25">
      <c r="A11" t="s">
        <v>95</v>
      </c>
      <c r="B11" s="7">
        <v>0</v>
      </c>
      <c r="C11" t="s">
        <v>4</v>
      </c>
      <c r="D11" s="13" t="s">
        <v>153</v>
      </c>
      <c r="E11" s="11">
        <v>200087.08999999997</v>
      </c>
    </row>
    <row r="12" spans="1:8" x14ac:dyDescent="0.25">
      <c r="A12" t="s">
        <v>96</v>
      </c>
      <c r="B12" s="3">
        <v>0</v>
      </c>
      <c r="C12" t="s">
        <v>4</v>
      </c>
    </row>
    <row r="13" spans="1:8" x14ac:dyDescent="0.25">
      <c r="A13" t="s">
        <v>97</v>
      </c>
      <c r="B13" s="3">
        <v>0</v>
      </c>
      <c r="C13" t="s">
        <v>4</v>
      </c>
    </row>
    <row r="14" spans="1:8" x14ac:dyDescent="0.25">
      <c r="A14" t="s">
        <v>98</v>
      </c>
      <c r="B14" s="3">
        <v>4332.68</v>
      </c>
      <c r="C14" t="s">
        <v>4</v>
      </c>
      <c r="D14" s="12" t="s">
        <v>152</v>
      </c>
      <c r="E14" t="s">
        <v>154</v>
      </c>
    </row>
    <row r="15" spans="1:8" x14ac:dyDescent="0.25">
      <c r="A15" t="s">
        <v>99</v>
      </c>
      <c r="B15" s="3">
        <v>0</v>
      </c>
      <c r="C15" t="s">
        <v>4</v>
      </c>
      <c r="D15" s="13" t="s">
        <v>4</v>
      </c>
      <c r="E15" s="11">
        <v>816.53059999999994</v>
      </c>
    </row>
    <row r="16" spans="1:8" x14ac:dyDescent="0.25">
      <c r="A16" t="s">
        <v>100</v>
      </c>
      <c r="B16" s="3">
        <v>0</v>
      </c>
      <c r="C16" t="s">
        <v>4</v>
      </c>
      <c r="D16" s="13" t="s">
        <v>5</v>
      </c>
      <c r="E16" s="11">
        <v>804.92666666666673</v>
      </c>
    </row>
    <row r="17" spans="1:6" x14ac:dyDescent="0.25">
      <c r="A17" t="s">
        <v>101</v>
      </c>
      <c r="B17" s="7">
        <v>0</v>
      </c>
      <c r="C17" t="s">
        <v>4</v>
      </c>
      <c r="D17" s="13" t="s">
        <v>9</v>
      </c>
      <c r="E17" s="11">
        <v>5135.0800000000008</v>
      </c>
    </row>
    <row r="18" spans="1:6" x14ac:dyDescent="0.25">
      <c r="A18" t="s">
        <v>102</v>
      </c>
      <c r="B18" s="3">
        <v>0</v>
      </c>
      <c r="C18" t="s">
        <v>4</v>
      </c>
      <c r="D18" s="13" t="s">
        <v>7</v>
      </c>
      <c r="E18" s="11">
        <v>3533.7563636363634</v>
      </c>
    </row>
    <row r="19" spans="1:6" x14ac:dyDescent="0.25">
      <c r="A19" t="s">
        <v>103</v>
      </c>
      <c r="B19" s="7">
        <v>1099.55</v>
      </c>
      <c r="C19" t="s">
        <v>4</v>
      </c>
      <c r="D19" s="13" t="s">
        <v>10</v>
      </c>
      <c r="E19" s="11">
        <v>36.725000000000001</v>
      </c>
    </row>
    <row r="20" spans="1:6" x14ac:dyDescent="0.25">
      <c r="A20" t="s">
        <v>104</v>
      </c>
      <c r="B20" s="7">
        <v>490</v>
      </c>
      <c r="C20" t="s">
        <v>4</v>
      </c>
      <c r="D20" s="13" t="s">
        <v>8</v>
      </c>
      <c r="E20" s="11">
        <v>0</v>
      </c>
    </row>
    <row r="21" spans="1:6" x14ac:dyDescent="0.25">
      <c r="A21" t="s">
        <v>105</v>
      </c>
      <c r="B21" s="7">
        <v>861.47</v>
      </c>
      <c r="C21" t="s">
        <v>4</v>
      </c>
      <c r="D21" s="13" t="s">
        <v>6</v>
      </c>
      <c r="E21" s="11">
        <v>168.73588235294116</v>
      </c>
    </row>
    <row r="22" spans="1:6" x14ac:dyDescent="0.25">
      <c r="A22" t="s">
        <v>106</v>
      </c>
      <c r="B22" s="7">
        <v>0</v>
      </c>
      <c r="C22" t="s">
        <v>4</v>
      </c>
      <c r="D22" s="13" t="s">
        <v>11</v>
      </c>
      <c r="E22" s="11">
        <v>28.555555555555557</v>
      </c>
    </row>
    <row r="23" spans="1:6" x14ac:dyDescent="0.25">
      <c r="A23" t="s">
        <v>107</v>
      </c>
      <c r="B23" s="7">
        <v>1045.69</v>
      </c>
      <c r="C23" t="s">
        <v>4</v>
      </c>
      <c r="D23" s="13" t="s">
        <v>153</v>
      </c>
      <c r="E23" s="11">
        <v>1527.3823664122135</v>
      </c>
    </row>
    <row r="24" spans="1:6" x14ac:dyDescent="0.25">
      <c r="A24" t="s">
        <v>108</v>
      </c>
      <c r="B24" s="7">
        <v>0</v>
      </c>
      <c r="C24" t="s">
        <v>4</v>
      </c>
    </row>
    <row r="25" spans="1:6" x14ac:dyDescent="0.25">
      <c r="A25" t="s">
        <v>109</v>
      </c>
      <c r="B25" s="7">
        <v>397.94</v>
      </c>
      <c r="C25" t="s">
        <v>4</v>
      </c>
    </row>
    <row r="26" spans="1:6" s="2" customFormat="1" x14ac:dyDescent="0.25">
      <c r="A26" t="s">
        <v>110</v>
      </c>
      <c r="B26" s="7">
        <v>1128.93</v>
      </c>
      <c r="C26" t="s">
        <v>4</v>
      </c>
      <c r="D26"/>
      <c r="E26"/>
      <c r="F26"/>
    </row>
    <row r="27" spans="1:6" x14ac:dyDescent="0.25">
      <c r="A27" t="s">
        <v>111</v>
      </c>
      <c r="B27" s="7">
        <v>0</v>
      </c>
      <c r="C27" t="s">
        <v>4</v>
      </c>
      <c r="D27" s="12" t="s">
        <v>152</v>
      </c>
      <c r="E27" t="s">
        <v>155</v>
      </c>
    </row>
    <row r="28" spans="1:6" x14ac:dyDescent="0.25">
      <c r="A28" t="s">
        <v>112</v>
      </c>
      <c r="B28" s="7">
        <v>6588.5</v>
      </c>
      <c r="C28" t="s">
        <v>4</v>
      </c>
      <c r="D28" s="13" t="s">
        <v>4</v>
      </c>
      <c r="E28" s="11">
        <v>11588</v>
      </c>
    </row>
    <row r="29" spans="1:6" x14ac:dyDescent="0.25">
      <c r="A29" t="s">
        <v>113</v>
      </c>
      <c r="B29" s="3">
        <v>0</v>
      </c>
      <c r="C29" t="s">
        <v>4</v>
      </c>
      <c r="D29" s="13" t="s">
        <v>5</v>
      </c>
      <c r="E29" s="11">
        <v>6495</v>
      </c>
    </row>
    <row r="30" spans="1:6" x14ac:dyDescent="0.25">
      <c r="A30" t="s">
        <v>114</v>
      </c>
      <c r="B30" s="3">
        <v>0</v>
      </c>
      <c r="C30" t="s">
        <v>4</v>
      </c>
      <c r="D30" s="13" t="s">
        <v>9</v>
      </c>
      <c r="E30" s="11">
        <v>78301.850000000006</v>
      </c>
    </row>
    <row r="31" spans="1:6" s="6" customFormat="1" x14ac:dyDescent="0.25">
      <c r="A31" t="s">
        <v>115</v>
      </c>
      <c r="B31" s="3">
        <v>0</v>
      </c>
      <c r="C31" t="s">
        <v>4</v>
      </c>
      <c r="D31" s="13" t="s">
        <v>7</v>
      </c>
      <c r="E31" s="11">
        <v>30000</v>
      </c>
      <c r="F31"/>
    </row>
    <row r="32" spans="1:6" x14ac:dyDescent="0.25">
      <c r="A32" t="s">
        <v>116</v>
      </c>
      <c r="B32" s="3">
        <v>0</v>
      </c>
      <c r="C32" t="s">
        <v>4</v>
      </c>
      <c r="D32" s="13" t="s">
        <v>10</v>
      </c>
      <c r="E32" s="11">
        <v>73.45</v>
      </c>
    </row>
    <row r="33" spans="1:6" s="8" customFormat="1" x14ac:dyDescent="0.25">
      <c r="A33" t="s">
        <v>117</v>
      </c>
      <c r="B33" s="3">
        <v>0</v>
      </c>
      <c r="C33" t="s">
        <v>4</v>
      </c>
      <c r="D33" s="13" t="s">
        <v>8</v>
      </c>
      <c r="E33" s="11">
        <v>0</v>
      </c>
      <c r="F33"/>
    </row>
    <row r="34" spans="1:6" s="8" customFormat="1" x14ac:dyDescent="0.25">
      <c r="A34" t="s">
        <v>118</v>
      </c>
      <c r="B34" s="3">
        <v>0</v>
      </c>
      <c r="C34" t="s">
        <v>4</v>
      </c>
      <c r="D34" s="13" t="s">
        <v>6</v>
      </c>
      <c r="E34" s="11">
        <v>701.21</v>
      </c>
      <c r="F34"/>
    </row>
    <row r="35" spans="1:6" s="6" customFormat="1" x14ac:dyDescent="0.25">
      <c r="A35" t="s">
        <v>119</v>
      </c>
      <c r="B35" s="3">
        <v>0</v>
      </c>
      <c r="C35" t="s">
        <v>4</v>
      </c>
      <c r="D35" s="13" t="s">
        <v>11</v>
      </c>
      <c r="E35" s="11">
        <v>190</v>
      </c>
      <c r="F35"/>
    </row>
    <row r="36" spans="1:6" s="6" customFormat="1" x14ac:dyDescent="0.25">
      <c r="A36" t="s">
        <v>120</v>
      </c>
      <c r="B36" s="3">
        <v>0</v>
      </c>
      <c r="C36" t="s">
        <v>4</v>
      </c>
      <c r="D36" s="13" t="s">
        <v>153</v>
      </c>
      <c r="E36" s="11">
        <v>78301.850000000006</v>
      </c>
      <c r="F36"/>
    </row>
    <row r="37" spans="1:6" s="6" customFormat="1" x14ac:dyDescent="0.25">
      <c r="A37" t="s">
        <v>121</v>
      </c>
      <c r="B37" s="7">
        <v>0</v>
      </c>
      <c r="C37" t="s">
        <v>4</v>
      </c>
      <c r="D37"/>
      <c r="E37"/>
      <c r="F37"/>
    </row>
    <row r="38" spans="1:6" x14ac:dyDescent="0.25">
      <c r="A38" t="s">
        <v>122</v>
      </c>
      <c r="B38" s="3">
        <v>0</v>
      </c>
      <c r="C38" t="s">
        <v>4</v>
      </c>
    </row>
    <row r="39" spans="1:6" x14ac:dyDescent="0.25">
      <c r="A39" t="s">
        <v>123</v>
      </c>
      <c r="B39" s="3">
        <v>0</v>
      </c>
      <c r="C39" t="s">
        <v>4</v>
      </c>
    </row>
    <row r="40" spans="1:6" x14ac:dyDescent="0.25">
      <c r="A40" t="s">
        <v>124</v>
      </c>
      <c r="B40" s="3">
        <v>0</v>
      </c>
      <c r="C40" t="s">
        <v>4</v>
      </c>
      <c r="D40" s="12" t="s">
        <v>152</v>
      </c>
      <c r="E40" t="s">
        <v>156</v>
      </c>
    </row>
    <row r="41" spans="1:6" x14ac:dyDescent="0.25">
      <c r="A41" t="s">
        <v>125</v>
      </c>
      <c r="B41" s="3">
        <v>1103.3800000000001</v>
      </c>
      <c r="C41" t="s">
        <v>4</v>
      </c>
      <c r="D41" s="13" t="s">
        <v>4</v>
      </c>
      <c r="E41" s="11">
        <v>0</v>
      </c>
    </row>
    <row r="42" spans="1:6" x14ac:dyDescent="0.25">
      <c r="A42" t="s">
        <v>126</v>
      </c>
      <c r="B42" s="3">
        <v>403.71</v>
      </c>
      <c r="C42" t="s">
        <v>4</v>
      </c>
      <c r="D42" s="13" t="s">
        <v>5</v>
      </c>
      <c r="E42" s="11">
        <v>0</v>
      </c>
    </row>
    <row r="43" spans="1:6" x14ac:dyDescent="0.25">
      <c r="A43" t="s">
        <v>127</v>
      </c>
      <c r="B43" s="3">
        <v>1112.81</v>
      </c>
      <c r="C43" t="s">
        <v>4</v>
      </c>
      <c r="D43" s="13" t="s">
        <v>9</v>
      </c>
      <c r="E43" s="11">
        <v>0</v>
      </c>
    </row>
    <row r="44" spans="1:6" x14ac:dyDescent="0.25">
      <c r="A44" t="s">
        <v>128</v>
      </c>
      <c r="B44" s="3">
        <v>1125.1400000000001</v>
      </c>
      <c r="C44" t="s">
        <v>4</v>
      </c>
      <c r="D44" s="13" t="s">
        <v>7</v>
      </c>
      <c r="E44" s="11">
        <v>0</v>
      </c>
    </row>
    <row r="45" spans="1:6" x14ac:dyDescent="0.25">
      <c r="A45" t="s">
        <v>129</v>
      </c>
      <c r="B45" s="3">
        <v>48.73</v>
      </c>
      <c r="C45" t="s">
        <v>4</v>
      </c>
      <c r="D45" s="13" t="s">
        <v>10</v>
      </c>
      <c r="E45" s="11">
        <v>0</v>
      </c>
    </row>
    <row r="46" spans="1:6" x14ac:dyDescent="0.25">
      <c r="A46" t="s">
        <v>130</v>
      </c>
      <c r="B46" s="3">
        <v>0</v>
      </c>
      <c r="C46" t="s">
        <v>4</v>
      </c>
      <c r="D46" s="13" t="s">
        <v>8</v>
      </c>
      <c r="E46" s="11">
        <v>0</v>
      </c>
    </row>
    <row r="47" spans="1:6" x14ac:dyDescent="0.25">
      <c r="A47" t="s">
        <v>131</v>
      </c>
      <c r="B47" s="3">
        <v>0</v>
      </c>
      <c r="C47" t="s">
        <v>4</v>
      </c>
      <c r="D47" s="13" t="s">
        <v>6</v>
      </c>
      <c r="E47" s="11">
        <v>0</v>
      </c>
    </row>
    <row r="48" spans="1:6" x14ac:dyDescent="0.25">
      <c r="A48" t="s">
        <v>132</v>
      </c>
      <c r="B48" s="7">
        <v>11588</v>
      </c>
      <c r="C48" t="s">
        <v>4</v>
      </c>
      <c r="D48" s="13" t="s">
        <v>11</v>
      </c>
      <c r="E48" s="11">
        <v>0</v>
      </c>
    </row>
    <row r="49" spans="1:6" x14ac:dyDescent="0.25">
      <c r="A49" t="s">
        <v>133</v>
      </c>
      <c r="B49" s="3">
        <v>0</v>
      </c>
      <c r="C49" t="s">
        <v>4</v>
      </c>
      <c r="D49" s="13" t="s">
        <v>153</v>
      </c>
      <c r="E49" s="11">
        <v>0</v>
      </c>
    </row>
    <row r="50" spans="1:6" x14ac:dyDescent="0.25">
      <c r="A50" t="s">
        <v>134</v>
      </c>
      <c r="B50" s="3">
        <v>0</v>
      </c>
      <c r="C50" t="s">
        <v>4</v>
      </c>
    </row>
    <row r="51" spans="1:6" x14ac:dyDescent="0.25">
      <c r="A51" t="s">
        <v>135</v>
      </c>
      <c r="B51" s="3">
        <v>0</v>
      </c>
      <c r="C51" t="s">
        <v>4</v>
      </c>
    </row>
    <row r="52" spans="1:6" s="6" customFormat="1" x14ac:dyDescent="0.25">
      <c r="A52" t="s">
        <v>136</v>
      </c>
      <c r="B52" s="3">
        <v>0</v>
      </c>
      <c r="C52" t="s">
        <v>4</v>
      </c>
      <c r="D52"/>
      <c r="E52"/>
      <c r="F52"/>
    </row>
    <row r="53" spans="1:6" s="6" customFormat="1" x14ac:dyDescent="0.25">
      <c r="A53" t="s">
        <v>137</v>
      </c>
      <c r="B53" s="3">
        <v>0</v>
      </c>
      <c r="C53" t="s">
        <v>4</v>
      </c>
      <c r="D53"/>
      <c r="E53"/>
      <c r="F53"/>
    </row>
    <row r="54" spans="1:6" s="6" customFormat="1" x14ac:dyDescent="0.25">
      <c r="A54" t="s">
        <v>138</v>
      </c>
      <c r="B54" s="7">
        <v>9500</v>
      </c>
      <c r="C54" t="s">
        <v>4</v>
      </c>
      <c r="D54"/>
      <c r="E54"/>
      <c r="F54"/>
    </row>
    <row r="55" spans="1:6" x14ac:dyDescent="0.25">
      <c r="A55" t="s">
        <v>139</v>
      </c>
      <c r="B55" s="7">
        <v>0</v>
      </c>
      <c r="C55" t="s">
        <v>4</v>
      </c>
    </row>
    <row r="56" spans="1:6" x14ac:dyDescent="0.25">
      <c r="A56" t="s">
        <v>140</v>
      </c>
      <c r="B56" s="7">
        <v>0</v>
      </c>
      <c r="C56" t="s">
        <v>4</v>
      </c>
    </row>
    <row r="57" spans="1:6" x14ac:dyDescent="0.25">
      <c r="A57" t="s">
        <v>141</v>
      </c>
      <c r="B57" s="7">
        <v>0</v>
      </c>
      <c r="C57" t="s">
        <v>4</v>
      </c>
    </row>
    <row r="58" spans="1:6" x14ac:dyDescent="0.25">
      <c r="A58" t="s">
        <v>142</v>
      </c>
      <c r="B58" s="7">
        <v>0</v>
      </c>
      <c r="C58" t="s">
        <v>4</v>
      </c>
    </row>
    <row r="59" spans="1:6" s="8" customFormat="1" x14ac:dyDescent="0.25">
      <c r="A59" t="s">
        <v>44</v>
      </c>
      <c r="B59" s="3">
        <v>0</v>
      </c>
      <c r="C59" t="s">
        <v>5</v>
      </c>
    </row>
    <row r="60" spans="1:6" s="8" customFormat="1" x14ac:dyDescent="0.25">
      <c r="A60" t="s">
        <v>87</v>
      </c>
      <c r="B60" s="7">
        <v>0</v>
      </c>
      <c r="C60" t="s">
        <v>11</v>
      </c>
    </row>
    <row r="61" spans="1:6" x14ac:dyDescent="0.25">
      <c r="A61" t="s">
        <v>17</v>
      </c>
      <c r="B61" s="3">
        <v>0</v>
      </c>
      <c r="C61" t="s">
        <v>6</v>
      </c>
    </row>
    <row r="62" spans="1:6" x14ac:dyDescent="0.25">
      <c r="A62" t="s">
        <v>25</v>
      </c>
      <c r="B62" s="3">
        <v>355.65</v>
      </c>
      <c r="C62" t="s">
        <v>6</v>
      </c>
    </row>
    <row r="63" spans="1:6" x14ac:dyDescent="0.25">
      <c r="A63" t="s">
        <v>43</v>
      </c>
      <c r="B63" s="3">
        <v>0</v>
      </c>
      <c r="C63" t="s">
        <v>5</v>
      </c>
    </row>
    <row r="64" spans="1:6" s="8" customFormat="1" x14ac:dyDescent="0.25">
      <c r="A64" t="s">
        <v>85</v>
      </c>
      <c r="B64" s="3">
        <v>0</v>
      </c>
      <c r="C64" t="s">
        <v>5</v>
      </c>
    </row>
    <row r="65" spans="1:3" s="8" customFormat="1" x14ac:dyDescent="0.25">
      <c r="A65" t="s">
        <v>84</v>
      </c>
      <c r="B65" s="3">
        <v>0</v>
      </c>
      <c r="C65" t="s">
        <v>5</v>
      </c>
    </row>
    <row r="66" spans="1:3" x14ac:dyDescent="0.25">
      <c r="A66" t="s">
        <v>70</v>
      </c>
      <c r="B66" s="7">
        <v>0</v>
      </c>
      <c r="C66" t="s">
        <v>11</v>
      </c>
    </row>
    <row r="67" spans="1:3" x14ac:dyDescent="0.25">
      <c r="A67" t="s">
        <v>89</v>
      </c>
      <c r="B67" s="7">
        <v>190</v>
      </c>
      <c r="C67" t="s">
        <v>11</v>
      </c>
    </row>
    <row r="68" spans="1:3" x14ac:dyDescent="0.25">
      <c r="A68" t="s">
        <v>20</v>
      </c>
      <c r="B68" s="3">
        <v>0</v>
      </c>
      <c r="C68" t="s">
        <v>6</v>
      </c>
    </row>
    <row r="69" spans="1:3" x14ac:dyDescent="0.25">
      <c r="A69" t="s">
        <v>72</v>
      </c>
      <c r="B69" s="7">
        <v>0</v>
      </c>
      <c r="C69" t="s">
        <v>5</v>
      </c>
    </row>
    <row r="70" spans="1:3" x14ac:dyDescent="0.25">
      <c r="A70" t="s">
        <v>55</v>
      </c>
      <c r="B70" s="3">
        <v>0</v>
      </c>
      <c r="C70" t="s">
        <v>9</v>
      </c>
    </row>
    <row r="71" spans="1:3" x14ac:dyDescent="0.25">
      <c r="A71" t="s">
        <v>13</v>
      </c>
      <c r="B71" s="3">
        <v>237.66</v>
      </c>
      <c r="C71" t="s">
        <v>6</v>
      </c>
    </row>
    <row r="72" spans="1:3" x14ac:dyDescent="0.25">
      <c r="A72" t="s">
        <v>83</v>
      </c>
      <c r="B72" s="7">
        <v>6495</v>
      </c>
      <c r="C72" t="s">
        <v>5</v>
      </c>
    </row>
    <row r="73" spans="1:3" x14ac:dyDescent="0.25">
      <c r="A73" t="s">
        <v>78</v>
      </c>
      <c r="B73" s="3">
        <v>0</v>
      </c>
      <c r="C73" t="s">
        <v>5</v>
      </c>
    </row>
    <row r="74" spans="1:3" x14ac:dyDescent="0.25">
      <c r="A74" t="s">
        <v>71</v>
      </c>
      <c r="B74" s="7">
        <v>0</v>
      </c>
      <c r="C74" t="s">
        <v>11</v>
      </c>
    </row>
    <row r="75" spans="1:3" s="8" customFormat="1" x14ac:dyDescent="0.25">
      <c r="A75" t="s">
        <v>75</v>
      </c>
      <c r="B75" s="3">
        <v>0</v>
      </c>
      <c r="C75" t="s">
        <v>5</v>
      </c>
    </row>
    <row r="76" spans="1:3" s="8" customFormat="1" x14ac:dyDescent="0.25">
      <c r="A76" t="s">
        <v>42</v>
      </c>
      <c r="B76" s="3">
        <v>0</v>
      </c>
      <c r="C76" t="s">
        <v>9</v>
      </c>
    </row>
    <row r="77" spans="1:3" s="8" customFormat="1" x14ac:dyDescent="0.25">
      <c r="A77" t="s">
        <v>12</v>
      </c>
      <c r="B77" s="3">
        <v>183.5</v>
      </c>
      <c r="C77" t="s">
        <v>6</v>
      </c>
    </row>
    <row r="78" spans="1:3" x14ac:dyDescent="0.25">
      <c r="A78" t="s">
        <v>15</v>
      </c>
      <c r="B78" s="3">
        <v>701.21</v>
      </c>
      <c r="C78" t="s">
        <v>6</v>
      </c>
    </row>
    <row r="79" spans="1:3" x14ac:dyDescent="0.25">
      <c r="A79" t="s">
        <v>23</v>
      </c>
      <c r="B79" s="3">
        <v>0</v>
      </c>
      <c r="C79" t="s">
        <v>6</v>
      </c>
    </row>
    <row r="80" spans="1:3" x14ac:dyDescent="0.25">
      <c r="A80" t="s">
        <v>91</v>
      </c>
      <c r="B80" s="3">
        <v>0</v>
      </c>
      <c r="C80" t="s">
        <v>11</v>
      </c>
    </row>
    <row r="81" spans="1:3" s="2" customFormat="1" x14ac:dyDescent="0.25">
      <c r="A81" t="s">
        <v>77</v>
      </c>
      <c r="B81" s="3">
        <v>0</v>
      </c>
      <c r="C81" t="s">
        <v>5</v>
      </c>
    </row>
    <row r="82" spans="1:3" x14ac:dyDescent="0.25">
      <c r="A82" t="s">
        <v>76</v>
      </c>
      <c r="B82" s="7">
        <v>3200</v>
      </c>
      <c r="C82" t="s">
        <v>5</v>
      </c>
    </row>
    <row r="83" spans="1:3" x14ac:dyDescent="0.25">
      <c r="A83" t="s">
        <v>19</v>
      </c>
      <c r="B83" s="3">
        <v>550.48</v>
      </c>
      <c r="C83" t="s">
        <v>6</v>
      </c>
    </row>
    <row r="84" spans="1:3" s="6" customFormat="1" x14ac:dyDescent="0.25">
      <c r="A84" t="s">
        <v>34</v>
      </c>
      <c r="B84" s="7">
        <v>5332.68</v>
      </c>
      <c r="C84" t="s">
        <v>7</v>
      </c>
    </row>
    <row r="85" spans="1:3" s="8" customFormat="1" x14ac:dyDescent="0.25">
      <c r="A85" t="s">
        <v>35</v>
      </c>
      <c r="B85" s="7">
        <v>2612.19</v>
      </c>
      <c r="C85" t="s">
        <v>7</v>
      </c>
    </row>
    <row r="86" spans="1:3" x14ac:dyDescent="0.25">
      <c r="A86" t="s">
        <v>30</v>
      </c>
      <c r="B86" s="7">
        <v>0</v>
      </c>
      <c r="C86" t="s">
        <v>7</v>
      </c>
    </row>
    <row r="87" spans="1:3" x14ac:dyDescent="0.25">
      <c r="A87" t="s">
        <v>32</v>
      </c>
      <c r="B87" s="7">
        <v>30000</v>
      </c>
      <c r="C87" t="s">
        <v>7</v>
      </c>
    </row>
    <row r="88" spans="1:3" s="8" customFormat="1" x14ac:dyDescent="0.25">
      <c r="A88" t="s">
        <v>36</v>
      </c>
      <c r="B88" s="7">
        <v>0</v>
      </c>
      <c r="C88" t="s">
        <v>7</v>
      </c>
    </row>
    <row r="89" spans="1:3" s="8" customFormat="1" x14ac:dyDescent="0.25">
      <c r="A89" t="s">
        <v>37</v>
      </c>
      <c r="B89" s="7">
        <v>0</v>
      </c>
      <c r="C89" t="s">
        <v>7</v>
      </c>
    </row>
    <row r="90" spans="1:3" x14ac:dyDescent="0.25">
      <c r="A90" t="s">
        <v>38</v>
      </c>
      <c r="B90" s="7">
        <v>0</v>
      </c>
      <c r="C90" t="s">
        <v>7</v>
      </c>
    </row>
    <row r="91" spans="1:3" x14ac:dyDescent="0.25">
      <c r="A91" t="s">
        <v>28</v>
      </c>
      <c r="B91" s="7">
        <v>500</v>
      </c>
      <c r="C91" t="s">
        <v>7</v>
      </c>
    </row>
    <row r="92" spans="1:3" s="8" customFormat="1" x14ac:dyDescent="0.25">
      <c r="A92" t="s">
        <v>29</v>
      </c>
      <c r="B92" s="7">
        <v>352</v>
      </c>
      <c r="C92" t="s">
        <v>7</v>
      </c>
    </row>
    <row r="93" spans="1:3" s="2" customFormat="1" x14ac:dyDescent="0.25">
      <c r="A93" t="s">
        <v>31</v>
      </c>
      <c r="B93" s="7">
        <v>0</v>
      </c>
      <c r="C93" t="s">
        <v>7</v>
      </c>
    </row>
    <row r="94" spans="1:3" x14ac:dyDescent="0.25">
      <c r="A94" t="s">
        <v>33</v>
      </c>
      <c r="B94" s="7">
        <v>74.45</v>
      </c>
      <c r="C94" t="s">
        <v>7</v>
      </c>
    </row>
    <row r="95" spans="1:3" x14ac:dyDescent="0.25">
      <c r="A95" t="s">
        <v>60</v>
      </c>
      <c r="B95" s="3">
        <v>0</v>
      </c>
      <c r="C95" t="s">
        <v>11</v>
      </c>
    </row>
    <row r="96" spans="1:3" x14ac:dyDescent="0.25">
      <c r="A96" t="s">
        <v>14</v>
      </c>
      <c r="B96" s="3">
        <v>0</v>
      </c>
      <c r="C96" t="s">
        <v>6</v>
      </c>
    </row>
    <row r="97" spans="1:3" s="8" customFormat="1" x14ac:dyDescent="0.25">
      <c r="A97" t="s">
        <v>16</v>
      </c>
      <c r="B97" s="3">
        <v>0</v>
      </c>
      <c r="C97" t="s">
        <v>6</v>
      </c>
    </row>
    <row r="98" spans="1:3" x14ac:dyDescent="0.25">
      <c r="A98" t="s">
        <v>22</v>
      </c>
      <c r="B98" s="3">
        <v>0</v>
      </c>
      <c r="C98" t="s">
        <v>6</v>
      </c>
    </row>
    <row r="99" spans="1:3" x14ac:dyDescent="0.25">
      <c r="A99" t="s">
        <v>39</v>
      </c>
      <c r="B99" s="7">
        <v>0</v>
      </c>
      <c r="C99" t="s">
        <v>8</v>
      </c>
    </row>
    <row r="100" spans="1:3" x14ac:dyDescent="0.25">
      <c r="A100" t="s">
        <v>79</v>
      </c>
      <c r="B100" s="7">
        <v>0</v>
      </c>
      <c r="C100" t="s">
        <v>5</v>
      </c>
    </row>
    <row r="101" spans="1:3" x14ac:dyDescent="0.25">
      <c r="A101" t="s">
        <v>88</v>
      </c>
      <c r="B101" s="7">
        <v>0</v>
      </c>
      <c r="C101" t="s">
        <v>11</v>
      </c>
    </row>
    <row r="102" spans="1:3" s="6" customFormat="1" x14ac:dyDescent="0.25">
      <c r="A102" t="s">
        <v>90</v>
      </c>
      <c r="B102" s="7">
        <v>0</v>
      </c>
      <c r="C102" t="s">
        <v>9</v>
      </c>
    </row>
    <row r="103" spans="1:3" x14ac:dyDescent="0.25">
      <c r="A103" t="s">
        <v>45</v>
      </c>
      <c r="B103" s="3">
        <v>0</v>
      </c>
      <c r="C103" t="s">
        <v>5</v>
      </c>
    </row>
    <row r="104" spans="1:3" x14ac:dyDescent="0.25">
      <c r="A104" t="s">
        <v>59</v>
      </c>
      <c r="B104" s="3">
        <v>0</v>
      </c>
      <c r="C104" t="s">
        <v>10</v>
      </c>
    </row>
    <row r="105" spans="1:3" x14ac:dyDescent="0.25">
      <c r="A105" t="s">
        <v>40</v>
      </c>
      <c r="B105" s="7">
        <v>0</v>
      </c>
      <c r="C105" t="s">
        <v>8</v>
      </c>
    </row>
    <row r="106" spans="1:3" x14ac:dyDescent="0.25">
      <c r="A106" t="s">
        <v>21</v>
      </c>
      <c r="B106" s="3">
        <v>0</v>
      </c>
      <c r="C106" t="s">
        <v>6</v>
      </c>
    </row>
    <row r="107" spans="1:3" x14ac:dyDescent="0.25">
      <c r="A107" t="s">
        <v>24</v>
      </c>
      <c r="B107" s="3">
        <v>298.57</v>
      </c>
      <c r="C107" t="s">
        <v>6</v>
      </c>
    </row>
    <row r="108" spans="1:3" x14ac:dyDescent="0.25">
      <c r="A108" t="s">
        <v>81</v>
      </c>
      <c r="B108" s="3">
        <v>0</v>
      </c>
      <c r="C108" t="s">
        <v>5</v>
      </c>
    </row>
    <row r="109" spans="1:3" x14ac:dyDescent="0.25">
      <c r="A109" t="s">
        <v>26</v>
      </c>
      <c r="B109" s="3">
        <v>19.02</v>
      </c>
      <c r="C109" t="s">
        <v>6</v>
      </c>
    </row>
    <row r="110" spans="1:3" x14ac:dyDescent="0.25">
      <c r="A110" t="s">
        <v>67</v>
      </c>
      <c r="B110" s="7">
        <v>0</v>
      </c>
      <c r="C110" t="s">
        <v>9</v>
      </c>
    </row>
    <row r="111" spans="1:3" s="6" customFormat="1" x14ac:dyDescent="0.25">
      <c r="A111" t="s">
        <v>18</v>
      </c>
      <c r="B111" s="3">
        <v>460.24</v>
      </c>
      <c r="C111" t="s">
        <v>6</v>
      </c>
    </row>
    <row r="112" spans="1:3" s="8" customFormat="1" x14ac:dyDescent="0.25">
      <c r="A112" t="s">
        <v>41</v>
      </c>
      <c r="B112" s="7">
        <v>0</v>
      </c>
      <c r="C112" t="s">
        <v>8</v>
      </c>
    </row>
    <row r="113" spans="1:3" x14ac:dyDescent="0.25">
      <c r="A113" t="s">
        <v>56</v>
      </c>
      <c r="B113" s="3">
        <v>0</v>
      </c>
      <c r="C113" t="s">
        <v>9</v>
      </c>
    </row>
    <row r="114" spans="1:3" x14ac:dyDescent="0.25">
      <c r="A114" t="s">
        <v>86</v>
      </c>
      <c r="B114" s="7">
        <v>0</v>
      </c>
      <c r="C114" t="s">
        <v>5</v>
      </c>
    </row>
    <row r="115" spans="1:3" x14ac:dyDescent="0.25">
      <c r="A115" t="s">
        <v>47</v>
      </c>
      <c r="B115" s="3">
        <v>62.18</v>
      </c>
      <c r="C115" t="s">
        <v>6</v>
      </c>
    </row>
    <row r="116" spans="1:3" x14ac:dyDescent="0.25">
      <c r="A116" t="s">
        <v>92</v>
      </c>
      <c r="B116" s="7">
        <v>0</v>
      </c>
      <c r="C116" t="s">
        <v>8</v>
      </c>
    </row>
    <row r="117" spans="1:3" x14ac:dyDescent="0.25">
      <c r="A117" t="s">
        <v>61</v>
      </c>
      <c r="B117" s="3">
        <v>1022.95</v>
      </c>
      <c r="C117" t="s">
        <v>9</v>
      </c>
    </row>
    <row r="118" spans="1:3" x14ac:dyDescent="0.25">
      <c r="A118" t="s">
        <v>49</v>
      </c>
      <c r="B118" s="4">
        <v>3001.92</v>
      </c>
      <c r="C118" t="s">
        <v>9</v>
      </c>
    </row>
    <row r="119" spans="1:3" x14ac:dyDescent="0.25">
      <c r="A119" t="s">
        <v>48</v>
      </c>
      <c r="B119" s="3">
        <v>0</v>
      </c>
      <c r="C119" t="s">
        <v>9</v>
      </c>
    </row>
    <row r="120" spans="1:3" x14ac:dyDescent="0.25">
      <c r="A120" t="s">
        <v>57</v>
      </c>
      <c r="B120" s="3">
        <v>154.59</v>
      </c>
      <c r="C120" t="s">
        <v>9</v>
      </c>
    </row>
    <row r="121" spans="1:3" x14ac:dyDescent="0.25">
      <c r="A121" t="s">
        <v>46</v>
      </c>
      <c r="B121" s="3">
        <v>78301.850000000006</v>
      </c>
      <c r="C121" t="s">
        <v>9</v>
      </c>
    </row>
    <row r="122" spans="1:3" x14ac:dyDescent="0.25">
      <c r="A122" t="s">
        <v>51</v>
      </c>
      <c r="B122" s="7">
        <v>1619.83</v>
      </c>
      <c r="C122" t="s">
        <v>9</v>
      </c>
    </row>
    <row r="123" spans="1:3" x14ac:dyDescent="0.25">
      <c r="A123" t="s">
        <v>53</v>
      </c>
      <c r="B123" s="3">
        <v>1910.74</v>
      </c>
      <c r="C123" t="s">
        <v>9</v>
      </c>
    </row>
    <row r="124" spans="1:3" s="6" customFormat="1" x14ac:dyDescent="0.25">
      <c r="A124" t="s">
        <v>66</v>
      </c>
      <c r="B124" s="7">
        <v>0</v>
      </c>
      <c r="C124" t="s">
        <v>9</v>
      </c>
    </row>
    <row r="125" spans="1:3" x14ac:dyDescent="0.25">
      <c r="A125" t="s">
        <v>65</v>
      </c>
      <c r="B125" s="7">
        <v>0</v>
      </c>
      <c r="C125" t="s">
        <v>9</v>
      </c>
    </row>
    <row r="126" spans="1:3" x14ac:dyDescent="0.25">
      <c r="A126" t="s">
        <v>63</v>
      </c>
      <c r="B126" s="3">
        <v>0</v>
      </c>
      <c r="C126" t="s">
        <v>9</v>
      </c>
    </row>
    <row r="127" spans="1:3" x14ac:dyDescent="0.25">
      <c r="A127" t="s">
        <v>58</v>
      </c>
      <c r="B127" s="3">
        <v>73.45</v>
      </c>
      <c r="C127" t="s">
        <v>10</v>
      </c>
    </row>
    <row r="128" spans="1:3" x14ac:dyDescent="0.25">
      <c r="A128" t="s">
        <v>64</v>
      </c>
      <c r="B128" s="3">
        <v>671.71</v>
      </c>
      <c r="C128" t="s">
        <v>9</v>
      </c>
    </row>
    <row r="129" spans="1:3" x14ac:dyDescent="0.25">
      <c r="A129" t="s">
        <v>54</v>
      </c>
      <c r="B129" s="3">
        <v>0</v>
      </c>
      <c r="C129" t="s">
        <v>9</v>
      </c>
    </row>
    <row r="130" spans="1:3" x14ac:dyDescent="0.25">
      <c r="A130" t="s">
        <v>74</v>
      </c>
      <c r="B130" s="3">
        <v>4332.68</v>
      </c>
      <c r="C130" t="s">
        <v>5</v>
      </c>
    </row>
    <row r="131" spans="1:3" x14ac:dyDescent="0.25">
      <c r="A131" t="s">
        <v>82</v>
      </c>
      <c r="B131" s="3">
        <v>0</v>
      </c>
      <c r="C131" t="s">
        <v>5</v>
      </c>
    </row>
    <row r="132" spans="1:3" x14ac:dyDescent="0.25">
      <c r="A132" t="s">
        <v>73</v>
      </c>
      <c r="B132" s="7">
        <v>461</v>
      </c>
      <c r="C132" t="s">
        <v>5</v>
      </c>
    </row>
    <row r="133" spans="1:3" s="8" customFormat="1" x14ac:dyDescent="0.25">
      <c r="A133" s="9"/>
      <c r="B133" s="9"/>
    </row>
    <row r="134" spans="1:3" s="8" customFormat="1" x14ac:dyDescent="0.25">
      <c r="A134" s="1"/>
      <c r="B134"/>
    </row>
    <row r="135" spans="1:3" s="8" customFormat="1" x14ac:dyDescent="0.25">
      <c r="A135" s="6"/>
      <c r="B135" s="7"/>
    </row>
    <row r="136" spans="1:3" s="8" customFormat="1" x14ac:dyDescent="0.25">
      <c r="A136" s="1"/>
      <c r="B136" s="3"/>
    </row>
    <row r="137" spans="1:3" x14ac:dyDescent="0.25">
      <c r="A137" s="8"/>
      <c r="B137" s="9"/>
    </row>
    <row r="138" spans="1:3" x14ac:dyDescent="0.25">
      <c r="A138" s="8"/>
      <c r="B138" s="9"/>
    </row>
    <row r="139" spans="1:3" s="8" customFormat="1" x14ac:dyDescent="0.25">
      <c r="B139" s="9"/>
    </row>
    <row r="140" spans="1:3" x14ac:dyDescent="0.25">
      <c r="A140" s="1"/>
    </row>
    <row r="141" spans="1:3" x14ac:dyDescent="0.25">
      <c r="A141"/>
      <c r="B141" s="3"/>
    </row>
    <row r="142" spans="1:3" x14ac:dyDescent="0.25">
      <c r="A142"/>
      <c r="B142" s="3"/>
    </row>
    <row r="143" spans="1:3" x14ac:dyDescent="0.25">
      <c r="A143"/>
      <c r="B143" s="3"/>
    </row>
    <row r="144" spans="1:3" x14ac:dyDescent="0.25">
      <c r="A144"/>
      <c r="B144" s="3"/>
    </row>
    <row r="145" spans="1:2" x14ac:dyDescent="0.25">
      <c r="A145"/>
      <c r="B145" s="3"/>
    </row>
    <row r="146" spans="1:2" x14ac:dyDescent="0.25">
      <c r="A146"/>
      <c r="B146" s="3"/>
    </row>
    <row r="147" spans="1:2" x14ac:dyDescent="0.25">
      <c r="A147"/>
      <c r="B147" s="3"/>
    </row>
    <row r="148" spans="1:2" x14ac:dyDescent="0.25">
      <c r="A148"/>
      <c r="B148" s="3"/>
    </row>
    <row r="149" spans="1:2" x14ac:dyDescent="0.25">
      <c r="A149"/>
      <c r="B149" s="3"/>
    </row>
    <row r="150" spans="1:2" x14ac:dyDescent="0.25">
      <c r="A150"/>
      <c r="B150" s="3"/>
    </row>
    <row r="151" spans="1:2" x14ac:dyDescent="0.25">
      <c r="A151"/>
      <c r="B151" s="3"/>
    </row>
    <row r="152" spans="1:2" x14ac:dyDescent="0.25">
      <c r="A152"/>
      <c r="B152" s="3"/>
    </row>
    <row r="153" spans="1:2" x14ac:dyDescent="0.25">
      <c r="A153"/>
      <c r="B153" s="3"/>
    </row>
    <row r="154" spans="1:2" x14ac:dyDescent="0.25">
      <c r="A154"/>
      <c r="B154" s="3"/>
    </row>
    <row r="155" spans="1:2" x14ac:dyDescent="0.25">
      <c r="A155"/>
      <c r="B155" s="3"/>
    </row>
    <row r="156" spans="1:2" x14ac:dyDescent="0.25">
      <c r="A156"/>
      <c r="B156" s="3"/>
    </row>
    <row r="157" spans="1:2" x14ac:dyDescent="0.25">
      <c r="A157"/>
      <c r="B157" s="3"/>
    </row>
    <row r="158" spans="1:2" x14ac:dyDescent="0.25">
      <c r="A158"/>
      <c r="B158" s="3"/>
    </row>
  </sheetData>
  <pageMargins left="0.7" right="0.7" top="0.75" bottom="0.75" header="0.3" footer="0.3"/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73" zoomScaleNormal="73" workbookViewId="0">
      <selection activeCell="O26" sqref="O26"/>
    </sheetView>
  </sheetViews>
  <sheetFormatPr defaultRowHeight="15" x14ac:dyDescent="0.25"/>
  <cols>
    <col min="1" max="16384" width="9.140625" style="14"/>
  </cols>
  <sheetData>
    <row r="1" spans="1:1" x14ac:dyDescent="0.25">
      <c r="A1" s="14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Lobbying</vt:lpstr>
      <vt:lpstr>Lobbying by area</vt:lpstr>
      <vt:lpstr>Compensation</vt:lpstr>
      <vt:lpstr>Expenses</vt:lpstr>
      <vt:lpstr>Dashboard</vt:lpstr>
    </vt:vector>
  </TitlesOfParts>
  <Company>Seattle Times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Seattle Times</dc:creator>
  <cp:lastModifiedBy>Windows User</cp:lastModifiedBy>
  <dcterms:created xsi:type="dcterms:W3CDTF">2013-06-01T15:03:24Z</dcterms:created>
  <dcterms:modified xsi:type="dcterms:W3CDTF">2023-10-15T13:52:36Z</dcterms:modified>
</cp:coreProperties>
</file>