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user\Desktop\Data Diviners\"/>
    </mc:Choice>
  </mc:AlternateContent>
  <xr:revisionPtr revIDLastSave="0" documentId="13_ncr:1_{A6CD86C8-CCAB-4F41-9873-BCBD2500DE44}" xr6:coauthVersionLast="36" xr6:coauthVersionMax="36" xr10:uidLastSave="{00000000-0000-0000-0000-000000000000}"/>
  <bookViews>
    <workbookView xWindow="0" yWindow="0" windowWidth="19200" windowHeight="8780" firstSheet="1" activeTab="8" xr2:uid="{7B47E6CA-D3AF-4590-B85B-AAFF43FCD024}"/>
  </bookViews>
  <sheets>
    <sheet name="Sheet2" sheetId="2" r:id="rId1"/>
    <sheet name="Frequency Distribution" sheetId="11" r:id="rId2"/>
    <sheet name="Income vs The sum of children" sheetId="3" r:id="rId3"/>
    <sheet name="Demographic breakdown" sheetId="4" r:id="rId4"/>
    <sheet name="income vs purchased bikes" sheetId="5" r:id="rId5"/>
    <sheet name="Occupation vs income level" sheetId="6" r:id="rId6"/>
    <sheet name="Sumofchildren cars bikes byD   " sheetId="7" r:id="rId7"/>
    <sheet name="Occupation vs education" sheetId="8" r:id="rId8"/>
    <sheet name="Dashboard" sheetId="10" r:id="rId9"/>
  </sheets>
  <definedNames>
    <definedName name="_xlchart.v2.0" hidden="1">'Frequency Distribution'!$A$9:$A$12</definedName>
    <definedName name="_xlchart.v2.1" hidden="1">'Frequency Distribution'!$B$9:$B$12</definedName>
    <definedName name="ExternalData_1" localSheetId="0" hidden="1">Sheet2!$A$1:$N$1001</definedName>
    <definedName name="Slicer_Education">#N/A</definedName>
    <definedName name="Slicer_Income_in">#N/A</definedName>
    <definedName name="Slicer_Occupation">#N/A</definedName>
    <definedName name="Slicer_Simplified__Average_commute">#N/A</definedName>
    <definedName name="Slicer_Simplified_income">#N/A</definedName>
  </definedNames>
  <calcPr calcId="191029"/>
  <pivotCaches>
    <pivotCache cacheId="1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1" i="2" l="1"/>
  <c r="E90" i="2"/>
  <c r="E729" i="2"/>
  <c r="E186" i="2"/>
  <c r="E746" i="2"/>
  <c r="E806" i="2"/>
  <c r="E152" i="2"/>
  <c r="E928" i="2"/>
  <c r="E475" i="2"/>
  <c r="E623" i="2"/>
  <c r="E470" i="2"/>
  <c r="E625" i="2"/>
  <c r="E107" i="2"/>
  <c r="E33" i="2"/>
  <c r="E790" i="2"/>
  <c r="E700" i="2"/>
  <c r="E558" i="2"/>
  <c r="E684" i="2"/>
  <c r="E101" i="2"/>
  <c r="E886" i="2"/>
  <c r="E825" i="2"/>
  <c r="E807" i="2"/>
  <c r="E591" i="2"/>
  <c r="E463" i="2"/>
  <c r="E848" i="2"/>
  <c r="E887" i="2"/>
  <c r="E99" i="2"/>
  <c r="E379" i="2"/>
  <c r="E411" i="2"/>
  <c r="E413" i="2"/>
  <c r="E316" i="2"/>
  <c r="E469" i="2"/>
  <c r="E640" i="2"/>
  <c r="E564" i="2"/>
  <c r="E423" i="2"/>
  <c r="E84" i="2"/>
  <c r="E949" i="2"/>
  <c r="E386" i="2"/>
  <c r="E922" i="2"/>
  <c r="E873" i="2"/>
  <c r="E309" i="2"/>
  <c r="E919" i="2"/>
  <c r="E198" i="2"/>
  <c r="E376" i="2"/>
  <c r="E343" i="2"/>
  <c r="E999" i="2"/>
  <c r="E724" i="2"/>
  <c r="E751" i="2"/>
  <c r="E980" i="2"/>
  <c r="E486" i="2"/>
  <c r="E242" i="2"/>
  <c r="E167" i="2"/>
  <c r="E544" i="2"/>
  <c r="E95" i="2"/>
  <c r="E765" i="2"/>
  <c r="E352" i="2"/>
  <c r="E969" i="2"/>
  <c r="E116" i="2"/>
  <c r="E541" i="2"/>
  <c r="E800" i="2"/>
  <c r="E267" i="2"/>
  <c r="E736" i="2"/>
  <c r="E471" i="2"/>
  <c r="E326" i="2"/>
  <c r="E302" i="2"/>
  <c r="E241" i="2"/>
  <c r="E997" i="2"/>
  <c r="E998" i="2"/>
  <c r="E787" i="2"/>
  <c r="E231" i="2"/>
  <c r="E315" i="2"/>
  <c r="E192" i="2"/>
  <c r="E304" i="2"/>
  <c r="E764" i="2"/>
  <c r="E879" i="2"/>
  <c r="E208" i="2"/>
  <c r="E106" i="2"/>
  <c r="E303" i="2"/>
  <c r="E927" i="2"/>
  <c r="E277" i="2"/>
  <c r="E913" i="2"/>
  <c r="E555" i="2"/>
  <c r="E482" i="2"/>
  <c r="E877" i="2"/>
  <c r="E951" i="2"/>
  <c r="E752" i="2"/>
  <c r="E320" i="2"/>
  <c r="E344" i="2"/>
  <c r="E491" i="2"/>
  <c r="E730" i="2"/>
  <c r="E798" i="2"/>
  <c r="E875" i="2"/>
  <c r="E952" i="2"/>
  <c r="E490" i="2"/>
  <c r="E268" i="2"/>
  <c r="E318" i="2"/>
  <c r="E345" i="2"/>
  <c r="E93" i="2"/>
  <c r="E720" i="2"/>
  <c r="E479" i="2"/>
  <c r="E872" i="2"/>
  <c r="E82" i="2"/>
  <c r="E520" i="2"/>
  <c r="E733" i="2"/>
  <c r="E833" i="2"/>
  <c r="E424" i="2"/>
  <c r="E654" i="2"/>
  <c r="E534" i="2"/>
  <c r="E899" i="2"/>
  <c r="E870" i="2"/>
  <c r="E950" i="2"/>
  <c r="E571" i="2"/>
  <c r="E222" i="2"/>
  <c r="E370" i="2"/>
  <c r="E990" i="2"/>
  <c r="E244" i="2"/>
  <c r="E732" i="2"/>
  <c r="E644" i="2"/>
  <c r="E727" i="2"/>
  <c r="E510" i="2"/>
  <c r="E119" i="2"/>
  <c r="E669" i="2"/>
  <c r="E286" i="2"/>
  <c r="E86" i="2"/>
  <c r="E705" i="2"/>
  <c r="E918" i="2"/>
  <c r="E996" i="2"/>
  <c r="E109" i="2"/>
  <c r="E89" i="2"/>
  <c r="E567" i="2"/>
  <c r="E869" i="2"/>
  <c r="E124" i="2"/>
  <c r="E189" i="2"/>
  <c r="E484" i="2"/>
  <c r="E868" i="2"/>
  <c r="E573" i="2"/>
  <c r="E78" i="2"/>
  <c r="E963" i="2"/>
  <c r="E393" i="2"/>
  <c r="E739" i="2"/>
  <c r="E853" i="2"/>
  <c r="E645" i="2"/>
  <c r="E725" i="2"/>
  <c r="E232" i="2"/>
  <c r="E323" i="2"/>
  <c r="E559" i="2"/>
  <c r="E551" i="2"/>
  <c r="E643" i="2"/>
  <c r="E483" i="2"/>
  <c r="E499" i="2"/>
  <c r="E111" i="2"/>
  <c r="E835" i="2"/>
  <c r="E983" i="2"/>
  <c r="E381" i="2"/>
  <c r="E777" i="2"/>
  <c r="E691" i="2"/>
  <c r="E228" i="2"/>
  <c r="E104" i="2"/>
  <c r="E723" i="2"/>
  <c r="E808" i="2"/>
  <c r="E554" i="2"/>
  <c r="E612" i="2"/>
  <c r="E799" i="2"/>
  <c r="E989" i="2"/>
  <c r="E740" i="2"/>
  <c r="E641" i="2"/>
  <c r="E260" i="2"/>
  <c r="E865" i="2"/>
  <c r="E191" i="2"/>
  <c r="E178" i="2"/>
  <c r="E81" i="2"/>
  <c r="E346" i="2"/>
  <c r="E403" i="2"/>
  <c r="E722" i="2"/>
  <c r="E388" i="2"/>
  <c r="E480" i="2"/>
  <c r="E363" i="2"/>
  <c r="E80" i="2"/>
  <c r="E894" i="2"/>
  <c r="E188" i="2"/>
  <c r="E76" i="2"/>
  <c r="E802" i="2"/>
  <c r="E624" i="2"/>
  <c r="E481" i="2"/>
  <c r="E248" i="2"/>
  <c r="E971" i="2"/>
  <c r="E279" i="2"/>
  <c r="E3" i="2"/>
  <c r="E405" i="2"/>
  <c r="E543" i="2"/>
  <c r="E485" i="2"/>
  <c r="E319" i="2"/>
  <c r="E878" i="2"/>
  <c r="E274" i="2"/>
  <c r="E831" i="2"/>
  <c r="E380" i="2"/>
  <c r="E805" i="2"/>
  <c r="E305" i="2"/>
  <c r="E9" i="2"/>
  <c r="E246" i="2"/>
  <c r="E35" i="2"/>
  <c r="E755" i="2"/>
  <c r="E98" i="2"/>
  <c r="E436" i="2"/>
  <c r="E995" i="2"/>
  <c r="E763" i="2"/>
  <c r="E272" i="2"/>
  <c r="E32" i="2"/>
  <c r="E964" i="2"/>
  <c r="E650" i="2"/>
  <c r="E809" i="2"/>
  <c r="E221" i="2"/>
  <c r="E472" i="2"/>
  <c r="E565" i="2"/>
  <c r="E34" i="2"/>
  <c r="E803" i="2"/>
  <c r="E926" i="2"/>
  <c r="E775" i="2"/>
  <c r="E158" i="2"/>
  <c r="E293" i="2"/>
  <c r="E639" i="2"/>
  <c r="E910" i="2"/>
  <c r="E789" i="2"/>
  <c r="E166" i="2"/>
  <c r="E439" i="2"/>
  <c r="E495" i="2"/>
  <c r="E183" i="2"/>
  <c r="E118" i="2"/>
  <c r="E871" i="2"/>
  <c r="E566" i="2"/>
  <c r="E970" i="2"/>
  <c r="E659" i="2"/>
  <c r="E225" i="2"/>
  <c r="E100" i="2"/>
  <c r="E735" i="2"/>
  <c r="E756" i="2"/>
  <c r="E27" i="2"/>
  <c r="E813" i="2"/>
  <c r="E804" i="2"/>
  <c r="E614" i="2"/>
  <c r="E513" i="2"/>
  <c r="E375" i="2"/>
  <c r="E92" i="2"/>
  <c r="E718" i="2"/>
  <c r="E647" i="2"/>
  <c r="E453" i="2"/>
  <c r="E425" i="2"/>
  <c r="E17" i="2"/>
  <c r="E592" i="2"/>
  <c r="E176" i="2"/>
  <c r="E692" i="2"/>
  <c r="E663" i="2"/>
  <c r="E408" i="2"/>
  <c r="E105" i="2"/>
  <c r="E542" i="2"/>
  <c r="E582" i="2"/>
  <c r="E556" i="2"/>
  <c r="E603" i="2"/>
  <c r="E185" i="2"/>
  <c r="E190" i="2"/>
  <c r="E108" i="2"/>
  <c r="E653" i="2"/>
  <c r="E837" i="2"/>
  <c r="E953" i="2"/>
  <c r="E690" i="2"/>
  <c r="E391" i="2"/>
  <c r="E561" i="2"/>
  <c r="E563" i="2"/>
  <c r="E130" i="2"/>
  <c r="E493" i="2"/>
  <c r="E572" i="2"/>
  <c r="E77" i="2"/>
  <c r="E811" i="2"/>
  <c r="E726" i="2"/>
  <c r="E874" i="2"/>
  <c r="E83" i="2"/>
  <c r="E860" i="2"/>
  <c r="E210" i="2"/>
  <c r="E738" i="2"/>
  <c r="E545" i="2"/>
  <c r="E312" i="2"/>
  <c r="E229" i="2"/>
  <c r="E102" i="2"/>
  <c r="E223" i="2"/>
  <c r="E613" i="2"/>
  <c r="E209" i="2"/>
  <c r="E196" i="2"/>
  <c r="E984" i="2"/>
  <c r="E737" i="2"/>
  <c r="E278" i="2"/>
  <c r="E979" i="2"/>
  <c r="E946" i="2"/>
  <c r="E313" i="2"/>
  <c r="E562" i="2"/>
  <c r="E28" i="2"/>
  <c r="E557" i="2"/>
  <c r="E588" i="2"/>
  <c r="E861" i="2"/>
  <c r="E61" i="2"/>
  <c r="E187" i="2"/>
  <c r="E131" i="2"/>
  <c r="E820" i="2"/>
  <c r="E389" i="2"/>
  <c r="E876" i="2"/>
  <c r="E560" i="2"/>
  <c r="E942" i="2"/>
  <c r="E824" i="2"/>
  <c r="E2" i="2"/>
  <c r="E568" i="2"/>
  <c r="E965" i="2"/>
  <c r="E29" i="2"/>
  <c r="E365" i="2"/>
  <c r="E576" i="2"/>
  <c r="E940" i="2"/>
  <c r="E674" i="2"/>
  <c r="E440" i="2"/>
  <c r="E577" i="2"/>
  <c r="E355" i="2"/>
  <c r="E184" i="2"/>
  <c r="E454" i="2"/>
  <c r="E31" i="2"/>
  <c r="E519" i="2"/>
  <c r="E325" i="2"/>
  <c r="E314" i="2"/>
  <c r="E916" i="2"/>
  <c r="E662" i="2"/>
  <c r="E712" i="2"/>
  <c r="E570" i="2"/>
  <c r="E948" i="2"/>
  <c r="E233" i="2"/>
  <c r="E103" i="2"/>
  <c r="E766" i="2"/>
  <c r="E488" i="2"/>
  <c r="E36" i="2"/>
  <c r="E407" i="2"/>
  <c r="E783" i="2"/>
  <c r="E745" i="2"/>
  <c r="E884" i="2"/>
  <c r="E1000" i="2"/>
  <c r="E287" i="2"/>
  <c r="E212" i="2"/>
  <c r="E317" i="2"/>
  <c r="E461" i="2"/>
  <c r="E462" i="2"/>
  <c r="E159" i="2"/>
  <c r="E382" i="2"/>
  <c r="E387" i="2"/>
  <c r="E810" i="2"/>
  <c r="E664" i="2"/>
  <c r="E719" i="2"/>
  <c r="E731" i="2"/>
  <c r="E924" i="2"/>
  <c r="E153" i="2"/>
  <c r="E925" i="2"/>
  <c r="E846" i="2"/>
  <c r="E226" i="2"/>
  <c r="E348" i="2"/>
  <c r="E704" i="2"/>
  <c r="E648" i="2"/>
  <c r="E85" i="2"/>
  <c r="E347" i="2"/>
  <c r="E127" i="2"/>
  <c r="E646" i="2"/>
  <c r="E160" i="2"/>
  <c r="E702" i="2"/>
  <c r="E473" i="2"/>
  <c r="E652" i="2"/>
  <c r="E351" i="2"/>
  <c r="E70" i="2"/>
  <c r="E823" i="2"/>
  <c r="E814" i="2"/>
  <c r="E353" i="2"/>
  <c r="E661" i="2"/>
  <c r="E94" i="2"/>
  <c r="E801" i="2"/>
  <c r="E301" i="2"/>
  <c r="E270" i="2"/>
  <c r="E569" i="2"/>
  <c r="E402" i="2"/>
  <c r="E532" i="2"/>
  <c r="E410" i="2"/>
  <c r="E156" i="2"/>
  <c r="E666" i="2"/>
  <c r="E155" i="2"/>
  <c r="E392" i="2"/>
  <c r="E97" i="2"/>
  <c r="E395" i="2"/>
  <c r="E972" i="2"/>
  <c r="E161" i="2"/>
  <c r="E96" i="2"/>
  <c r="E129" i="2"/>
  <c r="E575" i="2"/>
  <c r="E834" i="2"/>
  <c r="E734" i="2"/>
  <c r="E721" i="2"/>
  <c r="E378" i="2"/>
  <c r="E240" i="2"/>
  <c r="E300" i="2"/>
  <c r="E581" i="2"/>
  <c r="E917" i="2"/>
  <c r="E836" i="2"/>
  <c r="E815" i="2"/>
  <c r="E39" i="2"/>
  <c r="E638" i="2"/>
  <c r="E385" i="2"/>
  <c r="E626" i="2"/>
  <c r="E642" i="2"/>
  <c r="E394" i="2"/>
  <c r="E902" i="2"/>
  <c r="E113" i="2"/>
  <c r="E658" i="2"/>
  <c r="E517" i="2"/>
  <c r="E6" i="2"/>
  <c r="E512" i="2"/>
  <c r="E785" i="2"/>
  <c r="E390" i="2"/>
  <c r="E175" i="2"/>
  <c r="E62" i="2"/>
  <c r="E7" i="2"/>
  <c r="E40" i="2"/>
  <c r="E468" i="2"/>
  <c r="E406" i="2"/>
  <c r="E211" i="2"/>
  <c r="E767" i="2"/>
  <c r="E885" i="2"/>
  <c r="E230" i="2"/>
  <c r="E281" i="2"/>
  <c r="E476" i="2"/>
  <c r="E342" i="2"/>
  <c r="E628" i="2"/>
  <c r="E110" i="2"/>
  <c r="E243" i="2"/>
  <c r="E954" i="2"/>
  <c r="E609" i="2"/>
  <c r="E920" i="2"/>
  <c r="E627" i="2"/>
  <c r="E1001" i="2"/>
  <c r="E505" i="2"/>
  <c r="E921" i="2"/>
  <c r="E728" i="2"/>
  <c r="E492" i="2"/>
  <c r="E590" i="2"/>
  <c r="E4" i="2"/>
  <c r="E859" i="2"/>
  <c r="E574" i="2"/>
  <c r="E112" i="2"/>
  <c r="E788" i="2"/>
  <c r="E194" i="2"/>
  <c r="E550" i="2"/>
  <c r="E30" i="2"/>
  <c r="E91" i="2"/>
  <c r="E322" i="2"/>
  <c r="E41" i="2"/>
  <c r="E521" i="2"/>
  <c r="E866" i="2"/>
  <c r="E87" i="2"/>
  <c r="E154" i="2"/>
  <c r="E847" i="2"/>
  <c r="E79" i="2"/>
  <c r="E589" i="2"/>
  <c r="E587" i="2"/>
  <c r="E157" i="2"/>
  <c r="E128" i="2"/>
  <c r="E227" i="2"/>
  <c r="E474" i="2"/>
  <c r="E377" i="2"/>
  <c r="E10" i="2"/>
  <c r="E321" i="2"/>
  <c r="E741" i="2"/>
  <c r="E409" i="2"/>
  <c r="E516" i="2"/>
  <c r="E269" i="2"/>
  <c r="E947" i="2"/>
  <c r="E651" i="2"/>
  <c r="E273" i="2"/>
  <c r="E903" i="2"/>
  <c r="E503" i="2"/>
  <c r="E611" i="2"/>
  <c r="E177" i="2"/>
  <c r="E649" i="2"/>
  <c r="E880" i="2"/>
  <c r="E412" i="2"/>
  <c r="E956" i="2"/>
  <c r="E955" i="2"/>
  <c r="E259" i="2"/>
  <c r="E812" i="2"/>
  <c r="E487" i="2"/>
  <c r="E849" i="2"/>
  <c r="E117" i="2"/>
  <c r="E271" i="2"/>
  <c r="E923" i="2"/>
  <c r="E50" i="2"/>
  <c r="E778" i="2"/>
  <c r="E839" i="2"/>
  <c r="E709" i="2"/>
  <c r="E907" i="2"/>
  <c r="E773" i="2"/>
  <c r="E548" i="2"/>
  <c r="E253" i="2"/>
  <c r="E830" i="2"/>
  <c r="E854" i="2"/>
  <c r="E266" i="2"/>
  <c r="E467" i="2"/>
  <c r="E250" i="2"/>
  <c r="E524" i="2"/>
  <c r="E796" i="2"/>
  <c r="E288" i="2"/>
  <c r="E779" i="2"/>
  <c r="E760" i="2"/>
  <c r="E310" i="2"/>
  <c r="E744" i="2"/>
  <c r="E435" i="2"/>
  <c r="E75" i="2"/>
  <c r="E397" i="2"/>
  <c r="E145" i="2"/>
  <c r="E477" i="2"/>
  <c r="E299" i="2"/>
  <c r="E630" i="2"/>
  <c r="E350" i="2"/>
  <c r="E703" i="2"/>
  <c r="E275" i="2"/>
  <c r="E905" i="2"/>
  <c r="E450" i="2"/>
  <c r="E478" i="2"/>
  <c r="E137" i="2"/>
  <c r="E361" i="2"/>
  <c r="E331" i="2"/>
  <c r="E257" i="2"/>
  <c r="E44" i="2"/>
  <c r="E63" i="2"/>
  <c r="E136" i="2"/>
  <c r="E822" i="2"/>
  <c r="E182" i="2"/>
  <c r="E988" i="2"/>
  <c r="E768" i="2"/>
  <c r="E757" i="2"/>
  <c r="E717" i="2"/>
  <c r="E170" i="2"/>
  <c r="E237" i="2"/>
  <c r="E20" i="2"/>
  <c r="E635" i="2"/>
  <c r="E73" i="2"/>
  <c r="E794" i="2"/>
  <c r="E8" i="2"/>
  <c r="E818" i="2"/>
  <c r="E747" i="2"/>
  <c r="E504" i="2"/>
  <c r="E263" i="2"/>
  <c r="E508" i="2"/>
  <c r="E438" i="2"/>
  <c r="E150" i="2"/>
  <c r="E179" i="2"/>
  <c r="E896" i="2"/>
  <c r="E200" i="2"/>
  <c r="E367" i="2"/>
  <c r="E432" i="2"/>
  <c r="E341" i="2"/>
  <c r="E786" i="2"/>
  <c r="E759" i="2"/>
  <c r="E679" i="2"/>
  <c r="E285" i="2"/>
  <c r="E431" i="2"/>
  <c r="E890" i="2"/>
  <c r="E429" i="2"/>
  <c r="E774" i="2"/>
  <c r="E356" i="2"/>
  <c r="E205" i="2"/>
  <c r="E443" i="2"/>
  <c r="E224" i="2"/>
  <c r="E689" i="2"/>
  <c r="E850" i="2"/>
  <c r="E527" i="2"/>
  <c r="E539" i="2"/>
  <c r="E701" i="2"/>
  <c r="E605" i="2"/>
  <c r="E579" i="2"/>
  <c r="E147" i="2"/>
  <c r="E441" i="2"/>
  <c r="E338" i="2"/>
  <c r="E254" i="2"/>
  <c r="E791" i="2"/>
  <c r="E529" i="2"/>
  <c r="E673" i="2"/>
  <c r="E163" i="2"/>
  <c r="E769" i="2"/>
  <c r="E961" i="2"/>
  <c r="E245" i="2"/>
  <c r="E357" i="2"/>
  <c r="E447" i="2"/>
  <c r="E335" i="2"/>
  <c r="E68" i="2"/>
  <c r="E676" i="2"/>
  <c r="E428" i="2"/>
  <c r="E419" i="2"/>
  <c r="E506" i="2"/>
  <c r="E908" i="2"/>
  <c r="E398" i="2"/>
  <c r="E525" i="2"/>
  <c r="E974" i="2"/>
  <c r="E748" i="2"/>
  <c r="E451" i="2"/>
  <c r="E958" i="2"/>
  <c r="E991" i="2"/>
  <c r="E444" i="2"/>
  <c r="E511" i="2"/>
  <c r="E784" i="2"/>
  <c r="E359" i="2"/>
  <c r="E45" i="2"/>
  <c r="E297" i="2"/>
  <c r="E336" i="2"/>
  <c r="E829" i="2"/>
  <c r="E218" i="2"/>
  <c r="E670" i="2"/>
  <c r="E668" i="2"/>
  <c r="E782" i="2"/>
  <c r="E203" i="2"/>
  <c r="E37" i="2"/>
  <c r="E307" i="2"/>
  <c r="E383" i="2"/>
  <c r="E793" i="2"/>
  <c r="E280" i="2"/>
  <c r="E19" i="2"/>
  <c r="E13" i="2"/>
  <c r="E780" i="2"/>
  <c r="E608" i="2"/>
  <c r="E826" i="2"/>
  <c r="E622" i="2"/>
  <c r="E531" i="2"/>
  <c r="E707" i="2"/>
  <c r="E994" i="2"/>
  <c r="E967" i="2"/>
  <c r="E914" i="2"/>
  <c r="E906" i="2"/>
  <c r="E164" i="2"/>
  <c r="E620" i="2"/>
  <c r="E895" i="2"/>
  <c r="E761" i="2"/>
  <c r="E992" i="2"/>
  <c r="E249" i="2"/>
  <c r="E448" i="2"/>
  <c r="E206" i="2"/>
  <c r="E817" i="2"/>
  <c r="E584" i="2"/>
  <c r="E604" i="2"/>
  <c r="E214" i="2"/>
  <c r="E687" i="2"/>
  <c r="E306" i="2"/>
  <c r="E308" i="2"/>
  <c r="E615" i="2"/>
  <c r="E816" i="2"/>
  <c r="E460" i="2"/>
  <c r="E422" i="2"/>
  <c r="E195" i="2"/>
  <c r="E24" i="2"/>
  <c r="E125" i="2"/>
  <c r="E981" i="2"/>
  <c r="E838" i="2"/>
  <c r="E366" i="2"/>
  <c r="E123" i="2"/>
  <c r="E456" i="2"/>
  <c r="E758" i="2"/>
  <c r="E595" i="2"/>
  <c r="E667" i="2"/>
  <c r="E904" i="2"/>
  <c r="E60" i="2"/>
  <c r="E957" i="2"/>
  <c r="E202" i="2"/>
  <c r="E384" i="2"/>
  <c r="E536" i="2"/>
  <c r="E215" i="2"/>
  <c r="E633" i="2"/>
  <c r="E586" i="2"/>
  <c r="E634" i="2"/>
  <c r="E578" i="2"/>
  <c r="E57" i="2"/>
  <c r="E465" i="2"/>
  <c r="E427" i="2"/>
  <c r="E602" i="2"/>
  <c r="E165" i="2"/>
  <c r="E404" i="2"/>
  <c r="E607" i="2"/>
  <c r="E11" i="2"/>
  <c r="E311" i="2"/>
  <c r="E840" i="2"/>
  <c r="E696" i="2"/>
  <c r="E986" i="2"/>
  <c r="E909" i="2"/>
  <c r="E115" i="2"/>
  <c r="E446" i="2"/>
  <c r="E48" i="2"/>
  <c r="E327" i="2"/>
  <c r="E944" i="2"/>
  <c r="E675" i="2"/>
  <c r="E688" i="2"/>
  <c r="E828" i="2"/>
  <c r="E937" i="2"/>
  <c r="E418" i="2"/>
  <c r="E982" i="2"/>
  <c r="E181" i="2"/>
  <c r="E881" i="2"/>
  <c r="E697" i="2"/>
  <c r="E332" i="2"/>
  <c r="E616" i="2"/>
  <c r="E141" i="2"/>
  <c r="E42" i="2"/>
  <c r="E985" i="2"/>
  <c r="E12" i="2"/>
  <c r="E522" i="2"/>
  <c r="E369" i="2"/>
  <c r="E400" i="2"/>
  <c r="E710" i="2"/>
  <c r="E686" i="2"/>
  <c r="E538" i="2"/>
  <c r="E931" i="2"/>
  <c r="E47" i="2"/>
  <c r="E292" i="2"/>
  <c r="E883" i="2"/>
  <c r="E889" i="2"/>
  <c r="E497" i="2"/>
  <c r="E844" i="2"/>
  <c r="E845" i="2"/>
  <c r="E771" i="2"/>
  <c r="E138" i="2"/>
  <c r="E204" i="2"/>
  <c r="E862" i="2"/>
  <c r="E683" i="2"/>
  <c r="E22" i="2"/>
  <c r="E515" i="2"/>
  <c r="E296" i="2"/>
  <c r="E911" i="2"/>
  <c r="E59" i="2"/>
  <c r="E743" i="2"/>
  <c r="E631" i="2"/>
  <c r="E858" i="2"/>
  <c r="E671" i="2"/>
  <c r="E334" i="2"/>
  <c r="E207" i="2"/>
  <c r="E494" i="2"/>
  <c r="E426" i="2"/>
  <c r="E966" i="2"/>
  <c r="E15" i="2"/>
  <c r="E372" i="2"/>
  <c r="E238" i="2"/>
  <c r="E180" i="2"/>
  <c r="E139" i="2"/>
  <c r="E540" i="2"/>
  <c r="E88" i="2"/>
  <c r="E933" i="2"/>
  <c r="E122" i="2"/>
  <c r="E258" i="2"/>
  <c r="E537" i="2"/>
  <c r="E553" i="2"/>
  <c r="E54" i="2"/>
  <c r="E629" i="2"/>
  <c r="E938" i="2"/>
  <c r="E706" i="2"/>
  <c r="E898" i="2"/>
  <c r="E891" i="2"/>
  <c r="E437" i="2"/>
  <c r="E601" i="2"/>
  <c r="E680" i="2"/>
  <c r="E713" i="2"/>
  <c r="E135" i="2"/>
  <c r="E546" i="2"/>
  <c r="E120" i="2"/>
  <c r="E821" i="2"/>
  <c r="E329" i="2"/>
  <c r="E217" i="2"/>
  <c r="E772" i="2"/>
  <c r="E140" i="2"/>
  <c r="E449" i="2"/>
  <c r="E374" i="2"/>
  <c r="E219" i="2"/>
  <c r="E38" i="2"/>
  <c r="E52" i="2"/>
  <c r="E216" i="2"/>
  <c r="E975" i="2"/>
  <c r="E851" i="2"/>
  <c r="E132" i="2"/>
  <c r="E349" i="2"/>
  <c r="E256" i="2"/>
  <c r="E401" i="2"/>
  <c r="E496" i="2"/>
  <c r="E294" i="2"/>
  <c r="E549" i="2"/>
  <c r="E514" i="2"/>
  <c r="E753" i="2"/>
  <c r="E261" i="2"/>
  <c r="E932" i="2"/>
  <c r="E841" i="2"/>
  <c r="E632" i="2"/>
  <c r="E943" i="2"/>
  <c r="E417" i="2"/>
  <c r="E682" i="2"/>
  <c r="E114" i="2"/>
  <c r="E526" i="2"/>
  <c r="E580" i="2"/>
  <c r="E146" i="2"/>
  <c r="E523" i="2"/>
  <c r="E665" i="2"/>
  <c r="E251" i="2"/>
  <c r="E264" i="2"/>
  <c r="E18" i="2"/>
  <c r="E939" i="2"/>
  <c r="E247" i="2"/>
  <c r="E133" i="2"/>
  <c r="E867" i="2"/>
  <c r="E681" i="2"/>
  <c r="E583" i="2"/>
  <c r="E373" i="2"/>
  <c r="E929" i="2"/>
  <c r="E528" i="2"/>
  <c r="E827" i="2"/>
  <c r="E276" i="2"/>
  <c r="E819" i="2"/>
  <c r="E144" i="2"/>
  <c r="E685" i="2"/>
  <c r="E597" i="2"/>
  <c r="E340" i="2"/>
  <c r="E754" i="2"/>
  <c r="E900" i="2"/>
  <c r="E993" i="2"/>
  <c r="E856" i="2"/>
  <c r="E193" i="2"/>
  <c r="E672" i="2"/>
  <c r="E977" i="2"/>
  <c r="E750" i="2"/>
  <c r="E262" i="2"/>
  <c r="E171" i="2"/>
  <c r="E533" i="2"/>
  <c r="E291" i="2"/>
  <c r="E420" i="2"/>
  <c r="E459" i="2"/>
  <c r="E430" i="2"/>
  <c r="E901" i="2"/>
  <c r="E509" i="2"/>
  <c r="E121" i="2"/>
  <c r="E445" i="2"/>
  <c r="E330" i="2"/>
  <c r="E457" i="2"/>
  <c r="E716" i="2"/>
  <c r="E16" i="2"/>
  <c r="E67" i="2"/>
  <c r="E265" i="2"/>
  <c r="E421" i="2"/>
  <c r="E657" i="2"/>
  <c r="E792" i="2"/>
  <c r="E148" i="2"/>
  <c r="E362" i="2"/>
  <c r="E134" i="2"/>
  <c r="E535" i="2"/>
  <c r="E74" i="2"/>
  <c r="E328" i="2"/>
  <c r="E596" i="2"/>
  <c r="E762" i="2"/>
  <c r="E364" i="2"/>
  <c r="E416" i="2"/>
  <c r="E978" i="2"/>
  <c r="E51" i="2"/>
  <c r="E458" i="2"/>
  <c r="E464" i="2"/>
  <c r="E282" i="2"/>
  <c r="E162" i="2"/>
  <c r="E637" i="2"/>
  <c r="E442" i="2"/>
  <c r="E776" i="2"/>
  <c r="E618" i="2"/>
  <c r="E934" i="2"/>
  <c r="E863" i="2"/>
  <c r="E770" i="2"/>
  <c r="E832" i="2"/>
  <c r="E174" i="2"/>
  <c r="E14" i="2"/>
  <c r="E621" i="2"/>
  <c r="E678" i="2"/>
  <c r="E235" i="2"/>
  <c r="E893" i="2"/>
  <c r="E414" i="2"/>
  <c r="E284" i="2"/>
  <c r="E945" i="2"/>
  <c r="E749" i="2"/>
  <c r="E936" i="2"/>
  <c r="E23" i="2"/>
  <c r="E234" i="2"/>
  <c r="E298" i="2"/>
  <c r="E500" i="2"/>
  <c r="E714" i="2"/>
  <c r="E55" i="2"/>
  <c r="E43" i="2"/>
  <c r="E857" i="2"/>
  <c r="E882" i="2"/>
  <c r="E466" i="2"/>
  <c r="E149" i="2"/>
  <c r="E339" i="2"/>
  <c r="E213" i="2"/>
  <c r="E168" i="2"/>
  <c r="E530" i="2"/>
  <c r="E593" i="2"/>
  <c r="E65" i="2"/>
  <c r="E399" i="2"/>
  <c r="E941" i="2"/>
  <c r="E295" i="2"/>
  <c r="E434" i="2"/>
  <c r="E968" i="2"/>
  <c r="E201" i="2"/>
  <c r="E843" i="2"/>
  <c r="E619" i="2"/>
  <c r="E795" i="2"/>
  <c r="E502" i="2"/>
  <c r="E677" i="2"/>
  <c r="E599" i="2"/>
  <c r="E173" i="2"/>
  <c r="E142" i="2"/>
  <c r="E888" i="2"/>
  <c r="E960" i="2"/>
  <c r="E600" i="2"/>
  <c r="E606" i="2"/>
  <c r="E892" i="2"/>
  <c r="E655" i="2"/>
  <c r="E617" i="2"/>
  <c r="E585" i="2"/>
  <c r="E552" i="2"/>
  <c r="E71" i="2"/>
  <c r="E337" i="2"/>
  <c r="E864" i="2"/>
  <c r="E5" i="2"/>
  <c r="E283" i="2"/>
  <c r="E852" i="2"/>
  <c r="E58" i="2"/>
  <c r="E693" i="2"/>
  <c r="E695" i="2"/>
  <c r="E489" i="2"/>
  <c r="E239" i="2"/>
  <c r="E66" i="2"/>
  <c r="E64" i="2"/>
  <c r="E199" i="2"/>
  <c r="E396" i="2"/>
  <c r="E507" i="2"/>
  <c r="E46" i="2"/>
  <c r="E912" i="2"/>
  <c r="E694" i="2"/>
  <c r="E252" i="2"/>
  <c r="E594" i="2"/>
  <c r="E699" i="2"/>
  <c r="E742" i="2"/>
  <c r="E842" i="2"/>
  <c r="E797" i="2"/>
  <c r="E143" i="2"/>
  <c r="E26" i="2"/>
  <c r="E598" i="2"/>
  <c r="E935" i="2"/>
  <c r="E53" i="2"/>
  <c r="E636" i="2"/>
  <c r="E255" i="2"/>
  <c r="E371" i="2"/>
  <c r="E220" i="2"/>
  <c r="E368" i="2"/>
  <c r="E169" i="2"/>
  <c r="E126" i="2"/>
  <c r="E610" i="2"/>
  <c r="E518" i="2"/>
  <c r="E698" i="2"/>
  <c r="E324" i="2"/>
  <c r="E333" i="2"/>
  <c r="E290" i="2"/>
  <c r="E897" i="2"/>
  <c r="E915" i="2"/>
  <c r="E715" i="2"/>
  <c r="E452" i="2"/>
  <c r="E415" i="2"/>
  <c r="E976" i="2"/>
  <c r="E855" i="2"/>
  <c r="E72" i="2"/>
  <c r="E236" i="2"/>
  <c r="E49" i="2"/>
  <c r="E360" i="2"/>
  <c r="E547" i="2"/>
  <c r="E930" i="2"/>
  <c r="E501" i="2"/>
  <c r="E358" i="2"/>
  <c r="E354" i="2"/>
  <c r="E433" i="2"/>
  <c r="E289" i="2"/>
  <c r="E959" i="2"/>
  <c r="E21" i="2"/>
  <c r="E781" i="2"/>
  <c r="E172" i="2"/>
  <c r="E708" i="2"/>
  <c r="E973" i="2"/>
  <c r="E656" i="2"/>
  <c r="E987" i="2"/>
  <c r="E197" i="2"/>
  <c r="E455" i="2"/>
  <c r="E660" i="2"/>
  <c r="E25" i="2"/>
  <c r="E151" i="2"/>
  <c r="E711" i="2"/>
  <c r="E962" i="2"/>
  <c r="E56" i="2"/>
  <c r="E498" i="2"/>
  <c r="E69" i="2"/>
  <c r="J90" i="2"/>
  <c r="J729" i="2"/>
  <c r="J186" i="2"/>
  <c r="J746" i="2"/>
  <c r="J806" i="2"/>
  <c r="J152" i="2"/>
  <c r="J928" i="2"/>
  <c r="J475" i="2"/>
  <c r="J623" i="2"/>
  <c r="J470" i="2"/>
  <c r="J625" i="2"/>
  <c r="J107" i="2"/>
  <c r="J33" i="2"/>
  <c r="J790" i="2"/>
  <c r="J700" i="2"/>
  <c r="J558" i="2"/>
  <c r="J684" i="2"/>
  <c r="J101" i="2"/>
  <c r="J886" i="2"/>
  <c r="J825" i="2"/>
  <c r="J807" i="2"/>
  <c r="J591" i="2"/>
  <c r="J463" i="2"/>
  <c r="J848" i="2"/>
  <c r="J887" i="2"/>
  <c r="J99" i="2"/>
  <c r="J379" i="2"/>
  <c r="J411" i="2"/>
  <c r="J413" i="2"/>
  <c r="J316" i="2"/>
  <c r="J469" i="2"/>
  <c r="J640" i="2"/>
  <c r="J564" i="2"/>
  <c r="J423" i="2"/>
  <c r="J84" i="2"/>
  <c r="J949" i="2"/>
  <c r="J386" i="2"/>
  <c r="J922" i="2"/>
  <c r="J873" i="2"/>
  <c r="J309" i="2"/>
  <c r="J919" i="2"/>
  <c r="J198" i="2"/>
  <c r="J376" i="2"/>
  <c r="J343" i="2"/>
  <c r="J999" i="2"/>
  <c r="J724" i="2"/>
  <c r="J751" i="2"/>
  <c r="J980" i="2"/>
  <c r="J486" i="2"/>
  <c r="J242" i="2"/>
  <c r="J167" i="2"/>
  <c r="J544" i="2"/>
  <c r="J95" i="2"/>
  <c r="J765" i="2"/>
  <c r="J352" i="2"/>
  <c r="J969" i="2"/>
  <c r="J116" i="2"/>
  <c r="J541" i="2"/>
  <c r="J800" i="2"/>
  <c r="J267" i="2"/>
  <c r="J736" i="2"/>
  <c r="J471" i="2"/>
  <c r="J326" i="2"/>
  <c r="J302" i="2"/>
  <c r="J241" i="2"/>
  <c r="J997" i="2"/>
  <c r="J998" i="2"/>
  <c r="J787" i="2"/>
  <c r="J231" i="2"/>
  <c r="J315" i="2"/>
  <c r="J192" i="2"/>
  <c r="J304" i="2"/>
  <c r="J764" i="2"/>
  <c r="J879" i="2"/>
  <c r="J208" i="2"/>
  <c r="J106" i="2"/>
  <c r="J303" i="2"/>
  <c r="J927" i="2"/>
  <c r="J277" i="2"/>
  <c r="J913" i="2"/>
  <c r="J555" i="2"/>
  <c r="J482" i="2"/>
  <c r="J877" i="2"/>
  <c r="J951" i="2"/>
  <c r="J752" i="2"/>
  <c r="J320" i="2"/>
  <c r="J344" i="2"/>
  <c r="J491" i="2"/>
  <c r="J730" i="2"/>
  <c r="J798" i="2"/>
  <c r="J875" i="2"/>
  <c r="J952" i="2"/>
  <c r="J490" i="2"/>
  <c r="J268" i="2"/>
  <c r="J318" i="2"/>
  <c r="J345" i="2"/>
  <c r="J93" i="2"/>
  <c r="J720" i="2"/>
  <c r="J479" i="2"/>
  <c r="J872" i="2"/>
  <c r="J82" i="2"/>
  <c r="J520" i="2"/>
  <c r="J733" i="2"/>
  <c r="J833" i="2"/>
  <c r="J424" i="2"/>
  <c r="J654" i="2"/>
  <c r="J534" i="2"/>
  <c r="J899" i="2"/>
  <c r="J870" i="2"/>
  <c r="J950" i="2"/>
  <c r="J571" i="2"/>
  <c r="J222" i="2"/>
  <c r="J370" i="2"/>
  <c r="J990" i="2"/>
  <c r="J244" i="2"/>
  <c r="J732" i="2"/>
  <c r="J644" i="2"/>
  <c r="J727" i="2"/>
  <c r="J510" i="2"/>
  <c r="J119" i="2"/>
  <c r="J669" i="2"/>
  <c r="J286" i="2"/>
  <c r="J86" i="2"/>
  <c r="J705" i="2"/>
  <c r="J918" i="2"/>
  <c r="J996" i="2"/>
  <c r="J109" i="2"/>
  <c r="J89" i="2"/>
  <c r="J567" i="2"/>
  <c r="J869" i="2"/>
  <c r="J124" i="2"/>
  <c r="J189" i="2"/>
  <c r="J484" i="2"/>
  <c r="J868" i="2"/>
  <c r="J573" i="2"/>
  <c r="J78" i="2"/>
  <c r="J963" i="2"/>
  <c r="J393" i="2"/>
  <c r="J739" i="2"/>
  <c r="J853" i="2"/>
  <c r="J645" i="2"/>
  <c r="J725" i="2"/>
  <c r="J232" i="2"/>
  <c r="J323" i="2"/>
  <c r="J559" i="2"/>
  <c r="J551" i="2"/>
  <c r="J643" i="2"/>
  <c r="J483" i="2"/>
  <c r="J499" i="2"/>
  <c r="J111" i="2"/>
  <c r="J835" i="2"/>
  <c r="J983" i="2"/>
  <c r="J381" i="2"/>
  <c r="J777" i="2"/>
  <c r="J691" i="2"/>
  <c r="J228" i="2"/>
  <c r="J104" i="2"/>
  <c r="J723" i="2"/>
  <c r="J808" i="2"/>
  <c r="J554" i="2"/>
  <c r="J612" i="2"/>
  <c r="J799" i="2"/>
  <c r="J989" i="2"/>
  <c r="J740" i="2"/>
  <c r="J641" i="2"/>
  <c r="J260" i="2"/>
  <c r="J865" i="2"/>
  <c r="J191" i="2"/>
  <c r="J178" i="2"/>
  <c r="J81" i="2"/>
  <c r="J346" i="2"/>
  <c r="J403" i="2"/>
  <c r="J722" i="2"/>
  <c r="J388" i="2"/>
  <c r="J480" i="2"/>
  <c r="J363" i="2"/>
  <c r="J80" i="2"/>
  <c r="J894" i="2"/>
  <c r="J188" i="2"/>
  <c r="J76" i="2"/>
  <c r="J802" i="2"/>
  <c r="J624" i="2"/>
  <c r="J481" i="2"/>
  <c r="J248" i="2"/>
  <c r="J971" i="2"/>
  <c r="J279" i="2"/>
  <c r="J3" i="2"/>
  <c r="J405" i="2"/>
  <c r="J543" i="2"/>
  <c r="J485" i="2"/>
  <c r="J319" i="2"/>
  <c r="J878" i="2"/>
  <c r="J274" i="2"/>
  <c r="J831" i="2"/>
  <c r="J380" i="2"/>
  <c r="J805" i="2"/>
  <c r="J305" i="2"/>
  <c r="J9" i="2"/>
  <c r="J246" i="2"/>
  <c r="J35" i="2"/>
  <c r="J755" i="2"/>
  <c r="J98" i="2"/>
  <c r="J436" i="2"/>
  <c r="J995" i="2"/>
  <c r="J763" i="2"/>
  <c r="J272" i="2"/>
  <c r="J32" i="2"/>
  <c r="J964" i="2"/>
  <c r="J650" i="2"/>
  <c r="J809" i="2"/>
  <c r="J221" i="2"/>
  <c r="J472" i="2"/>
  <c r="J565" i="2"/>
  <c r="J34" i="2"/>
  <c r="J803" i="2"/>
  <c r="J926" i="2"/>
  <c r="J775" i="2"/>
  <c r="J158" i="2"/>
  <c r="J293" i="2"/>
  <c r="J639" i="2"/>
  <c r="J910" i="2"/>
  <c r="J789" i="2"/>
  <c r="J166" i="2"/>
  <c r="J439" i="2"/>
  <c r="J495" i="2"/>
  <c r="J183" i="2"/>
  <c r="J118" i="2"/>
  <c r="J871" i="2"/>
  <c r="J566" i="2"/>
  <c r="J970" i="2"/>
  <c r="J659" i="2"/>
  <c r="J225" i="2"/>
  <c r="J100" i="2"/>
  <c r="J735" i="2"/>
  <c r="J756" i="2"/>
  <c r="J27" i="2"/>
  <c r="J813" i="2"/>
  <c r="J804" i="2"/>
  <c r="J614" i="2"/>
  <c r="J513" i="2"/>
  <c r="J375" i="2"/>
  <c r="J92" i="2"/>
  <c r="J718" i="2"/>
  <c r="J647" i="2"/>
  <c r="J453" i="2"/>
  <c r="J425" i="2"/>
  <c r="J17" i="2"/>
  <c r="J592" i="2"/>
  <c r="J176" i="2"/>
  <c r="J692" i="2"/>
  <c r="J663" i="2"/>
  <c r="J408" i="2"/>
  <c r="J105" i="2"/>
  <c r="J542" i="2"/>
  <c r="J582" i="2"/>
  <c r="J556" i="2"/>
  <c r="J603" i="2"/>
  <c r="J185" i="2"/>
  <c r="J190" i="2"/>
  <c r="J108" i="2"/>
  <c r="J653" i="2"/>
  <c r="J837" i="2"/>
  <c r="J953" i="2"/>
  <c r="J690" i="2"/>
  <c r="J391" i="2"/>
  <c r="J561" i="2"/>
  <c r="J563" i="2"/>
  <c r="J130" i="2"/>
  <c r="J493" i="2"/>
  <c r="J572" i="2"/>
  <c r="J77" i="2"/>
  <c r="J811" i="2"/>
  <c r="J726" i="2"/>
  <c r="J874" i="2"/>
  <c r="J83" i="2"/>
  <c r="J860" i="2"/>
  <c r="J210" i="2"/>
  <c r="J738" i="2"/>
  <c r="J545" i="2"/>
  <c r="J312" i="2"/>
  <c r="J229" i="2"/>
  <c r="J102" i="2"/>
  <c r="J223" i="2"/>
  <c r="J613" i="2"/>
  <c r="J209" i="2"/>
  <c r="J196" i="2"/>
  <c r="J984" i="2"/>
  <c r="J737" i="2"/>
  <c r="J278" i="2"/>
  <c r="J979" i="2"/>
  <c r="J946" i="2"/>
  <c r="J313" i="2"/>
  <c r="J562" i="2"/>
  <c r="J28" i="2"/>
  <c r="J557" i="2"/>
  <c r="J588" i="2"/>
  <c r="J861" i="2"/>
  <c r="J61" i="2"/>
  <c r="J187" i="2"/>
  <c r="J131" i="2"/>
  <c r="J820" i="2"/>
  <c r="J389" i="2"/>
  <c r="J876" i="2"/>
  <c r="J560" i="2"/>
  <c r="J942" i="2"/>
  <c r="J824" i="2"/>
  <c r="J2" i="2"/>
  <c r="J568" i="2"/>
  <c r="J965" i="2"/>
  <c r="J29" i="2"/>
  <c r="J365" i="2"/>
  <c r="J576" i="2"/>
  <c r="J940" i="2"/>
  <c r="J674" i="2"/>
  <c r="J440" i="2"/>
  <c r="J577" i="2"/>
  <c r="J355" i="2"/>
  <c r="J184" i="2"/>
  <c r="J454" i="2"/>
  <c r="J31" i="2"/>
  <c r="J519" i="2"/>
  <c r="J325" i="2"/>
  <c r="J314" i="2"/>
  <c r="J916" i="2"/>
  <c r="J662" i="2"/>
  <c r="J712" i="2"/>
  <c r="J570" i="2"/>
  <c r="J948" i="2"/>
  <c r="J233" i="2"/>
  <c r="J103" i="2"/>
  <c r="J766" i="2"/>
  <c r="J488" i="2"/>
  <c r="J36" i="2"/>
  <c r="J407" i="2"/>
  <c r="J783" i="2"/>
  <c r="J745" i="2"/>
  <c r="J884" i="2"/>
  <c r="J1000" i="2"/>
  <c r="J287" i="2"/>
  <c r="J212" i="2"/>
  <c r="J317" i="2"/>
  <c r="J461" i="2"/>
  <c r="J462" i="2"/>
  <c r="J159" i="2"/>
  <c r="J382" i="2"/>
  <c r="J387" i="2"/>
  <c r="J810" i="2"/>
  <c r="J664" i="2"/>
  <c r="J719" i="2"/>
  <c r="J731" i="2"/>
  <c r="J924" i="2"/>
  <c r="J153" i="2"/>
  <c r="J925" i="2"/>
  <c r="J846" i="2"/>
  <c r="J226" i="2"/>
  <c r="J348" i="2"/>
  <c r="J704" i="2"/>
  <c r="J648" i="2"/>
  <c r="J85" i="2"/>
  <c r="J347" i="2"/>
  <c r="J127" i="2"/>
  <c r="J646" i="2"/>
  <c r="J160" i="2"/>
  <c r="J702" i="2"/>
  <c r="J473" i="2"/>
  <c r="J652" i="2"/>
  <c r="J351" i="2"/>
  <c r="J70" i="2"/>
  <c r="J823" i="2"/>
  <c r="J814" i="2"/>
  <c r="J353" i="2"/>
  <c r="J661" i="2"/>
  <c r="J94" i="2"/>
  <c r="J801" i="2"/>
  <c r="J301" i="2"/>
  <c r="J270" i="2"/>
  <c r="J569" i="2"/>
  <c r="J402" i="2"/>
  <c r="J532" i="2"/>
  <c r="J410" i="2"/>
  <c r="J156" i="2"/>
  <c r="J666" i="2"/>
  <c r="J155" i="2"/>
  <c r="J392" i="2"/>
  <c r="J97" i="2"/>
  <c r="J395" i="2"/>
  <c r="J972" i="2"/>
  <c r="J161" i="2"/>
  <c r="J96" i="2"/>
  <c r="J129" i="2"/>
  <c r="J575" i="2"/>
  <c r="J834" i="2"/>
  <c r="J734" i="2"/>
  <c r="J721" i="2"/>
  <c r="J378" i="2"/>
  <c r="J240" i="2"/>
  <c r="J300" i="2"/>
  <c r="J581" i="2"/>
  <c r="J917" i="2"/>
  <c r="J836" i="2"/>
  <c r="J815" i="2"/>
  <c r="J39" i="2"/>
  <c r="J638" i="2"/>
  <c r="J385" i="2"/>
  <c r="J626" i="2"/>
  <c r="J642" i="2"/>
  <c r="J394" i="2"/>
  <c r="J902" i="2"/>
  <c r="J113" i="2"/>
  <c r="J658" i="2"/>
  <c r="J517" i="2"/>
  <c r="J6" i="2"/>
  <c r="J512" i="2"/>
  <c r="J785" i="2"/>
  <c r="J390" i="2"/>
  <c r="J175" i="2"/>
  <c r="J62" i="2"/>
  <c r="J7" i="2"/>
  <c r="J40" i="2"/>
  <c r="J468" i="2"/>
  <c r="J406" i="2"/>
  <c r="J211" i="2"/>
  <c r="J767" i="2"/>
  <c r="J885" i="2"/>
  <c r="J230" i="2"/>
  <c r="J281" i="2"/>
  <c r="J476" i="2"/>
  <c r="J342" i="2"/>
  <c r="J628" i="2"/>
  <c r="J110" i="2"/>
  <c r="J243" i="2"/>
  <c r="J954" i="2"/>
  <c r="J609" i="2"/>
  <c r="J920" i="2"/>
  <c r="J627" i="2"/>
  <c r="J1001" i="2"/>
  <c r="J505" i="2"/>
  <c r="J921" i="2"/>
  <c r="J728" i="2"/>
  <c r="J492" i="2"/>
  <c r="J590" i="2"/>
  <c r="J4" i="2"/>
  <c r="J859" i="2"/>
  <c r="J574" i="2"/>
  <c r="J112" i="2"/>
  <c r="J788" i="2"/>
  <c r="J194" i="2"/>
  <c r="J550" i="2"/>
  <c r="J30" i="2"/>
  <c r="J91" i="2"/>
  <c r="J322" i="2"/>
  <c r="J41" i="2"/>
  <c r="J521" i="2"/>
  <c r="J866" i="2"/>
  <c r="J87" i="2"/>
  <c r="J154" i="2"/>
  <c r="J847" i="2"/>
  <c r="J79" i="2"/>
  <c r="J589" i="2"/>
  <c r="J587" i="2"/>
  <c r="J157" i="2"/>
  <c r="J128" i="2"/>
  <c r="J227" i="2"/>
  <c r="J474" i="2"/>
  <c r="J377" i="2"/>
  <c r="J10" i="2"/>
  <c r="J321" i="2"/>
  <c r="J741" i="2"/>
  <c r="J409" i="2"/>
  <c r="J516" i="2"/>
  <c r="J269" i="2"/>
  <c r="J947" i="2"/>
  <c r="J651" i="2"/>
  <c r="J273" i="2"/>
  <c r="J903" i="2"/>
  <c r="J503" i="2"/>
  <c r="J611" i="2"/>
  <c r="J177" i="2"/>
  <c r="J649" i="2"/>
  <c r="J880" i="2"/>
  <c r="J412" i="2"/>
  <c r="J956" i="2"/>
  <c r="J955" i="2"/>
  <c r="J259" i="2"/>
  <c r="J812" i="2"/>
  <c r="J487" i="2"/>
  <c r="J849" i="2"/>
  <c r="J117" i="2"/>
  <c r="J271" i="2"/>
  <c r="J923" i="2"/>
  <c r="J50" i="2"/>
  <c r="J778" i="2"/>
  <c r="J839" i="2"/>
  <c r="J709" i="2"/>
  <c r="J907" i="2"/>
  <c r="J773" i="2"/>
  <c r="J548" i="2"/>
  <c r="J253" i="2"/>
  <c r="J830" i="2"/>
  <c r="J854" i="2"/>
  <c r="J266" i="2"/>
  <c r="J467" i="2"/>
  <c r="J250" i="2"/>
  <c r="J524" i="2"/>
  <c r="J796" i="2"/>
  <c r="J288" i="2"/>
  <c r="J779" i="2"/>
  <c r="J760" i="2"/>
  <c r="J310" i="2"/>
  <c r="J744" i="2"/>
  <c r="J435" i="2"/>
  <c r="J75" i="2"/>
  <c r="J397" i="2"/>
  <c r="J145" i="2"/>
  <c r="J477" i="2"/>
  <c r="J299" i="2"/>
  <c r="J630" i="2"/>
  <c r="J350" i="2"/>
  <c r="J703" i="2"/>
  <c r="J275" i="2"/>
  <c r="J905" i="2"/>
  <c r="J450" i="2"/>
  <c r="J478" i="2"/>
  <c r="J137" i="2"/>
  <c r="J361" i="2"/>
  <c r="J331" i="2"/>
  <c r="J257" i="2"/>
  <c r="J44" i="2"/>
  <c r="J63" i="2"/>
  <c r="J136" i="2"/>
  <c r="J822" i="2"/>
  <c r="J182" i="2"/>
  <c r="J988" i="2"/>
  <c r="J768" i="2"/>
  <c r="J757" i="2"/>
  <c r="J717" i="2"/>
  <c r="J170" i="2"/>
  <c r="J237" i="2"/>
  <c r="J20" i="2"/>
  <c r="J635" i="2"/>
  <c r="J73" i="2"/>
  <c r="J794" i="2"/>
  <c r="J8" i="2"/>
  <c r="J818" i="2"/>
  <c r="J747" i="2"/>
  <c r="J504" i="2"/>
  <c r="J263" i="2"/>
  <c r="J508" i="2"/>
  <c r="J438" i="2"/>
  <c r="J150" i="2"/>
  <c r="J179" i="2"/>
  <c r="J896" i="2"/>
  <c r="J200" i="2"/>
  <c r="J367" i="2"/>
  <c r="J432" i="2"/>
  <c r="J341" i="2"/>
  <c r="J786" i="2"/>
  <c r="J759" i="2"/>
  <c r="J679" i="2"/>
  <c r="J285" i="2"/>
  <c r="J431" i="2"/>
  <c r="J890" i="2"/>
  <c r="J429" i="2"/>
  <c r="J774" i="2"/>
  <c r="J356" i="2"/>
  <c r="J205" i="2"/>
  <c r="J443" i="2"/>
  <c r="J224" i="2"/>
  <c r="J689" i="2"/>
  <c r="J850" i="2"/>
  <c r="J527" i="2"/>
  <c r="J539" i="2"/>
  <c r="J701" i="2"/>
  <c r="J605" i="2"/>
  <c r="J579" i="2"/>
  <c r="J147" i="2"/>
  <c r="J441" i="2"/>
  <c r="J338" i="2"/>
  <c r="J254" i="2"/>
  <c r="J791" i="2"/>
  <c r="J529" i="2"/>
  <c r="J673" i="2"/>
  <c r="J163" i="2"/>
  <c r="J769" i="2"/>
  <c r="J961" i="2"/>
  <c r="J245" i="2"/>
  <c r="J357" i="2"/>
  <c r="J447" i="2"/>
  <c r="J335" i="2"/>
  <c r="J68" i="2"/>
  <c r="J676" i="2"/>
  <c r="J428" i="2"/>
  <c r="J419" i="2"/>
  <c r="J506" i="2"/>
  <c r="J908" i="2"/>
  <c r="J398" i="2"/>
  <c r="J525" i="2"/>
  <c r="J974" i="2"/>
  <c r="J748" i="2"/>
  <c r="J451" i="2"/>
  <c r="J958" i="2"/>
  <c r="J991" i="2"/>
  <c r="J444" i="2"/>
  <c r="J511" i="2"/>
  <c r="J784" i="2"/>
  <c r="J359" i="2"/>
  <c r="J45" i="2"/>
  <c r="J297" i="2"/>
  <c r="J336" i="2"/>
  <c r="J829" i="2"/>
  <c r="J218" i="2"/>
  <c r="J670" i="2"/>
  <c r="J668" i="2"/>
  <c r="J782" i="2"/>
  <c r="J203" i="2"/>
  <c r="J37" i="2"/>
  <c r="J307" i="2"/>
  <c r="J383" i="2"/>
  <c r="J793" i="2"/>
  <c r="J280" i="2"/>
  <c r="J19" i="2"/>
  <c r="J13" i="2"/>
  <c r="J780" i="2"/>
  <c r="J608" i="2"/>
  <c r="J826" i="2"/>
  <c r="J622" i="2"/>
  <c r="J531" i="2"/>
  <c r="J707" i="2"/>
  <c r="J994" i="2"/>
  <c r="J967" i="2"/>
  <c r="J914" i="2"/>
  <c r="J906" i="2"/>
  <c r="J164" i="2"/>
  <c r="J620" i="2"/>
  <c r="J895" i="2"/>
  <c r="J761" i="2"/>
  <c r="J992" i="2"/>
  <c r="J249" i="2"/>
  <c r="J448" i="2"/>
  <c r="J206" i="2"/>
  <c r="J817" i="2"/>
  <c r="J584" i="2"/>
  <c r="J604" i="2"/>
  <c r="J214" i="2"/>
  <c r="J687" i="2"/>
  <c r="J306" i="2"/>
  <c r="J308" i="2"/>
  <c r="J615" i="2"/>
  <c r="J816" i="2"/>
  <c r="J460" i="2"/>
  <c r="J422" i="2"/>
  <c r="J195" i="2"/>
  <c r="J24" i="2"/>
  <c r="J125" i="2"/>
  <c r="J981" i="2"/>
  <c r="J838" i="2"/>
  <c r="J366" i="2"/>
  <c r="J123" i="2"/>
  <c r="J456" i="2"/>
  <c r="J758" i="2"/>
  <c r="J595" i="2"/>
  <c r="J667" i="2"/>
  <c r="J904" i="2"/>
  <c r="J60" i="2"/>
  <c r="J957" i="2"/>
  <c r="J202" i="2"/>
  <c r="J384" i="2"/>
  <c r="J536" i="2"/>
  <c r="J215" i="2"/>
  <c r="J633" i="2"/>
  <c r="J586" i="2"/>
  <c r="J634" i="2"/>
  <c r="J578" i="2"/>
  <c r="J57" i="2"/>
  <c r="J465" i="2"/>
  <c r="J427" i="2"/>
  <c r="J602" i="2"/>
  <c r="J165" i="2"/>
  <c r="J404" i="2"/>
  <c r="J607" i="2"/>
  <c r="J11" i="2"/>
  <c r="J311" i="2"/>
  <c r="J840" i="2"/>
  <c r="J696" i="2"/>
  <c r="J986" i="2"/>
  <c r="J909" i="2"/>
  <c r="J115" i="2"/>
  <c r="J446" i="2"/>
  <c r="J48" i="2"/>
  <c r="J327" i="2"/>
  <c r="J944" i="2"/>
  <c r="J675" i="2"/>
  <c r="J688" i="2"/>
  <c r="J828" i="2"/>
  <c r="J937" i="2"/>
  <c r="J418" i="2"/>
  <c r="J982" i="2"/>
  <c r="J181" i="2"/>
  <c r="J881" i="2"/>
  <c r="J697" i="2"/>
  <c r="J332" i="2"/>
  <c r="J616" i="2"/>
  <c r="J141" i="2"/>
  <c r="J42" i="2"/>
  <c r="J985" i="2"/>
  <c r="J12" i="2"/>
  <c r="J522" i="2"/>
  <c r="J369" i="2"/>
  <c r="J400" i="2"/>
  <c r="J710" i="2"/>
  <c r="J686" i="2"/>
  <c r="J538" i="2"/>
  <c r="J931" i="2"/>
  <c r="J47" i="2"/>
  <c r="J292" i="2"/>
  <c r="J883" i="2"/>
  <c r="J889" i="2"/>
  <c r="J497" i="2"/>
  <c r="J844" i="2"/>
  <c r="J845" i="2"/>
  <c r="J771" i="2"/>
  <c r="J138" i="2"/>
  <c r="J204" i="2"/>
  <c r="J862" i="2"/>
  <c r="J683" i="2"/>
  <c r="J22" i="2"/>
  <c r="J515" i="2"/>
  <c r="J296" i="2"/>
  <c r="J911" i="2"/>
  <c r="J59" i="2"/>
  <c r="J743" i="2"/>
  <c r="J631" i="2"/>
  <c r="J858" i="2"/>
  <c r="J671" i="2"/>
  <c r="J334" i="2"/>
  <c r="J207" i="2"/>
  <c r="J494" i="2"/>
  <c r="J426" i="2"/>
  <c r="J966" i="2"/>
  <c r="J15" i="2"/>
  <c r="J372" i="2"/>
  <c r="J238" i="2"/>
  <c r="J180" i="2"/>
  <c r="J139" i="2"/>
  <c r="J540" i="2"/>
  <c r="J88" i="2"/>
  <c r="J933" i="2"/>
  <c r="J122" i="2"/>
  <c r="J258" i="2"/>
  <c r="J537" i="2"/>
  <c r="J553" i="2"/>
  <c r="J54" i="2"/>
  <c r="J629" i="2"/>
  <c r="J938" i="2"/>
  <c r="J706" i="2"/>
  <c r="J898" i="2"/>
  <c r="J891" i="2"/>
  <c r="J437" i="2"/>
  <c r="J601" i="2"/>
  <c r="J680" i="2"/>
  <c r="J713" i="2"/>
  <c r="J135" i="2"/>
  <c r="J546" i="2"/>
  <c r="J120" i="2"/>
  <c r="J821" i="2"/>
  <c r="J329" i="2"/>
  <c r="J217" i="2"/>
  <c r="J772" i="2"/>
  <c r="J140" i="2"/>
  <c r="J449" i="2"/>
  <c r="J374" i="2"/>
  <c r="J219" i="2"/>
  <c r="J38" i="2"/>
  <c r="J52" i="2"/>
  <c r="J216" i="2"/>
  <c r="J975" i="2"/>
  <c r="J851" i="2"/>
  <c r="J132" i="2"/>
  <c r="J349" i="2"/>
  <c r="J256" i="2"/>
  <c r="J401" i="2"/>
  <c r="J496" i="2"/>
  <c r="J294" i="2"/>
  <c r="J549" i="2"/>
  <c r="J514" i="2"/>
  <c r="J753" i="2"/>
  <c r="J261" i="2"/>
  <c r="J932" i="2"/>
  <c r="J841" i="2"/>
  <c r="J632" i="2"/>
  <c r="J943" i="2"/>
  <c r="J417" i="2"/>
  <c r="J682" i="2"/>
  <c r="J114" i="2"/>
  <c r="J526" i="2"/>
  <c r="J580" i="2"/>
  <c r="J146" i="2"/>
  <c r="J523" i="2"/>
  <c r="J665" i="2"/>
  <c r="J251" i="2"/>
  <c r="J264" i="2"/>
  <c r="J18" i="2"/>
  <c r="J939" i="2"/>
  <c r="J247" i="2"/>
  <c r="J133" i="2"/>
  <c r="J867" i="2"/>
  <c r="J681" i="2"/>
  <c r="J583" i="2"/>
  <c r="J373" i="2"/>
  <c r="J929" i="2"/>
  <c r="J528" i="2"/>
  <c r="J827" i="2"/>
  <c r="J276" i="2"/>
  <c r="J819" i="2"/>
  <c r="J144" i="2"/>
  <c r="J685" i="2"/>
  <c r="J597" i="2"/>
  <c r="J340" i="2"/>
  <c r="J754" i="2"/>
  <c r="J900" i="2"/>
  <c r="J993" i="2"/>
  <c r="J856" i="2"/>
  <c r="J193" i="2"/>
  <c r="J672" i="2"/>
  <c r="J977" i="2"/>
  <c r="J750" i="2"/>
  <c r="J262" i="2"/>
  <c r="J171" i="2"/>
  <c r="J533" i="2"/>
  <c r="J291" i="2"/>
  <c r="J420" i="2"/>
  <c r="J459" i="2"/>
  <c r="J430" i="2"/>
  <c r="J901" i="2"/>
  <c r="J509" i="2"/>
  <c r="J121" i="2"/>
  <c r="J445" i="2"/>
  <c r="J330" i="2"/>
  <c r="J457" i="2"/>
  <c r="J716" i="2"/>
  <c r="J16" i="2"/>
  <c r="J67" i="2"/>
  <c r="J265" i="2"/>
  <c r="J421" i="2"/>
  <c r="J657" i="2"/>
  <c r="J792" i="2"/>
  <c r="J148" i="2"/>
  <c r="J362" i="2"/>
  <c r="J134" i="2"/>
  <c r="J535" i="2"/>
  <c r="J74" i="2"/>
  <c r="J328" i="2"/>
  <c r="J596" i="2"/>
  <c r="J762" i="2"/>
  <c r="J364" i="2"/>
  <c r="J416" i="2"/>
  <c r="J978" i="2"/>
  <c r="J51" i="2"/>
  <c r="J458" i="2"/>
  <c r="J464" i="2"/>
  <c r="J282" i="2"/>
  <c r="J162" i="2"/>
  <c r="J637" i="2"/>
  <c r="J442" i="2"/>
  <c r="J776" i="2"/>
  <c r="J618" i="2"/>
  <c r="J934" i="2"/>
  <c r="J863" i="2"/>
  <c r="J770" i="2"/>
  <c r="J832" i="2"/>
  <c r="J174" i="2"/>
  <c r="J14" i="2"/>
  <c r="J621" i="2"/>
  <c r="J678" i="2"/>
  <c r="J235" i="2"/>
  <c r="J893" i="2"/>
  <c r="J414" i="2"/>
  <c r="J284" i="2"/>
  <c r="J945" i="2"/>
  <c r="J749" i="2"/>
  <c r="J936" i="2"/>
  <c r="J23" i="2"/>
  <c r="J234" i="2"/>
  <c r="J298" i="2"/>
  <c r="J500" i="2"/>
  <c r="J714" i="2"/>
  <c r="J55" i="2"/>
  <c r="J43" i="2"/>
  <c r="J857" i="2"/>
  <c r="J882" i="2"/>
  <c r="J466" i="2"/>
  <c r="J149" i="2"/>
  <c r="J339" i="2"/>
  <c r="J213" i="2"/>
  <c r="J168" i="2"/>
  <c r="J530" i="2"/>
  <c r="J593" i="2"/>
  <c r="J65" i="2"/>
  <c r="J399" i="2"/>
  <c r="J941" i="2"/>
  <c r="J295" i="2"/>
  <c r="J434" i="2"/>
  <c r="J968" i="2"/>
  <c r="J201" i="2"/>
  <c r="J843" i="2"/>
  <c r="J619" i="2"/>
  <c r="J795" i="2"/>
  <c r="J502" i="2"/>
  <c r="J677" i="2"/>
  <c r="J599" i="2"/>
  <c r="J173" i="2"/>
  <c r="J142" i="2"/>
  <c r="J888" i="2"/>
  <c r="J960" i="2"/>
  <c r="J600" i="2"/>
  <c r="J606" i="2"/>
  <c r="J892" i="2"/>
  <c r="J655" i="2"/>
  <c r="J617" i="2"/>
  <c r="J585" i="2"/>
  <c r="J552" i="2"/>
  <c r="J71" i="2"/>
  <c r="J337" i="2"/>
  <c r="J864" i="2"/>
  <c r="J5" i="2"/>
  <c r="J283" i="2"/>
  <c r="J852" i="2"/>
  <c r="J58" i="2"/>
  <c r="J693" i="2"/>
  <c r="J695" i="2"/>
  <c r="J489" i="2"/>
  <c r="J239" i="2"/>
  <c r="J66" i="2"/>
  <c r="J64" i="2"/>
  <c r="J199" i="2"/>
  <c r="J396" i="2"/>
  <c r="J507" i="2"/>
  <c r="J46" i="2"/>
  <c r="J912" i="2"/>
  <c r="J694" i="2"/>
  <c r="J252" i="2"/>
  <c r="J594" i="2"/>
  <c r="J699" i="2"/>
  <c r="J742" i="2"/>
  <c r="J842" i="2"/>
  <c r="J797" i="2"/>
  <c r="J143" i="2"/>
  <c r="J26" i="2"/>
  <c r="J598" i="2"/>
  <c r="J935" i="2"/>
  <c r="J53" i="2"/>
  <c r="J636" i="2"/>
  <c r="J255" i="2"/>
  <c r="J371" i="2"/>
  <c r="J220" i="2"/>
  <c r="J368" i="2"/>
  <c r="J169" i="2"/>
  <c r="J126" i="2"/>
  <c r="J610" i="2"/>
  <c r="J518" i="2"/>
  <c r="J698" i="2"/>
  <c r="J324" i="2"/>
  <c r="J333" i="2"/>
  <c r="J290" i="2"/>
  <c r="J897" i="2"/>
  <c r="J915" i="2"/>
  <c r="J715" i="2"/>
  <c r="J452" i="2"/>
  <c r="J415" i="2"/>
  <c r="J976" i="2"/>
  <c r="J855" i="2"/>
  <c r="J72" i="2"/>
  <c r="J236" i="2"/>
  <c r="J49" i="2"/>
  <c r="J360" i="2"/>
  <c r="J547" i="2"/>
  <c r="J930" i="2"/>
  <c r="J501" i="2"/>
  <c r="J358" i="2"/>
  <c r="J354" i="2"/>
  <c r="J433" i="2"/>
  <c r="J289" i="2"/>
  <c r="J959" i="2"/>
  <c r="J21" i="2"/>
  <c r="J781" i="2"/>
  <c r="J172" i="2"/>
  <c r="J708" i="2"/>
  <c r="J973" i="2"/>
  <c r="J656" i="2"/>
  <c r="J987" i="2"/>
  <c r="J197" i="2"/>
  <c r="J455" i="2"/>
  <c r="J660" i="2"/>
  <c r="J25" i="2"/>
  <c r="J151" i="2"/>
  <c r="J711" i="2"/>
  <c r="J962" i="2"/>
  <c r="J56" i="2"/>
  <c r="J498" i="2"/>
  <c r="J69" i="2"/>
  <c r="M90" i="2"/>
  <c r="M729" i="2"/>
  <c r="M186" i="2"/>
  <c r="M746" i="2"/>
  <c r="M806" i="2"/>
  <c r="M152" i="2"/>
  <c r="M928" i="2"/>
  <c r="M475" i="2"/>
  <c r="M623" i="2"/>
  <c r="M470" i="2"/>
  <c r="M625" i="2"/>
  <c r="M107" i="2"/>
  <c r="M33" i="2"/>
  <c r="M790" i="2"/>
  <c r="M700" i="2"/>
  <c r="M558" i="2"/>
  <c r="M684" i="2"/>
  <c r="M101" i="2"/>
  <c r="M886" i="2"/>
  <c r="M825" i="2"/>
  <c r="M807" i="2"/>
  <c r="M591" i="2"/>
  <c r="M463" i="2"/>
  <c r="M848" i="2"/>
  <c r="M887" i="2"/>
  <c r="M99" i="2"/>
  <c r="M379" i="2"/>
  <c r="M411" i="2"/>
  <c r="M413" i="2"/>
  <c r="M316" i="2"/>
  <c r="M469" i="2"/>
  <c r="M640" i="2"/>
  <c r="M564" i="2"/>
  <c r="M423" i="2"/>
  <c r="M84" i="2"/>
  <c r="M949" i="2"/>
  <c r="M386" i="2"/>
  <c r="M922" i="2"/>
  <c r="M873" i="2"/>
  <c r="M309" i="2"/>
  <c r="M919" i="2"/>
  <c r="M198" i="2"/>
  <c r="M376" i="2"/>
  <c r="M343" i="2"/>
  <c r="M999" i="2"/>
  <c r="M724" i="2"/>
  <c r="M751" i="2"/>
  <c r="M980" i="2"/>
  <c r="M486" i="2"/>
  <c r="M242" i="2"/>
  <c r="M167" i="2"/>
  <c r="M544" i="2"/>
  <c r="M95" i="2"/>
  <c r="M765" i="2"/>
  <c r="M352" i="2"/>
  <c r="M969" i="2"/>
  <c r="M116" i="2"/>
  <c r="M541" i="2"/>
  <c r="M800" i="2"/>
  <c r="M267" i="2"/>
  <c r="M736" i="2"/>
  <c r="M471" i="2"/>
  <c r="M326" i="2"/>
  <c r="M302" i="2"/>
  <c r="M241" i="2"/>
  <c r="M997" i="2"/>
  <c r="M998" i="2"/>
  <c r="M787" i="2"/>
  <c r="M231" i="2"/>
  <c r="M315" i="2"/>
  <c r="M192" i="2"/>
  <c r="M304" i="2"/>
  <c r="M764" i="2"/>
  <c r="M879" i="2"/>
  <c r="M208" i="2"/>
  <c r="M106" i="2"/>
  <c r="M303" i="2"/>
  <c r="M927" i="2"/>
  <c r="M277" i="2"/>
  <c r="M913" i="2"/>
  <c r="M555" i="2"/>
  <c r="M482" i="2"/>
  <c r="M877" i="2"/>
  <c r="M951" i="2"/>
  <c r="M752" i="2"/>
  <c r="M320" i="2"/>
  <c r="M344" i="2"/>
  <c r="M491" i="2"/>
  <c r="M730" i="2"/>
  <c r="M798" i="2"/>
  <c r="M875" i="2"/>
  <c r="M952" i="2"/>
  <c r="M490" i="2"/>
  <c r="M268" i="2"/>
  <c r="M318" i="2"/>
  <c r="M345" i="2"/>
  <c r="M93" i="2"/>
  <c r="M720" i="2"/>
  <c r="M479" i="2"/>
  <c r="M872" i="2"/>
  <c r="M82" i="2"/>
  <c r="M520" i="2"/>
  <c r="M733" i="2"/>
  <c r="M833" i="2"/>
  <c r="M424" i="2"/>
  <c r="M654" i="2"/>
  <c r="M534" i="2"/>
  <c r="M899" i="2"/>
  <c r="M870" i="2"/>
  <c r="M950" i="2"/>
  <c r="M571" i="2"/>
  <c r="M222" i="2"/>
  <c r="M370" i="2"/>
  <c r="M990" i="2"/>
  <c r="M244" i="2"/>
  <c r="M732" i="2"/>
  <c r="M644" i="2"/>
  <c r="M727" i="2"/>
  <c r="M510" i="2"/>
  <c r="M119" i="2"/>
  <c r="M669" i="2"/>
  <c r="M286" i="2"/>
  <c r="M86" i="2"/>
  <c r="M705" i="2"/>
  <c r="M918" i="2"/>
  <c r="M996" i="2"/>
  <c r="M109" i="2"/>
  <c r="M89" i="2"/>
  <c r="M567" i="2"/>
  <c r="M869" i="2"/>
  <c r="M124" i="2"/>
  <c r="M189" i="2"/>
  <c r="M484" i="2"/>
  <c r="M868" i="2"/>
  <c r="M573" i="2"/>
  <c r="M78" i="2"/>
  <c r="M963" i="2"/>
  <c r="M393" i="2"/>
  <c r="M739" i="2"/>
  <c r="M853" i="2"/>
  <c r="M645" i="2"/>
  <c r="M725" i="2"/>
  <c r="M232" i="2"/>
  <c r="M323" i="2"/>
  <c r="M559" i="2"/>
  <c r="M551" i="2"/>
  <c r="M643" i="2"/>
  <c r="M483" i="2"/>
  <c r="M499" i="2"/>
  <c r="M111" i="2"/>
  <c r="M835" i="2"/>
  <c r="M983" i="2"/>
  <c r="M381" i="2"/>
  <c r="M777" i="2"/>
  <c r="M691" i="2"/>
  <c r="M228" i="2"/>
  <c r="M104" i="2"/>
  <c r="M723" i="2"/>
  <c r="M808" i="2"/>
  <c r="M554" i="2"/>
  <c r="M612" i="2"/>
  <c r="M799" i="2"/>
  <c r="M989" i="2"/>
  <c r="M740" i="2"/>
  <c r="M641" i="2"/>
  <c r="M260" i="2"/>
  <c r="M865" i="2"/>
  <c r="M191" i="2"/>
  <c r="M178" i="2"/>
  <c r="M81" i="2"/>
  <c r="M346" i="2"/>
  <c r="M403" i="2"/>
  <c r="M722" i="2"/>
  <c r="M388" i="2"/>
  <c r="M480" i="2"/>
  <c r="M363" i="2"/>
  <c r="M80" i="2"/>
  <c r="M894" i="2"/>
  <c r="M188" i="2"/>
  <c r="M76" i="2"/>
  <c r="M802" i="2"/>
  <c r="M624" i="2"/>
  <c r="M481" i="2"/>
  <c r="M248" i="2"/>
  <c r="M971" i="2"/>
  <c r="M279" i="2"/>
  <c r="M3" i="2"/>
  <c r="M405" i="2"/>
  <c r="M543" i="2"/>
  <c r="M485" i="2"/>
  <c r="M319" i="2"/>
  <c r="M878" i="2"/>
  <c r="M274" i="2"/>
  <c r="M831" i="2"/>
  <c r="M380" i="2"/>
  <c r="M805" i="2"/>
  <c r="M305" i="2"/>
  <c r="M9" i="2"/>
  <c r="M246" i="2"/>
  <c r="M35" i="2"/>
  <c r="M755" i="2"/>
  <c r="M98" i="2"/>
  <c r="M436" i="2"/>
  <c r="M995" i="2"/>
  <c r="M763" i="2"/>
  <c r="M272" i="2"/>
  <c r="M32" i="2"/>
  <c r="M964" i="2"/>
  <c r="M650" i="2"/>
  <c r="M809" i="2"/>
  <c r="M221" i="2"/>
  <c r="M472" i="2"/>
  <c r="M565" i="2"/>
  <c r="M34" i="2"/>
  <c r="M803" i="2"/>
  <c r="M926" i="2"/>
  <c r="M775" i="2"/>
  <c r="M158" i="2"/>
  <c r="M293" i="2"/>
  <c r="M639" i="2"/>
  <c r="M910" i="2"/>
  <c r="M789" i="2"/>
  <c r="M166" i="2"/>
  <c r="M439" i="2"/>
  <c r="M495" i="2"/>
  <c r="M183" i="2"/>
  <c r="M118" i="2"/>
  <c r="M871" i="2"/>
  <c r="M566" i="2"/>
  <c r="M970" i="2"/>
  <c r="M659" i="2"/>
  <c r="M225" i="2"/>
  <c r="M100" i="2"/>
  <c r="M735" i="2"/>
  <c r="M756" i="2"/>
  <c r="M27" i="2"/>
  <c r="M813" i="2"/>
  <c r="M804" i="2"/>
  <c r="M614" i="2"/>
  <c r="M513" i="2"/>
  <c r="M375" i="2"/>
  <c r="M92" i="2"/>
  <c r="M718" i="2"/>
  <c r="M647" i="2"/>
  <c r="M453" i="2"/>
  <c r="M425" i="2"/>
  <c r="M17" i="2"/>
  <c r="M592" i="2"/>
  <c r="M176" i="2"/>
  <c r="M692" i="2"/>
  <c r="M663" i="2"/>
  <c r="M408" i="2"/>
  <c r="M105" i="2"/>
  <c r="M542" i="2"/>
  <c r="M582" i="2"/>
  <c r="M556" i="2"/>
  <c r="M603" i="2"/>
  <c r="M185" i="2"/>
  <c r="M190" i="2"/>
  <c r="M108" i="2"/>
  <c r="M653" i="2"/>
  <c r="M837" i="2"/>
  <c r="M953" i="2"/>
  <c r="M690" i="2"/>
  <c r="M391" i="2"/>
  <c r="M561" i="2"/>
  <c r="M563" i="2"/>
  <c r="M130" i="2"/>
  <c r="M493" i="2"/>
  <c r="M572" i="2"/>
  <c r="M77" i="2"/>
  <c r="M811" i="2"/>
  <c r="M726" i="2"/>
  <c r="M874" i="2"/>
  <c r="M83" i="2"/>
  <c r="M860" i="2"/>
  <c r="M210" i="2"/>
  <c r="M738" i="2"/>
  <c r="M545" i="2"/>
  <c r="M312" i="2"/>
  <c r="M229" i="2"/>
  <c r="M102" i="2"/>
  <c r="M223" i="2"/>
  <c r="M613" i="2"/>
  <c r="M209" i="2"/>
  <c r="M196" i="2"/>
  <c r="M984" i="2"/>
  <c r="M737" i="2"/>
  <c r="M278" i="2"/>
  <c r="M979" i="2"/>
  <c r="M946" i="2"/>
  <c r="M313" i="2"/>
  <c r="M562" i="2"/>
  <c r="M28" i="2"/>
  <c r="M557" i="2"/>
  <c r="M588" i="2"/>
  <c r="M861" i="2"/>
  <c r="M61" i="2"/>
  <c r="M187" i="2"/>
  <c r="M131" i="2"/>
  <c r="M820" i="2"/>
  <c r="M389" i="2"/>
  <c r="M876" i="2"/>
  <c r="M560" i="2"/>
  <c r="M942" i="2"/>
  <c r="M824" i="2"/>
  <c r="M2" i="2"/>
  <c r="M568" i="2"/>
  <c r="M965" i="2"/>
  <c r="M29" i="2"/>
  <c r="M365" i="2"/>
  <c r="M576" i="2"/>
  <c r="M940" i="2"/>
  <c r="M674" i="2"/>
  <c r="M440" i="2"/>
  <c r="M577" i="2"/>
  <c r="M355" i="2"/>
  <c r="M184" i="2"/>
  <c r="M454" i="2"/>
  <c r="M31" i="2"/>
  <c r="M519" i="2"/>
  <c r="M325" i="2"/>
  <c r="M314" i="2"/>
  <c r="M916" i="2"/>
  <c r="M662" i="2"/>
  <c r="M712" i="2"/>
  <c r="M570" i="2"/>
  <c r="M948" i="2"/>
  <c r="M233" i="2"/>
  <c r="M103" i="2"/>
  <c r="M766" i="2"/>
  <c r="M488" i="2"/>
  <c r="M36" i="2"/>
  <c r="M407" i="2"/>
  <c r="M783" i="2"/>
  <c r="M745" i="2"/>
  <c r="M884" i="2"/>
  <c r="M1000" i="2"/>
  <c r="M287" i="2"/>
  <c r="M212" i="2"/>
  <c r="M317" i="2"/>
  <c r="M461" i="2"/>
  <c r="M462" i="2"/>
  <c r="M159" i="2"/>
  <c r="M382" i="2"/>
  <c r="M387" i="2"/>
  <c r="M810" i="2"/>
  <c r="M664" i="2"/>
  <c r="M719" i="2"/>
  <c r="M731" i="2"/>
  <c r="M924" i="2"/>
  <c r="M153" i="2"/>
  <c r="M925" i="2"/>
  <c r="M846" i="2"/>
  <c r="M226" i="2"/>
  <c r="M348" i="2"/>
  <c r="M704" i="2"/>
  <c r="M648" i="2"/>
  <c r="M85" i="2"/>
  <c r="M347" i="2"/>
  <c r="M127" i="2"/>
  <c r="M646" i="2"/>
  <c r="M160" i="2"/>
  <c r="M702" i="2"/>
  <c r="M473" i="2"/>
  <c r="M652" i="2"/>
  <c r="M351" i="2"/>
  <c r="M70" i="2"/>
  <c r="M823" i="2"/>
  <c r="M814" i="2"/>
  <c r="M353" i="2"/>
  <c r="M661" i="2"/>
  <c r="M94" i="2"/>
  <c r="M801" i="2"/>
  <c r="M301" i="2"/>
  <c r="M270" i="2"/>
  <c r="M569" i="2"/>
  <c r="M402" i="2"/>
  <c r="M532" i="2"/>
  <c r="M410" i="2"/>
  <c r="M156" i="2"/>
  <c r="M666" i="2"/>
  <c r="M155" i="2"/>
  <c r="M392" i="2"/>
  <c r="M97" i="2"/>
  <c r="M395" i="2"/>
  <c r="M972" i="2"/>
  <c r="M161" i="2"/>
  <c r="M96" i="2"/>
  <c r="M129" i="2"/>
  <c r="M575" i="2"/>
  <c r="M834" i="2"/>
  <c r="M734" i="2"/>
  <c r="M721" i="2"/>
  <c r="M378" i="2"/>
  <c r="M240" i="2"/>
  <c r="M300" i="2"/>
  <c r="M581" i="2"/>
  <c r="M917" i="2"/>
  <c r="M836" i="2"/>
  <c r="M815" i="2"/>
  <c r="M39" i="2"/>
  <c r="M638" i="2"/>
  <c r="M385" i="2"/>
  <c r="M626" i="2"/>
  <c r="M642" i="2"/>
  <c r="M394" i="2"/>
  <c r="M902" i="2"/>
  <c r="M113" i="2"/>
  <c r="M658" i="2"/>
  <c r="M517" i="2"/>
  <c r="M6" i="2"/>
  <c r="M512" i="2"/>
  <c r="M785" i="2"/>
  <c r="M390" i="2"/>
  <c r="M175" i="2"/>
  <c r="M62" i="2"/>
  <c r="M7" i="2"/>
  <c r="M40" i="2"/>
  <c r="M468" i="2"/>
  <c r="M406" i="2"/>
  <c r="M211" i="2"/>
  <c r="M767" i="2"/>
  <c r="M885" i="2"/>
  <c r="M230" i="2"/>
  <c r="M281" i="2"/>
  <c r="M476" i="2"/>
  <c r="M342" i="2"/>
  <c r="M628" i="2"/>
  <c r="M110" i="2"/>
  <c r="M243" i="2"/>
  <c r="M954" i="2"/>
  <c r="M609" i="2"/>
  <c r="M920" i="2"/>
  <c r="M627" i="2"/>
  <c r="M1001" i="2"/>
  <c r="M505" i="2"/>
  <c r="M921" i="2"/>
  <c r="M728" i="2"/>
  <c r="M492" i="2"/>
  <c r="M590" i="2"/>
  <c r="M4" i="2"/>
  <c r="M859" i="2"/>
  <c r="M574" i="2"/>
  <c r="M112" i="2"/>
  <c r="M788" i="2"/>
  <c r="M194" i="2"/>
  <c r="M550" i="2"/>
  <c r="M30" i="2"/>
  <c r="M91" i="2"/>
  <c r="M322" i="2"/>
  <c r="M41" i="2"/>
  <c r="M521" i="2"/>
  <c r="M866" i="2"/>
  <c r="M87" i="2"/>
  <c r="M154" i="2"/>
  <c r="M847" i="2"/>
  <c r="M79" i="2"/>
  <c r="M589" i="2"/>
  <c r="M587" i="2"/>
  <c r="M157" i="2"/>
  <c r="M128" i="2"/>
  <c r="M227" i="2"/>
  <c r="M474" i="2"/>
  <c r="M377" i="2"/>
  <c r="M10" i="2"/>
  <c r="M321" i="2"/>
  <c r="M741" i="2"/>
  <c r="M409" i="2"/>
  <c r="M516" i="2"/>
  <c r="M269" i="2"/>
  <c r="M947" i="2"/>
  <c r="M651" i="2"/>
  <c r="M273" i="2"/>
  <c r="M903" i="2"/>
  <c r="M503" i="2"/>
  <c r="M611" i="2"/>
  <c r="M177" i="2"/>
  <c r="M649" i="2"/>
  <c r="M880" i="2"/>
  <c r="M412" i="2"/>
  <c r="M956" i="2"/>
  <c r="M955" i="2"/>
  <c r="M259" i="2"/>
  <c r="M812" i="2"/>
  <c r="M487" i="2"/>
  <c r="M849" i="2"/>
  <c r="M117" i="2"/>
  <c r="M271" i="2"/>
  <c r="M923" i="2"/>
  <c r="M50" i="2"/>
  <c r="M778" i="2"/>
  <c r="M839" i="2"/>
  <c r="M709" i="2"/>
  <c r="M907" i="2"/>
  <c r="M773" i="2"/>
  <c r="M548" i="2"/>
  <c r="M253" i="2"/>
  <c r="M830" i="2"/>
  <c r="M854" i="2"/>
  <c r="M266" i="2"/>
  <c r="M467" i="2"/>
  <c r="M250" i="2"/>
  <c r="M524" i="2"/>
  <c r="M796" i="2"/>
  <c r="M288" i="2"/>
  <c r="M779" i="2"/>
  <c r="M760" i="2"/>
  <c r="M310" i="2"/>
  <c r="M744" i="2"/>
  <c r="M435" i="2"/>
  <c r="M75" i="2"/>
  <c r="M397" i="2"/>
  <c r="M145" i="2"/>
  <c r="M477" i="2"/>
  <c r="M299" i="2"/>
  <c r="M630" i="2"/>
  <c r="M350" i="2"/>
  <c r="M703" i="2"/>
  <c r="M275" i="2"/>
  <c r="M905" i="2"/>
  <c r="M450" i="2"/>
  <c r="M478" i="2"/>
  <c r="M137" i="2"/>
  <c r="M361" i="2"/>
  <c r="M331" i="2"/>
  <c r="M257" i="2"/>
  <c r="M44" i="2"/>
  <c r="M63" i="2"/>
  <c r="M136" i="2"/>
  <c r="M822" i="2"/>
  <c r="M182" i="2"/>
  <c r="M988" i="2"/>
  <c r="M768" i="2"/>
  <c r="M757" i="2"/>
  <c r="M717" i="2"/>
  <c r="M170" i="2"/>
  <c r="M237" i="2"/>
  <c r="M20" i="2"/>
  <c r="M635" i="2"/>
  <c r="M73" i="2"/>
  <c r="M794" i="2"/>
  <c r="M8" i="2"/>
  <c r="M818" i="2"/>
  <c r="M747" i="2"/>
  <c r="M504" i="2"/>
  <c r="M263" i="2"/>
  <c r="M508" i="2"/>
  <c r="M438" i="2"/>
  <c r="M150" i="2"/>
  <c r="M179" i="2"/>
  <c r="M896" i="2"/>
  <c r="M200" i="2"/>
  <c r="M367" i="2"/>
  <c r="M432" i="2"/>
  <c r="M341" i="2"/>
  <c r="M786" i="2"/>
  <c r="M759" i="2"/>
  <c r="M679" i="2"/>
  <c r="M285" i="2"/>
  <c r="M431" i="2"/>
  <c r="M890" i="2"/>
  <c r="M429" i="2"/>
  <c r="M774" i="2"/>
  <c r="M356" i="2"/>
  <c r="M205" i="2"/>
  <c r="M443" i="2"/>
  <c r="M224" i="2"/>
  <c r="M689" i="2"/>
  <c r="M850" i="2"/>
  <c r="M527" i="2"/>
  <c r="M539" i="2"/>
  <c r="M701" i="2"/>
  <c r="M605" i="2"/>
  <c r="M579" i="2"/>
  <c r="M147" i="2"/>
  <c r="M441" i="2"/>
  <c r="M338" i="2"/>
  <c r="M254" i="2"/>
  <c r="M791" i="2"/>
  <c r="M529" i="2"/>
  <c r="M673" i="2"/>
  <c r="M163" i="2"/>
  <c r="M769" i="2"/>
  <c r="M961" i="2"/>
  <c r="M245" i="2"/>
  <c r="M357" i="2"/>
  <c r="M447" i="2"/>
  <c r="M335" i="2"/>
  <c r="M68" i="2"/>
  <c r="M676" i="2"/>
  <c r="M428" i="2"/>
  <c r="M419" i="2"/>
  <c r="M506" i="2"/>
  <c r="M908" i="2"/>
  <c r="M398" i="2"/>
  <c r="M525" i="2"/>
  <c r="M974" i="2"/>
  <c r="M748" i="2"/>
  <c r="M451" i="2"/>
  <c r="M958" i="2"/>
  <c r="M991" i="2"/>
  <c r="M444" i="2"/>
  <c r="M511" i="2"/>
  <c r="M784" i="2"/>
  <c r="M359" i="2"/>
  <c r="M45" i="2"/>
  <c r="M297" i="2"/>
  <c r="M336" i="2"/>
  <c r="M829" i="2"/>
  <c r="M218" i="2"/>
  <c r="M670" i="2"/>
  <c r="M668" i="2"/>
  <c r="M782" i="2"/>
  <c r="M203" i="2"/>
  <c r="M37" i="2"/>
  <c r="M307" i="2"/>
  <c r="M383" i="2"/>
  <c r="M793" i="2"/>
  <c r="M280" i="2"/>
  <c r="M19" i="2"/>
  <c r="M13" i="2"/>
  <c r="M780" i="2"/>
  <c r="M608" i="2"/>
  <c r="M826" i="2"/>
  <c r="M622" i="2"/>
  <c r="M531" i="2"/>
  <c r="M707" i="2"/>
  <c r="M994" i="2"/>
  <c r="M967" i="2"/>
  <c r="M914" i="2"/>
  <c r="M906" i="2"/>
  <c r="M164" i="2"/>
  <c r="M620" i="2"/>
  <c r="M895" i="2"/>
  <c r="M761" i="2"/>
  <c r="M992" i="2"/>
  <c r="M249" i="2"/>
  <c r="M448" i="2"/>
  <c r="M206" i="2"/>
  <c r="M817" i="2"/>
  <c r="M584" i="2"/>
  <c r="M604" i="2"/>
  <c r="M214" i="2"/>
  <c r="M687" i="2"/>
  <c r="M306" i="2"/>
  <c r="M308" i="2"/>
  <c r="M615" i="2"/>
  <c r="M816" i="2"/>
  <c r="M460" i="2"/>
  <c r="M422" i="2"/>
  <c r="M195" i="2"/>
  <c r="M24" i="2"/>
  <c r="M125" i="2"/>
  <c r="M981" i="2"/>
  <c r="M838" i="2"/>
  <c r="M366" i="2"/>
  <c r="M123" i="2"/>
  <c r="M456" i="2"/>
  <c r="M758" i="2"/>
  <c r="M595" i="2"/>
  <c r="M667" i="2"/>
  <c r="M904" i="2"/>
  <c r="M60" i="2"/>
  <c r="M957" i="2"/>
  <c r="M202" i="2"/>
  <c r="M384" i="2"/>
  <c r="M536" i="2"/>
  <c r="M215" i="2"/>
  <c r="M633" i="2"/>
  <c r="M586" i="2"/>
  <c r="M634" i="2"/>
  <c r="M578" i="2"/>
  <c r="M57" i="2"/>
  <c r="M465" i="2"/>
  <c r="M427" i="2"/>
  <c r="M602" i="2"/>
  <c r="M165" i="2"/>
  <c r="M404" i="2"/>
  <c r="M607" i="2"/>
  <c r="M11" i="2"/>
  <c r="M311" i="2"/>
  <c r="M840" i="2"/>
  <c r="M696" i="2"/>
  <c r="M986" i="2"/>
  <c r="M909" i="2"/>
  <c r="M115" i="2"/>
  <c r="M446" i="2"/>
  <c r="M48" i="2"/>
  <c r="M327" i="2"/>
  <c r="M944" i="2"/>
  <c r="M675" i="2"/>
  <c r="M688" i="2"/>
  <c r="M828" i="2"/>
  <c r="M937" i="2"/>
  <c r="M418" i="2"/>
  <c r="M982" i="2"/>
  <c r="M181" i="2"/>
  <c r="M881" i="2"/>
  <c r="M697" i="2"/>
  <c r="M332" i="2"/>
  <c r="M616" i="2"/>
  <c r="M141" i="2"/>
  <c r="M42" i="2"/>
  <c r="M985" i="2"/>
  <c r="M12" i="2"/>
  <c r="M522" i="2"/>
  <c r="M369" i="2"/>
  <c r="M400" i="2"/>
  <c r="M710" i="2"/>
  <c r="M686" i="2"/>
  <c r="M538" i="2"/>
  <c r="M931" i="2"/>
  <c r="M47" i="2"/>
  <c r="M292" i="2"/>
  <c r="M883" i="2"/>
  <c r="M889" i="2"/>
  <c r="M497" i="2"/>
  <c r="M844" i="2"/>
  <c r="M845" i="2"/>
  <c r="M771" i="2"/>
  <c r="M138" i="2"/>
  <c r="M204" i="2"/>
  <c r="M862" i="2"/>
  <c r="M683" i="2"/>
  <c r="M22" i="2"/>
  <c r="M515" i="2"/>
  <c r="M296" i="2"/>
  <c r="M911" i="2"/>
  <c r="M59" i="2"/>
  <c r="M743" i="2"/>
  <c r="M631" i="2"/>
  <c r="M858" i="2"/>
  <c r="M671" i="2"/>
  <c r="M334" i="2"/>
  <c r="M207" i="2"/>
  <c r="M494" i="2"/>
  <c r="M426" i="2"/>
  <c r="M966" i="2"/>
  <c r="M15" i="2"/>
  <c r="M372" i="2"/>
  <c r="M238" i="2"/>
  <c r="M180" i="2"/>
  <c r="M139" i="2"/>
  <c r="M540" i="2"/>
  <c r="M88" i="2"/>
  <c r="M933" i="2"/>
  <c r="M122" i="2"/>
  <c r="M258" i="2"/>
  <c r="M537" i="2"/>
  <c r="M553" i="2"/>
  <c r="M54" i="2"/>
  <c r="M629" i="2"/>
  <c r="M938" i="2"/>
  <c r="M706" i="2"/>
  <c r="M898" i="2"/>
  <c r="M891" i="2"/>
  <c r="M437" i="2"/>
  <c r="M601" i="2"/>
  <c r="M680" i="2"/>
  <c r="M713" i="2"/>
  <c r="M135" i="2"/>
  <c r="M546" i="2"/>
  <c r="M120" i="2"/>
  <c r="M821" i="2"/>
  <c r="M329" i="2"/>
  <c r="M217" i="2"/>
  <c r="M772" i="2"/>
  <c r="M140" i="2"/>
  <c r="M449" i="2"/>
  <c r="M374" i="2"/>
  <c r="M219" i="2"/>
  <c r="M38" i="2"/>
  <c r="M52" i="2"/>
  <c r="M216" i="2"/>
  <c r="M975" i="2"/>
  <c r="M851" i="2"/>
  <c r="M132" i="2"/>
  <c r="M349" i="2"/>
  <c r="M256" i="2"/>
  <c r="M401" i="2"/>
  <c r="M496" i="2"/>
  <c r="M294" i="2"/>
  <c r="M549" i="2"/>
  <c r="M514" i="2"/>
  <c r="M753" i="2"/>
  <c r="M261" i="2"/>
  <c r="M932" i="2"/>
  <c r="M841" i="2"/>
  <c r="M632" i="2"/>
  <c r="M943" i="2"/>
  <c r="M417" i="2"/>
  <c r="M682" i="2"/>
  <c r="M114" i="2"/>
  <c r="M526" i="2"/>
  <c r="M580" i="2"/>
  <c r="M146" i="2"/>
  <c r="M523" i="2"/>
  <c r="M665" i="2"/>
  <c r="M251" i="2"/>
  <c r="M264" i="2"/>
  <c r="M18" i="2"/>
  <c r="M939" i="2"/>
  <c r="M247" i="2"/>
  <c r="M133" i="2"/>
  <c r="M867" i="2"/>
  <c r="M681" i="2"/>
  <c r="M583" i="2"/>
  <c r="M373" i="2"/>
  <c r="M929" i="2"/>
  <c r="M528" i="2"/>
  <c r="M827" i="2"/>
  <c r="M276" i="2"/>
  <c r="M819" i="2"/>
  <c r="M144" i="2"/>
  <c r="M685" i="2"/>
  <c r="M597" i="2"/>
  <c r="M340" i="2"/>
  <c r="M754" i="2"/>
  <c r="M900" i="2"/>
  <c r="M993" i="2"/>
  <c r="M856" i="2"/>
  <c r="M193" i="2"/>
  <c r="M672" i="2"/>
  <c r="M977" i="2"/>
  <c r="M750" i="2"/>
  <c r="M262" i="2"/>
  <c r="M171" i="2"/>
  <c r="M533" i="2"/>
  <c r="M291" i="2"/>
  <c r="M420" i="2"/>
  <c r="M459" i="2"/>
  <c r="M430" i="2"/>
  <c r="M901" i="2"/>
  <c r="M509" i="2"/>
  <c r="M121" i="2"/>
  <c r="M445" i="2"/>
  <c r="M330" i="2"/>
  <c r="M457" i="2"/>
  <c r="M716" i="2"/>
  <c r="M16" i="2"/>
  <c r="M67" i="2"/>
  <c r="M265" i="2"/>
  <c r="M421" i="2"/>
  <c r="M657" i="2"/>
  <c r="M792" i="2"/>
  <c r="M148" i="2"/>
  <c r="M362" i="2"/>
  <c r="M134" i="2"/>
  <c r="M535" i="2"/>
  <c r="M74" i="2"/>
  <c r="M328" i="2"/>
  <c r="M596" i="2"/>
  <c r="M762" i="2"/>
  <c r="M364" i="2"/>
  <c r="M416" i="2"/>
  <c r="M978" i="2"/>
  <c r="M51" i="2"/>
  <c r="M458" i="2"/>
  <c r="M464" i="2"/>
  <c r="M282" i="2"/>
  <c r="M162" i="2"/>
  <c r="M637" i="2"/>
  <c r="M442" i="2"/>
  <c r="M776" i="2"/>
  <c r="M618" i="2"/>
  <c r="M934" i="2"/>
  <c r="M863" i="2"/>
  <c r="M770" i="2"/>
  <c r="M832" i="2"/>
  <c r="M174" i="2"/>
  <c r="M14" i="2"/>
  <c r="M621" i="2"/>
  <c r="M678" i="2"/>
  <c r="M235" i="2"/>
  <c r="M893" i="2"/>
  <c r="M414" i="2"/>
  <c r="M284" i="2"/>
  <c r="M945" i="2"/>
  <c r="M749" i="2"/>
  <c r="M936" i="2"/>
  <c r="M23" i="2"/>
  <c r="M234" i="2"/>
  <c r="M298" i="2"/>
  <c r="M500" i="2"/>
  <c r="M714" i="2"/>
  <c r="M55" i="2"/>
  <c r="M43" i="2"/>
  <c r="M857" i="2"/>
  <c r="M882" i="2"/>
  <c r="M466" i="2"/>
  <c r="M149" i="2"/>
  <c r="M339" i="2"/>
  <c r="M213" i="2"/>
  <c r="M168" i="2"/>
  <c r="M530" i="2"/>
  <c r="M593" i="2"/>
  <c r="M65" i="2"/>
  <c r="M399" i="2"/>
  <c r="M941" i="2"/>
  <c r="M295" i="2"/>
  <c r="M434" i="2"/>
  <c r="M968" i="2"/>
  <c r="M201" i="2"/>
  <c r="M843" i="2"/>
  <c r="M619" i="2"/>
  <c r="M795" i="2"/>
  <c r="M502" i="2"/>
  <c r="M677" i="2"/>
  <c r="M599" i="2"/>
  <c r="M173" i="2"/>
  <c r="M142" i="2"/>
  <c r="M888" i="2"/>
  <c r="M960" i="2"/>
  <c r="M600" i="2"/>
  <c r="M606" i="2"/>
  <c r="M892" i="2"/>
  <c r="M655" i="2"/>
  <c r="M617" i="2"/>
  <c r="M585" i="2"/>
  <c r="M552" i="2"/>
  <c r="M71" i="2"/>
  <c r="M337" i="2"/>
  <c r="M864" i="2"/>
  <c r="M5" i="2"/>
  <c r="M283" i="2"/>
  <c r="M852" i="2"/>
  <c r="M58" i="2"/>
  <c r="M693" i="2"/>
  <c r="M695" i="2"/>
  <c r="M489" i="2"/>
  <c r="M239" i="2"/>
  <c r="M66" i="2"/>
  <c r="M64" i="2"/>
  <c r="M199" i="2"/>
  <c r="M396" i="2"/>
  <c r="M507" i="2"/>
  <c r="M46" i="2"/>
  <c r="M912" i="2"/>
  <c r="M694" i="2"/>
  <c r="M252" i="2"/>
  <c r="M594" i="2"/>
  <c r="M699" i="2"/>
  <c r="M742" i="2"/>
  <c r="M842" i="2"/>
  <c r="M797" i="2"/>
  <c r="M143" i="2"/>
  <c r="M26" i="2"/>
  <c r="M598" i="2"/>
  <c r="M935" i="2"/>
  <c r="M53" i="2"/>
  <c r="M636" i="2"/>
  <c r="M255" i="2"/>
  <c r="M371" i="2"/>
  <c r="M220" i="2"/>
  <c r="M368" i="2"/>
  <c r="M169" i="2"/>
  <c r="M126" i="2"/>
  <c r="M610" i="2"/>
  <c r="M518" i="2"/>
  <c r="M698" i="2"/>
  <c r="M324" i="2"/>
  <c r="M333" i="2"/>
  <c r="M290" i="2"/>
  <c r="M897" i="2"/>
  <c r="M915" i="2"/>
  <c r="M715" i="2"/>
  <c r="M452" i="2"/>
  <c r="M415" i="2"/>
  <c r="M976" i="2"/>
  <c r="M855" i="2"/>
  <c r="M72" i="2"/>
  <c r="M236" i="2"/>
  <c r="M49" i="2"/>
  <c r="M360" i="2"/>
  <c r="M547" i="2"/>
  <c r="M930" i="2"/>
  <c r="M501" i="2"/>
  <c r="M358" i="2"/>
  <c r="M354" i="2"/>
  <c r="M433" i="2"/>
  <c r="M289" i="2"/>
  <c r="M959" i="2"/>
  <c r="M21" i="2"/>
  <c r="M781" i="2"/>
  <c r="M172" i="2"/>
  <c r="M708" i="2"/>
  <c r="M973" i="2"/>
  <c r="M656" i="2"/>
  <c r="M987" i="2"/>
  <c r="M197" i="2"/>
  <c r="M455" i="2"/>
  <c r="M660" i="2"/>
  <c r="M25" i="2"/>
  <c r="M151" i="2"/>
  <c r="M711" i="2"/>
  <c r="M962" i="2"/>
  <c r="M56" i="2"/>
  <c r="M498" i="2"/>
  <c r="M69" i="2"/>
  <c r="O90" i="2"/>
  <c r="O729" i="2"/>
  <c r="O186" i="2"/>
  <c r="O746" i="2"/>
  <c r="O806" i="2"/>
  <c r="O152" i="2"/>
  <c r="O928" i="2"/>
  <c r="O475" i="2"/>
  <c r="O623" i="2"/>
  <c r="O470" i="2"/>
  <c r="O625" i="2"/>
  <c r="O107" i="2"/>
  <c r="O33" i="2"/>
  <c r="O790" i="2"/>
  <c r="O700" i="2"/>
  <c r="O558" i="2"/>
  <c r="O684" i="2"/>
  <c r="O101" i="2"/>
  <c r="O886" i="2"/>
  <c r="O825" i="2"/>
  <c r="O807" i="2"/>
  <c r="O591" i="2"/>
  <c r="O463" i="2"/>
  <c r="O848" i="2"/>
  <c r="O887" i="2"/>
  <c r="O99" i="2"/>
  <c r="O379" i="2"/>
  <c r="O411" i="2"/>
  <c r="O413" i="2"/>
  <c r="O316" i="2"/>
  <c r="O469" i="2"/>
  <c r="O640" i="2"/>
  <c r="O564" i="2"/>
  <c r="O423" i="2"/>
  <c r="O84" i="2"/>
  <c r="O949" i="2"/>
  <c r="O386" i="2"/>
  <c r="O922" i="2"/>
  <c r="O873" i="2"/>
  <c r="O309" i="2"/>
  <c r="O919" i="2"/>
  <c r="O198" i="2"/>
  <c r="O376" i="2"/>
  <c r="O343" i="2"/>
  <c r="O999" i="2"/>
  <c r="O724" i="2"/>
  <c r="O751" i="2"/>
  <c r="O980" i="2"/>
  <c r="O486" i="2"/>
  <c r="O242" i="2"/>
  <c r="O167" i="2"/>
  <c r="O544" i="2"/>
  <c r="O95" i="2"/>
  <c r="O765" i="2"/>
  <c r="O352" i="2"/>
  <c r="O969" i="2"/>
  <c r="O116" i="2"/>
  <c r="O541" i="2"/>
  <c r="O800" i="2"/>
  <c r="O267" i="2"/>
  <c r="O736" i="2"/>
  <c r="O471" i="2"/>
  <c r="O326" i="2"/>
  <c r="O302" i="2"/>
  <c r="O241" i="2"/>
  <c r="O997" i="2"/>
  <c r="O998" i="2"/>
  <c r="O787" i="2"/>
  <c r="O231" i="2"/>
  <c r="O315" i="2"/>
  <c r="O192" i="2"/>
  <c r="O304" i="2"/>
  <c r="O764" i="2"/>
  <c r="O879" i="2"/>
  <c r="O208" i="2"/>
  <c r="O106" i="2"/>
  <c r="O303" i="2"/>
  <c r="O927" i="2"/>
  <c r="O277" i="2"/>
  <c r="O913" i="2"/>
  <c r="O555" i="2"/>
  <c r="O482" i="2"/>
  <c r="O877" i="2"/>
  <c r="O951" i="2"/>
  <c r="O752" i="2"/>
  <c r="O320" i="2"/>
  <c r="O344" i="2"/>
  <c r="O491" i="2"/>
  <c r="O730" i="2"/>
  <c r="O798" i="2"/>
  <c r="O875" i="2"/>
  <c r="O952" i="2"/>
  <c r="O490" i="2"/>
  <c r="O268" i="2"/>
  <c r="O318" i="2"/>
  <c r="O345" i="2"/>
  <c r="O93" i="2"/>
  <c r="O720" i="2"/>
  <c r="O479" i="2"/>
  <c r="O872" i="2"/>
  <c r="O82" i="2"/>
  <c r="O520" i="2"/>
  <c r="O733" i="2"/>
  <c r="O833" i="2"/>
  <c r="O424" i="2"/>
  <c r="O654" i="2"/>
  <c r="O534" i="2"/>
  <c r="O899" i="2"/>
  <c r="O870" i="2"/>
  <c r="O950" i="2"/>
  <c r="O571" i="2"/>
  <c r="O222" i="2"/>
  <c r="O370" i="2"/>
  <c r="O990" i="2"/>
  <c r="O244" i="2"/>
  <c r="O732" i="2"/>
  <c r="O644" i="2"/>
  <c r="O727" i="2"/>
  <c r="O510" i="2"/>
  <c r="O119" i="2"/>
  <c r="O669" i="2"/>
  <c r="O286" i="2"/>
  <c r="O86" i="2"/>
  <c r="O705" i="2"/>
  <c r="O918" i="2"/>
  <c r="O996" i="2"/>
  <c r="O109" i="2"/>
  <c r="O89" i="2"/>
  <c r="O567" i="2"/>
  <c r="O869" i="2"/>
  <c r="O124" i="2"/>
  <c r="O189" i="2"/>
  <c r="O484" i="2"/>
  <c r="O868" i="2"/>
  <c r="O573" i="2"/>
  <c r="O78" i="2"/>
  <c r="O963" i="2"/>
  <c r="O393" i="2"/>
  <c r="O739" i="2"/>
  <c r="O853" i="2"/>
  <c r="O645" i="2"/>
  <c r="O725" i="2"/>
  <c r="O232" i="2"/>
  <c r="O323" i="2"/>
  <c r="O559" i="2"/>
  <c r="O551" i="2"/>
  <c r="O643" i="2"/>
  <c r="O483" i="2"/>
  <c r="O499" i="2"/>
  <c r="O111" i="2"/>
  <c r="O835" i="2"/>
  <c r="O983" i="2"/>
  <c r="O381" i="2"/>
  <c r="O777" i="2"/>
  <c r="O691" i="2"/>
  <c r="O228" i="2"/>
  <c r="O104" i="2"/>
  <c r="O723" i="2"/>
  <c r="O808" i="2"/>
  <c r="O554" i="2"/>
  <c r="O612" i="2"/>
  <c r="O799" i="2"/>
  <c r="O989" i="2"/>
  <c r="O740" i="2"/>
  <c r="O641" i="2"/>
  <c r="O260" i="2"/>
  <c r="O865" i="2"/>
  <c r="O191" i="2"/>
  <c r="O178" i="2"/>
  <c r="O81" i="2"/>
  <c r="O346" i="2"/>
  <c r="O403" i="2"/>
  <c r="O722" i="2"/>
  <c r="O388" i="2"/>
  <c r="O480" i="2"/>
  <c r="O363" i="2"/>
  <c r="O80" i="2"/>
  <c r="O894" i="2"/>
  <c r="O188" i="2"/>
  <c r="O76" i="2"/>
  <c r="O802" i="2"/>
  <c r="O624" i="2"/>
  <c r="O481" i="2"/>
  <c r="O248" i="2"/>
  <c r="O971" i="2"/>
  <c r="O279" i="2"/>
  <c r="O3" i="2"/>
  <c r="O405" i="2"/>
  <c r="O543" i="2"/>
  <c r="O485" i="2"/>
  <c r="O319" i="2"/>
  <c r="O878" i="2"/>
  <c r="O274" i="2"/>
  <c r="O831" i="2"/>
  <c r="O380" i="2"/>
  <c r="O805" i="2"/>
  <c r="O305" i="2"/>
  <c r="O9" i="2"/>
  <c r="O246" i="2"/>
  <c r="O35" i="2"/>
  <c r="O755" i="2"/>
  <c r="O98" i="2"/>
  <c r="O436" i="2"/>
  <c r="O995" i="2"/>
  <c r="O763" i="2"/>
  <c r="O272" i="2"/>
  <c r="O32" i="2"/>
  <c r="O964" i="2"/>
  <c r="O650" i="2"/>
  <c r="O809" i="2"/>
  <c r="O221" i="2"/>
  <c r="O472" i="2"/>
  <c r="O565" i="2"/>
  <c r="O34" i="2"/>
  <c r="O803" i="2"/>
  <c r="O926" i="2"/>
  <c r="O775" i="2"/>
  <c r="O158" i="2"/>
  <c r="O293" i="2"/>
  <c r="O639" i="2"/>
  <c r="O910" i="2"/>
  <c r="O789" i="2"/>
  <c r="O166" i="2"/>
  <c r="O439" i="2"/>
  <c r="O495" i="2"/>
  <c r="O183" i="2"/>
  <c r="O118" i="2"/>
  <c r="O871" i="2"/>
  <c r="O566" i="2"/>
  <c r="O970" i="2"/>
  <c r="O659" i="2"/>
  <c r="O225" i="2"/>
  <c r="O100" i="2"/>
  <c r="O735" i="2"/>
  <c r="O756" i="2"/>
  <c r="O27" i="2"/>
  <c r="O813" i="2"/>
  <c r="O804" i="2"/>
  <c r="O614" i="2"/>
  <c r="O513" i="2"/>
  <c r="O375" i="2"/>
  <c r="O92" i="2"/>
  <c r="O718" i="2"/>
  <c r="O647" i="2"/>
  <c r="O453" i="2"/>
  <c r="O425" i="2"/>
  <c r="O17" i="2"/>
  <c r="O592" i="2"/>
  <c r="O176" i="2"/>
  <c r="O692" i="2"/>
  <c r="O663" i="2"/>
  <c r="O408" i="2"/>
  <c r="O105" i="2"/>
  <c r="O542" i="2"/>
  <c r="O582" i="2"/>
  <c r="O556" i="2"/>
  <c r="O603" i="2"/>
  <c r="O185" i="2"/>
  <c r="O190" i="2"/>
  <c r="O108" i="2"/>
  <c r="O653" i="2"/>
  <c r="O837" i="2"/>
  <c r="O953" i="2"/>
  <c r="O690" i="2"/>
  <c r="O391" i="2"/>
  <c r="O561" i="2"/>
  <c r="O563" i="2"/>
  <c r="O130" i="2"/>
  <c r="O493" i="2"/>
  <c r="O572" i="2"/>
  <c r="O77" i="2"/>
  <c r="O811" i="2"/>
  <c r="O726" i="2"/>
  <c r="O874" i="2"/>
  <c r="O83" i="2"/>
  <c r="O860" i="2"/>
  <c r="O210" i="2"/>
  <c r="O738" i="2"/>
  <c r="O545" i="2"/>
  <c r="O312" i="2"/>
  <c r="O229" i="2"/>
  <c r="O102" i="2"/>
  <c r="O223" i="2"/>
  <c r="O613" i="2"/>
  <c r="O209" i="2"/>
  <c r="O196" i="2"/>
  <c r="O984" i="2"/>
  <c r="O737" i="2"/>
  <c r="O278" i="2"/>
  <c r="O979" i="2"/>
  <c r="O946" i="2"/>
  <c r="O313" i="2"/>
  <c r="O562" i="2"/>
  <c r="O28" i="2"/>
  <c r="O557" i="2"/>
  <c r="O588" i="2"/>
  <c r="O861" i="2"/>
  <c r="O61" i="2"/>
  <c r="O187" i="2"/>
  <c r="O131" i="2"/>
  <c r="O820" i="2"/>
  <c r="O389" i="2"/>
  <c r="O876" i="2"/>
  <c r="O560" i="2"/>
  <c r="O942" i="2"/>
  <c r="O824" i="2"/>
  <c r="O2" i="2"/>
  <c r="O568" i="2"/>
  <c r="O965" i="2"/>
  <c r="O29" i="2"/>
  <c r="O365" i="2"/>
  <c r="O576" i="2"/>
  <c r="O940" i="2"/>
  <c r="O674" i="2"/>
  <c r="O440" i="2"/>
  <c r="O577" i="2"/>
  <c r="O355" i="2"/>
  <c r="O184" i="2"/>
  <c r="O454" i="2"/>
  <c r="O31" i="2"/>
  <c r="O519" i="2"/>
  <c r="O325" i="2"/>
  <c r="O314" i="2"/>
  <c r="O916" i="2"/>
  <c r="O662" i="2"/>
  <c r="O712" i="2"/>
  <c r="O570" i="2"/>
  <c r="O948" i="2"/>
  <c r="O233" i="2"/>
  <c r="O103" i="2"/>
  <c r="O766" i="2"/>
  <c r="O488" i="2"/>
  <c r="O36" i="2"/>
  <c r="O407" i="2"/>
  <c r="O783" i="2"/>
  <c r="O745" i="2"/>
  <c r="O884" i="2"/>
  <c r="O1000" i="2"/>
  <c r="O287" i="2"/>
  <c r="O212" i="2"/>
  <c r="O317" i="2"/>
  <c r="O461" i="2"/>
  <c r="O462" i="2"/>
  <c r="O159" i="2"/>
  <c r="O382" i="2"/>
  <c r="O387" i="2"/>
  <c r="O810" i="2"/>
  <c r="O664" i="2"/>
  <c r="O719" i="2"/>
  <c r="O731" i="2"/>
  <c r="O924" i="2"/>
  <c r="O153" i="2"/>
  <c r="O925" i="2"/>
  <c r="O846" i="2"/>
  <c r="O226" i="2"/>
  <c r="O348" i="2"/>
  <c r="O704" i="2"/>
  <c r="O648" i="2"/>
  <c r="O85" i="2"/>
  <c r="O347" i="2"/>
  <c r="O127" i="2"/>
  <c r="O646" i="2"/>
  <c r="O160" i="2"/>
  <c r="O702" i="2"/>
  <c r="O473" i="2"/>
  <c r="O652" i="2"/>
  <c r="O351" i="2"/>
  <c r="O70" i="2"/>
  <c r="O823" i="2"/>
  <c r="O814" i="2"/>
  <c r="O353" i="2"/>
  <c r="O661" i="2"/>
  <c r="O94" i="2"/>
  <c r="O801" i="2"/>
  <c r="O301" i="2"/>
  <c r="O270" i="2"/>
  <c r="O569" i="2"/>
  <c r="O402" i="2"/>
  <c r="O532" i="2"/>
  <c r="O410" i="2"/>
  <c r="O156" i="2"/>
  <c r="O666" i="2"/>
  <c r="O155" i="2"/>
  <c r="O392" i="2"/>
  <c r="O97" i="2"/>
  <c r="O395" i="2"/>
  <c r="O972" i="2"/>
  <c r="O161" i="2"/>
  <c r="O96" i="2"/>
  <c r="O129" i="2"/>
  <c r="O575" i="2"/>
  <c r="O834" i="2"/>
  <c r="O734" i="2"/>
  <c r="O721" i="2"/>
  <c r="O378" i="2"/>
  <c r="O240" i="2"/>
  <c r="O300" i="2"/>
  <c r="O581" i="2"/>
  <c r="O917" i="2"/>
  <c r="O836" i="2"/>
  <c r="O815" i="2"/>
  <c r="O39" i="2"/>
  <c r="O638" i="2"/>
  <c r="O385" i="2"/>
  <c r="O626" i="2"/>
  <c r="O642" i="2"/>
  <c r="O394" i="2"/>
  <c r="O902" i="2"/>
  <c r="O113" i="2"/>
  <c r="O658" i="2"/>
  <c r="O517" i="2"/>
  <c r="O6" i="2"/>
  <c r="O512" i="2"/>
  <c r="O785" i="2"/>
  <c r="O390" i="2"/>
  <c r="O175" i="2"/>
  <c r="O62" i="2"/>
  <c r="O7" i="2"/>
  <c r="O40" i="2"/>
  <c r="O468" i="2"/>
  <c r="O406" i="2"/>
  <c r="O211" i="2"/>
  <c r="O767" i="2"/>
  <c r="O885" i="2"/>
  <c r="O230" i="2"/>
  <c r="O281" i="2"/>
  <c r="O476" i="2"/>
  <c r="O342" i="2"/>
  <c r="O628" i="2"/>
  <c r="O110" i="2"/>
  <c r="O243" i="2"/>
  <c r="O954" i="2"/>
  <c r="O609" i="2"/>
  <c r="O920" i="2"/>
  <c r="O627" i="2"/>
  <c r="O1001" i="2"/>
  <c r="O505" i="2"/>
  <c r="O921" i="2"/>
  <c r="O728" i="2"/>
  <c r="O492" i="2"/>
  <c r="O590" i="2"/>
  <c r="O4" i="2"/>
  <c r="O859" i="2"/>
  <c r="O574" i="2"/>
  <c r="O112" i="2"/>
  <c r="O788" i="2"/>
  <c r="O194" i="2"/>
  <c r="O550" i="2"/>
  <c r="O30" i="2"/>
  <c r="O91" i="2"/>
  <c r="O322" i="2"/>
  <c r="O41" i="2"/>
  <c r="O521" i="2"/>
  <c r="O866" i="2"/>
  <c r="O87" i="2"/>
  <c r="O154" i="2"/>
  <c r="O847" i="2"/>
  <c r="O79" i="2"/>
  <c r="O589" i="2"/>
  <c r="O587" i="2"/>
  <c r="O157" i="2"/>
  <c r="O128" i="2"/>
  <c r="O227" i="2"/>
  <c r="O474" i="2"/>
  <c r="O377" i="2"/>
  <c r="O10" i="2"/>
  <c r="O321" i="2"/>
  <c r="O741" i="2"/>
  <c r="O409" i="2"/>
  <c r="O516" i="2"/>
  <c r="O269" i="2"/>
  <c r="O947" i="2"/>
  <c r="O651" i="2"/>
  <c r="O273" i="2"/>
  <c r="O903" i="2"/>
  <c r="O503" i="2"/>
  <c r="O611" i="2"/>
  <c r="O177" i="2"/>
  <c r="O649" i="2"/>
  <c r="O880" i="2"/>
  <c r="O412" i="2"/>
  <c r="O956" i="2"/>
  <c r="O955" i="2"/>
  <c r="O259" i="2"/>
  <c r="O812" i="2"/>
  <c r="O487" i="2"/>
  <c r="O849" i="2"/>
  <c r="O117" i="2"/>
  <c r="O271" i="2"/>
  <c r="O923" i="2"/>
  <c r="O50" i="2"/>
  <c r="O778" i="2"/>
  <c r="O839" i="2"/>
  <c r="O709" i="2"/>
  <c r="O907" i="2"/>
  <c r="O773" i="2"/>
  <c r="O548" i="2"/>
  <c r="O253" i="2"/>
  <c r="O830" i="2"/>
  <c r="O854" i="2"/>
  <c r="O266" i="2"/>
  <c r="O467" i="2"/>
  <c r="O250" i="2"/>
  <c r="O524" i="2"/>
  <c r="O796" i="2"/>
  <c r="O288" i="2"/>
  <c r="O779" i="2"/>
  <c r="O760" i="2"/>
  <c r="O310" i="2"/>
  <c r="O744" i="2"/>
  <c r="O435" i="2"/>
  <c r="O75" i="2"/>
  <c r="O397" i="2"/>
  <c r="O145" i="2"/>
  <c r="O477" i="2"/>
  <c r="O299" i="2"/>
  <c r="O630" i="2"/>
  <c r="O350" i="2"/>
  <c r="O703" i="2"/>
  <c r="O275" i="2"/>
  <c r="O905" i="2"/>
  <c r="O450" i="2"/>
  <c r="O478" i="2"/>
  <c r="O137" i="2"/>
  <c r="O361" i="2"/>
  <c r="O331" i="2"/>
  <c r="O257" i="2"/>
  <c r="O44" i="2"/>
  <c r="O63" i="2"/>
  <c r="O136" i="2"/>
  <c r="O822" i="2"/>
  <c r="O182" i="2"/>
  <c r="O988" i="2"/>
  <c r="O768" i="2"/>
  <c r="O757" i="2"/>
  <c r="O717" i="2"/>
  <c r="O170" i="2"/>
  <c r="O237" i="2"/>
  <c r="O20" i="2"/>
  <c r="O635" i="2"/>
  <c r="O73" i="2"/>
  <c r="O794" i="2"/>
  <c r="O8" i="2"/>
  <c r="O818" i="2"/>
  <c r="O747" i="2"/>
  <c r="O504" i="2"/>
  <c r="O263" i="2"/>
  <c r="O508" i="2"/>
  <c r="O438" i="2"/>
  <c r="O150" i="2"/>
  <c r="O179" i="2"/>
  <c r="O896" i="2"/>
  <c r="O200" i="2"/>
  <c r="O367" i="2"/>
  <c r="O432" i="2"/>
  <c r="O341" i="2"/>
  <c r="O786" i="2"/>
  <c r="O759" i="2"/>
  <c r="O679" i="2"/>
  <c r="O285" i="2"/>
  <c r="O431" i="2"/>
  <c r="O890" i="2"/>
  <c r="O429" i="2"/>
  <c r="O774" i="2"/>
  <c r="O356" i="2"/>
  <c r="O205" i="2"/>
  <c r="O443" i="2"/>
  <c r="O224" i="2"/>
  <c r="O689" i="2"/>
  <c r="O850" i="2"/>
  <c r="O527" i="2"/>
  <c r="O539" i="2"/>
  <c r="O701" i="2"/>
  <c r="O605" i="2"/>
  <c r="O579" i="2"/>
  <c r="O147" i="2"/>
  <c r="O441" i="2"/>
  <c r="O338" i="2"/>
  <c r="O254" i="2"/>
  <c r="O791" i="2"/>
  <c r="O529" i="2"/>
  <c r="O673" i="2"/>
  <c r="O163" i="2"/>
  <c r="O769" i="2"/>
  <c r="O961" i="2"/>
  <c r="O245" i="2"/>
  <c r="O357" i="2"/>
  <c r="O447" i="2"/>
  <c r="O335" i="2"/>
  <c r="O68" i="2"/>
  <c r="O676" i="2"/>
  <c r="O428" i="2"/>
  <c r="O419" i="2"/>
  <c r="O506" i="2"/>
  <c r="O908" i="2"/>
  <c r="O398" i="2"/>
  <c r="O525" i="2"/>
  <c r="O974" i="2"/>
  <c r="O748" i="2"/>
  <c r="O451" i="2"/>
  <c r="O958" i="2"/>
  <c r="O991" i="2"/>
  <c r="O444" i="2"/>
  <c r="O511" i="2"/>
  <c r="O784" i="2"/>
  <c r="O359" i="2"/>
  <c r="O45" i="2"/>
  <c r="O297" i="2"/>
  <c r="O336" i="2"/>
  <c r="O829" i="2"/>
  <c r="O218" i="2"/>
  <c r="O670" i="2"/>
  <c r="O668" i="2"/>
  <c r="O782" i="2"/>
  <c r="O203" i="2"/>
  <c r="O37" i="2"/>
  <c r="O307" i="2"/>
  <c r="O383" i="2"/>
  <c r="O793" i="2"/>
  <c r="O280" i="2"/>
  <c r="O19" i="2"/>
  <c r="O13" i="2"/>
  <c r="O780" i="2"/>
  <c r="O608" i="2"/>
  <c r="O826" i="2"/>
  <c r="O622" i="2"/>
  <c r="O531" i="2"/>
  <c r="O707" i="2"/>
  <c r="O994" i="2"/>
  <c r="O967" i="2"/>
  <c r="O914" i="2"/>
  <c r="O906" i="2"/>
  <c r="O164" i="2"/>
  <c r="O620" i="2"/>
  <c r="O895" i="2"/>
  <c r="O761" i="2"/>
  <c r="O992" i="2"/>
  <c r="O249" i="2"/>
  <c r="O448" i="2"/>
  <c r="O206" i="2"/>
  <c r="O817" i="2"/>
  <c r="O584" i="2"/>
  <c r="O604" i="2"/>
  <c r="O214" i="2"/>
  <c r="O687" i="2"/>
  <c r="O306" i="2"/>
  <c r="O308" i="2"/>
  <c r="O615" i="2"/>
  <c r="O816" i="2"/>
  <c r="O460" i="2"/>
  <c r="O422" i="2"/>
  <c r="O195" i="2"/>
  <c r="O24" i="2"/>
  <c r="O125" i="2"/>
  <c r="O981" i="2"/>
  <c r="O838" i="2"/>
  <c r="O366" i="2"/>
  <c r="O123" i="2"/>
  <c r="O456" i="2"/>
  <c r="O758" i="2"/>
  <c r="O595" i="2"/>
  <c r="O667" i="2"/>
  <c r="O904" i="2"/>
  <c r="O60" i="2"/>
  <c r="O957" i="2"/>
  <c r="O202" i="2"/>
  <c r="O384" i="2"/>
  <c r="O536" i="2"/>
  <c r="O215" i="2"/>
  <c r="O633" i="2"/>
  <c r="O586" i="2"/>
  <c r="O634" i="2"/>
  <c r="O578" i="2"/>
  <c r="O57" i="2"/>
  <c r="O465" i="2"/>
  <c r="O427" i="2"/>
  <c r="O602" i="2"/>
  <c r="O165" i="2"/>
  <c r="O404" i="2"/>
  <c r="O607" i="2"/>
  <c r="O11" i="2"/>
  <c r="O311" i="2"/>
  <c r="O840" i="2"/>
  <c r="O696" i="2"/>
  <c r="O986" i="2"/>
  <c r="O909" i="2"/>
  <c r="O115" i="2"/>
  <c r="O446" i="2"/>
  <c r="O48" i="2"/>
  <c r="O327" i="2"/>
  <c r="O944" i="2"/>
  <c r="O675" i="2"/>
  <c r="O688" i="2"/>
  <c r="O828" i="2"/>
  <c r="O937" i="2"/>
  <c r="O418" i="2"/>
  <c r="O982" i="2"/>
  <c r="O181" i="2"/>
  <c r="O881" i="2"/>
  <c r="O697" i="2"/>
  <c r="O332" i="2"/>
  <c r="O616" i="2"/>
  <c r="O141" i="2"/>
  <c r="O42" i="2"/>
  <c r="O985" i="2"/>
  <c r="O12" i="2"/>
  <c r="O522" i="2"/>
  <c r="O369" i="2"/>
  <c r="O400" i="2"/>
  <c r="O710" i="2"/>
  <c r="O686" i="2"/>
  <c r="O538" i="2"/>
  <c r="O931" i="2"/>
  <c r="O47" i="2"/>
  <c r="O292" i="2"/>
  <c r="O883" i="2"/>
  <c r="O889" i="2"/>
  <c r="O497" i="2"/>
  <c r="O844" i="2"/>
  <c r="O845" i="2"/>
  <c r="O771" i="2"/>
  <c r="O138" i="2"/>
  <c r="O204" i="2"/>
  <c r="O862" i="2"/>
  <c r="O683" i="2"/>
  <c r="O22" i="2"/>
  <c r="O515" i="2"/>
  <c r="O296" i="2"/>
  <c r="O911" i="2"/>
  <c r="O59" i="2"/>
  <c r="O743" i="2"/>
  <c r="O631" i="2"/>
  <c r="O858" i="2"/>
  <c r="O671" i="2"/>
  <c r="O334" i="2"/>
  <c r="O207" i="2"/>
  <c r="O494" i="2"/>
  <c r="O426" i="2"/>
  <c r="O966" i="2"/>
  <c r="O15" i="2"/>
  <c r="O372" i="2"/>
  <c r="O238" i="2"/>
  <c r="O180" i="2"/>
  <c r="O139" i="2"/>
  <c r="O540" i="2"/>
  <c r="O88" i="2"/>
  <c r="O933" i="2"/>
  <c r="O122" i="2"/>
  <c r="O258" i="2"/>
  <c r="O537" i="2"/>
  <c r="O553" i="2"/>
  <c r="O54" i="2"/>
  <c r="O629" i="2"/>
  <c r="O938" i="2"/>
  <c r="O706" i="2"/>
  <c r="O898" i="2"/>
  <c r="O891" i="2"/>
  <c r="O437" i="2"/>
  <c r="O601" i="2"/>
  <c r="O680" i="2"/>
  <c r="O713" i="2"/>
  <c r="O135" i="2"/>
  <c r="O546" i="2"/>
  <c r="O120" i="2"/>
  <c r="O821" i="2"/>
  <c r="O329" i="2"/>
  <c r="O217" i="2"/>
  <c r="O772" i="2"/>
  <c r="O140" i="2"/>
  <c r="O449" i="2"/>
  <c r="O374" i="2"/>
  <c r="O219" i="2"/>
  <c r="O38" i="2"/>
  <c r="O52" i="2"/>
  <c r="O216" i="2"/>
  <c r="O975" i="2"/>
  <c r="O851" i="2"/>
  <c r="O132" i="2"/>
  <c r="O349" i="2"/>
  <c r="O256" i="2"/>
  <c r="O401" i="2"/>
  <c r="O496" i="2"/>
  <c r="O294" i="2"/>
  <c r="O549" i="2"/>
  <c r="O514" i="2"/>
  <c r="O753" i="2"/>
  <c r="O261" i="2"/>
  <c r="O932" i="2"/>
  <c r="O841" i="2"/>
  <c r="O632" i="2"/>
  <c r="O943" i="2"/>
  <c r="O417" i="2"/>
  <c r="O682" i="2"/>
  <c r="O114" i="2"/>
  <c r="O526" i="2"/>
  <c r="O580" i="2"/>
  <c r="O146" i="2"/>
  <c r="O523" i="2"/>
  <c r="O665" i="2"/>
  <c r="O251" i="2"/>
  <c r="O264" i="2"/>
  <c r="O18" i="2"/>
  <c r="O939" i="2"/>
  <c r="O247" i="2"/>
  <c r="O133" i="2"/>
  <c r="O867" i="2"/>
  <c r="O681" i="2"/>
  <c r="O583" i="2"/>
  <c r="O373" i="2"/>
  <c r="O929" i="2"/>
  <c r="O528" i="2"/>
  <c r="O827" i="2"/>
  <c r="O276" i="2"/>
  <c r="O819" i="2"/>
  <c r="O144" i="2"/>
  <c r="O685" i="2"/>
  <c r="O597" i="2"/>
  <c r="O340" i="2"/>
  <c r="O754" i="2"/>
  <c r="O900" i="2"/>
  <c r="O993" i="2"/>
  <c r="O856" i="2"/>
  <c r="O193" i="2"/>
  <c r="O672" i="2"/>
  <c r="O977" i="2"/>
  <c r="O750" i="2"/>
  <c r="O262" i="2"/>
  <c r="O171" i="2"/>
  <c r="O533" i="2"/>
  <c r="O291" i="2"/>
  <c r="O420" i="2"/>
  <c r="O459" i="2"/>
  <c r="O430" i="2"/>
  <c r="O901" i="2"/>
  <c r="O509" i="2"/>
  <c r="O121" i="2"/>
  <c r="O445" i="2"/>
  <c r="O330" i="2"/>
  <c r="O457" i="2"/>
  <c r="O716" i="2"/>
  <c r="O16" i="2"/>
  <c r="O67" i="2"/>
  <c r="O265" i="2"/>
  <c r="O421" i="2"/>
  <c r="O657" i="2"/>
  <c r="O792" i="2"/>
  <c r="O148" i="2"/>
  <c r="O362" i="2"/>
  <c r="O134" i="2"/>
  <c r="O535" i="2"/>
  <c r="O74" i="2"/>
  <c r="O328" i="2"/>
  <c r="O596" i="2"/>
  <c r="O762" i="2"/>
  <c r="O364" i="2"/>
  <c r="O416" i="2"/>
  <c r="O978" i="2"/>
  <c r="O51" i="2"/>
  <c r="O458" i="2"/>
  <c r="O464" i="2"/>
  <c r="O282" i="2"/>
  <c r="O162" i="2"/>
  <c r="O637" i="2"/>
  <c r="O442" i="2"/>
  <c r="O776" i="2"/>
  <c r="O618" i="2"/>
  <c r="O934" i="2"/>
  <c r="O863" i="2"/>
  <c r="O770" i="2"/>
  <c r="O832" i="2"/>
  <c r="O174" i="2"/>
  <c r="O14" i="2"/>
  <c r="O621" i="2"/>
  <c r="O678" i="2"/>
  <c r="O235" i="2"/>
  <c r="O893" i="2"/>
  <c r="O414" i="2"/>
  <c r="O284" i="2"/>
  <c r="O945" i="2"/>
  <c r="O749" i="2"/>
  <c r="O936" i="2"/>
  <c r="O23" i="2"/>
  <c r="O234" i="2"/>
  <c r="O298" i="2"/>
  <c r="O500" i="2"/>
  <c r="O714" i="2"/>
  <c r="O55" i="2"/>
  <c r="O43" i="2"/>
  <c r="O857" i="2"/>
  <c r="O882" i="2"/>
  <c r="O466" i="2"/>
  <c r="O149" i="2"/>
  <c r="O339" i="2"/>
  <c r="O213" i="2"/>
  <c r="O168" i="2"/>
  <c r="O530" i="2"/>
  <c r="O593" i="2"/>
  <c r="O65" i="2"/>
  <c r="O399" i="2"/>
  <c r="O941" i="2"/>
  <c r="O295" i="2"/>
  <c r="O434" i="2"/>
  <c r="O968" i="2"/>
  <c r="O201" i="2"/>
  <c r="O843" i="2"/>
  <c r="O619" i="2"/>
  <c r="O795" i="2"/>
  <c r="O502" i="2"/>
  <c r="O677" i="2"/>
  <c r="O599" i="2"/>
  <c r="O173" i="2"/>
  <c r="O142" i="2"/>
  <c r="O888" i="2"/>
  <c r="O960" i="2"/>
  <c r="O600" i="2"/>
  <c r="O606" i="2"/>
  <c r="O892" i="2"/>
  <c r="O655" i="2"/>
  <c r="O617" i="2"/>
  <c r="O585" i="2"/>
  <c r="O552" i="2"/>
  <c r="O71" i="2"/>
  <c r="O337" i="2"/>
  <c r="O864" i="2"/>
  <c r="O5" i="2"/>
  <c r="O283" i="2"/>
  <c r="O852" i="2"/>
  <c r="O58" i="2"/>
  <c r="O693" i="2"/>
  <c r="O695" i="2"/>
  <c r="O489" i="2"/>
  <c r="O239" i="2"/>
  <c r="O66" i="2"/>
  <c r="O64" i="2"/>
  <c r="O199" i="2"/>
  <c r="O396" i="2"/>
  <c r="O507" i="2"/>
  <c r="O46" i="2"/>
  <c r="O912" i="2"/>
  <c r="O694" i="2"/>
  <c r="O252" i="2"/>
  <c r="O594" i="2"/>
  <c r="O699" i="2"/>
  <c r="O742" i="2"/>
  <c r="O842" i="2"/>
  <c r="O797" i="2"/>
  <c r="O143" i="2"/>
  <c r="O26" i="2"/>
  <c r="O598" i="2"/>
  <c r="O935" i="2"/>
  <c r="O53" i="2"/>
  <c r="O636" i="2"/>
  <c r="O255" i="2"/>
  <c r="O371" i="2"/>
  <c r="O220" i="2"/>
  <c r="O368" i="2"/>
  <c r="O169" i="2"/>
  <c r="O126" i="2"/>
  <c r="O610" i="2"/>
  <c r="O518" i="2"/>
  <c r="O698" i="2"/>
  <c r="O324" i="2"/>
  <c r="O333" i="2"/>
  <c r="O290" i="2"/>
  <c r="O897" i="2"/>
  <c r="O915" i="2"/>
  <c r="O715" i="2"/>
  <c r="O452" i="2"/>
  <c r="O415" i="2"/>
  <c r="O976" i="2"/>
  <c r="O855" i="2"/>
  <c r="O72" i="2"/>
  <c r="O236" i="2"/>
  <c r="O49" i="2"/>
  <c r="O360" i="2"/>
  <c r="O547" i="2"/>
  <c r="O930" i="2"/>
  <c r="O501" i="2"/>
  <c r="O358" i="2"/>
  <c r="O354" i="2"/>
  <c r="O433" i="2"/>
  <c r="O289" i="2"/>
  <c r="O959" i="2"/>
  <c r="O21" i="2"/>
  <c r="O781" i="2"/>
  <c r="O172" i="2"/>
  <c r="O708" i="2"/>
  <c r="O973" i="2"/>
  <c r="O656" i="2"/>
  <c r="O987" i="2"/>
  <c r="O197" i="2"/>
  <c r="O455" i="2"/>
  <c r="O660" i="2"/>
  <c r="O25" i="2"/>
  <c r="O151" i="2"/>
  <c r="O711" i="2"/>
  <c r="O962" i="2"/>
  <c r="O56" i="2"/>
  <c r="O498" i="2"/>
  <c r="O69" i="2"/>
  <c r="P90" i="2"/>
  <c r="P729" i="2"/>
  <c r="P186" i="2"/>
  <c r="P746" i="2"/>
  <c r="P806" i="2"/>
  <c r="P152" i="2"/>
  <c r="P928" i="2"/>
  <c r="P475" i="2"/>
  <c r="P623" i="2"/>
  <c r="P470" i="2"/>
  <c r="P625" i="2"/>
  <c r="P107" i="2"/>
  <c r="P33" i="2"/>
  <c r="P790" i="2"/>
  <c r="P700" i="2"/>
  <c r="P558" i="2"/>
  <c r="P684" i="2"/>
  <c r="P101" i="2"/>
  <c r="P886" i="2"/>
  <c r="P825" i="2"/>
  <c r="P807" i="2"/>
  <c r="P591" i="2"/>
  <c r="P463" i="2"/>
  <c r="P848" i="2"/>
  <c r="P887" i="2"/>
  <c r="P99" i="2"/>
  <c r="P379" i="2"/>
  <c r="P411" i="2"/>
  <c r="P413" i="2"/>
  <c r="P316" i="2"/>
  <c r="P469" i="2"/>
  <c r="P640" i="2"/>
  <c r="P564" i="2"/>
  <c r="P423" i="2"/>
  <c r="P84" i="2"/>
  <c r="P949" i="2"/>
  <c r="P386" i="2"/>
  <c r="P922" i="2"/>
  <c r="P873" i="2"/>
  <c r="P309" i="2"/>
  <c r="P919" i="2"/>
  <c r="P198" i="2"/>
  <c r="P376" i="2"/>
  <c r="P343" i="2"/>
  <c r="P999" i="2"/>
  <c r="P724" i="2"/>
  <c r="P751" i="2"/>
  <c r="P980" i="2"/>
  <c r="P486" i="2"/>
  <c r="P242" i="2"/>
  <c r="P167" i="2"/>
  <c r="P544" i="2"/>
  <c r="P95" i="2"/>
  <c r="P765" i="2"/>
  <c r="P352" i="2"/>
  <c r="P969" i="2"/>
  <c r="P116" i="2"/>
  <c r="P541" i="2"/>
  <c r="P800" i="2"/>
  <c r="P267" i="2"/>
  <c r="P736" i="2"/>
  <c r="P471" i="2"/>
  <c r="P326" i="2"/>
  <c r="P302" i="2"/>
  <c r="P241" i="2"/>
  <c r="P997" i="2"/>
  <c r="P998" i="2"/>
  <c r="P787" i="2"/>
  <c r="P231" i="2"/>
  <c r="P315" i="2"/>
  <c r="P192" i="2"/>
  <c r="P304" i="2"/>
  <c r="P764" i="2"/>
  <c r="P879" i="2"/>
  <c r="P208" i="2"/>
  <c r="P106" i="2"/>
  <c r="P303" i="2"/>
  <c r="P927" i="2"/>
  <c r="P277" i="2"/>
  <c r="P913" i="2"/>
  <c r="P555" i="2"/>
  <c r="P482" i="2"/>
  <c r="P877" i="2"/>
  <c r="P951" i="2"/>
  <c r="P752" i="2"/>
  <c r="P320" i="2"/>
  <c r="P344" i="2"/>
  <c r="P491" i="2"/>
  <c r="P730" i="2"/>
  <c r="P798" i="2"/>
  <c r="P875" i="2"/>
  <c r="P952" i="2"/>
  <c r="P490" i="2"/>
  <c r="P268" i="2"/>
  <c r="P318" i="2"/>
  <c r="P345" i="2"/>
  <c r="P93" i="2"/>
  <c r="P720" i="2"/>
  <c r="P479" i="2"/>
  <c r="P872" i="2"/>
  <c r="P82" i="2"/>
  <c r="P520" i="2"/>
  <c r="P733" i="2"/>
  <c r="P833" i="2"/>
  <c r="P424" i="2"/>
  <c r="P654" i="2"/>
  <c r="P534" i="2"/>
  <c r="P899" i="2"/>
  <c r="P870" i="2"/>
  <c r="P950" i="2"/>
  <c r="P571" i="2"/>
  <c r="P222" i="2"/>
  <c r="P370" i="2"/>
  <c r="P990" i="2"/>
  <c r="P244" i="2"/>
  <c r="P732" i="2"/>
  <c r="P644" i="2"/>
  <c r="P727" i="2"/>
  <c r="P510" i="2"/>
  <c r="P119" i="2"/>
  <c r="P669" i="2"/>
  <c r="P286" i="2"/>
  <c r="P86" i="2"/>
  <c r="P705" i="2"/>
  <c r="P918" i="2"/>
  <c r="P996" i="2"/>
  <c r="P109" i="2"/>
  <c r="P89" i="2"/>
  <c r="P567" i="2"/>
  <c r="P869" i="2"/>
  <c r="P124" i="2"/>
  <c r="P189" i="2"/>
  <c r="P484" i="2"/>
  <c r="P868" i="2"/>
  <c r="P573" i="2"/>
  <c r="P78" i="2"/>
  <c r="P963" i="2"/>
  <c r="P393" i="2"/>
  <c r="P739" i="2"/>
  <c r="P853" i="2"/>
  <c r="P645" i="2"/>
  <c r="P725" i="2"/>
  <c r="P232" i="2"/>
  <c r="P323" i="2"/>
  <c r="P559" i="2"/>
  <c r="P551" i="2"/>
  <c r="P643" i="2"/>
  <c r="P483" i="2"/>
  <c r="P499" i="2"/>
  <c r="P111" i="2"/>
  <c r="P835" i="2"/>
  <c r="P983" i="2"/>
  <c r="P381" i="2"/>
  <c r="P777" i="2"/>
  <c r="P691" i="2"/>
  <c r="P228" i="2"/>
  <c r="P104" i="2"/>
  <c r="P723" i="2"/>
  <c r="P808" i="2"/>
  <c r="P554" i="2"/>
  <c r="P612" i="2"/>
  <c r="P799" i="2"/>
  <c r="P989" i="2"/>
  <c r="P740" i="2"/>
  <c r="P641" i="2"/>
  <c r="P260" i="2"/>
  <c r="P865" i="2"/>
  <c r="P191" i="2"/>
  <c r="P178" i="2"/>
  <c r="P81" i="2"/>
  <c r="P346" i="2"/>
  <c r="P403" i="2"/>
  <c r="P722" i="2"/>
  <c r="P388" i="2"/>
  <c r="P480" i="2"/>
  <c r="P363" i="2"/>
  <c r="P80" i="2"/>
  <c r="P894" i="2"/>
  <c r="P188" i="2"/>
  <c r="P76" i="2"/>
  <c r="P802" i="2"/>
  <c r="P624" i="2"/>
  <c r="P481" i="2"/>
  <c r="P248" i="2"/>
  <c r="P971" i="2"/>
  <c r="P279" i="2"/>
  <c r="P3" i="2"/>
  <c r="P405" i="2"/>
  <c r="P543" i="2"/>
  <c r="P485" i="2"/>
  <c r="P319" i="2"/>
  <c r="P878" i="2"/>
  <c r="P274" i="2"/>
  <c r="P831" i="2"/>
  <c r="P380" i="2"/>
  <c r="P805" i="2"/>
  <c r="P305" i="2"/>
  <c r="P9" i="2"/>
  <c r="P246" i="2"/>
  <c r="P35" i="2"/>
  <c r="P755" i="2"/>
  <c r="P98" i="2"/>
  <c r="P436" i="2"/>
  <c r="P995" i="2"/>
  <c r="P763" i="2"/>
  <c r="P272" i="2"/>
  <c r="P32" i="2"/>
  <c r="P964" i="2"/>
  <c r="P650" i="2"/>
  <c r="P809" i="2"/>
  <c r="P221" i="2"/>
  <c r="P472" i="2"/>
  <c r="P565" i="2"/>
  <c r="P34" i="2"/>
  <c r="P803" i="2"/>
  <c r="P926" i="2"/>
  <c r="P775" i="2"/>
  <c r="P158" i="2"/>
  <c r="P293" i="2"/>
  <c r="P639" i="2"/>
  <c r="P910" i="2"/>
  <c r="P789" i="2"/>
  <c r="P166" i="2"/>
  <c r="P439" i="2"/>
  <c r="P495" i="2"/>
  <c r="P183" i="2"/>
  <c r="P118" i="2"/>
  <c r="P871" i="2"/>
  <c r="P566" i="2"/>
  <c r="P970" i="2"/>
  <c r="P659" i="2"/>
  <c r="P225" i="2"/>
  <c r="P100" i="2"/>
  <c r="P735" i="2"/>
  <c r="P756" i="2"/>
  <c r="P27" i="2"/>
  <c r="P813" i="2"/>
  <c r="P804" i="2"/>
  <c r="P614" i="2"/>
  <c r="P513" i="2"/>
  <c r="P375" i="2"/>
  <c r="P92" i="2"/>
  <c r="P718" i="2"/>
  <c r="P647" i="2"/>
  <c r="P453" i="2"/>
  <c r="P425" i="2"/>
  <c r="P17" i="2"/>
  <c r="P592" i="2"/>
  <c r="P176" i="2"/>
  <c r="P692" i="2"/>
  <c r="P663" i="2"/>
  <c r="P408" i="2"/>
  <c r="P105" i="2"/>
  <c r="P542" i="2"/>
  <c r="P582" i="2"/>
  <c r="P556" i="2"/>
  <c r="P603" i="2"/>
  <c r="P185" i="2"/>
  <c r="P190" i="2"/>
  <c r="P108" i="2"/>
  <c r="P653" i="2"/>
  <c r="P837" i="2"/>
  <c r="P953" i="2"/>
  <c r="P690" i="2"/>
  <c r="P391" i="2"/>
  <c r="P561" i="2"/>
  <c r="P563" i="2"/>
  <c r="P130" i="2"/>
  <c r="P493" i="2"/>
  <c r="P572" i="2"/>
  <c r="P77" i="2"/>
  <c r="P811" i="2"/>
  <c r="P726" i="2"/>
  <c r="P874" i="2"/>
  <c r="P83" i="2"/>
  <c r="P860" i="2"/>
  <c r="P210" i="2"/>
  <c r="P738" i="2"/>
  <c r="P545" i="2"/>
  <c r="P312" i="2"/>
  <c r="P229" i="2"/>
  <c r="P102" i="2"/>
  <c r="P223" i="2"/>
  <c r="P613" i="2"/>
  <c r="P209" i="2"/>
  <c r="P196" i="2"/>
  <c r="P984" i="2"/>
  <c r="P737" i="2"/>
  <c r="P278" i="2"/>
  <c r="P979" i="2"/>
  <c r="P946" i="2"/>
  <c r="P313" i="2"/>
  <c r="P562" i="2"/>
  <c r="P28" i="2"/>
  <c r="P557" i="2"/>
  <c r="P588" i="2"/>
  <c r="P861" i="2"/>
  <c r="P61" i="2"/>
  <c r="P187" i="2"/>
  <c r="P131" i="2"/>
  <c r="P820" i="2"/>
  <c r="P389" i="2"/>
  <c r="P876" i="2"/>
  <c r="P560" i="2"/>
  <c r="P942" i="2"/>
  <c r="P824" i="2"/>
  <c r="P2" i="2"/>
  <c r="P568" i="2"/>
  <c r="P965" i="2"/>
  <c r="P29" i="2"/>
  <c r="P365" i="2"/>
  <c r="P576" i="2"/>
  <c r="P940" i="2"/>
  <c r="P674" i="2"/>
  <c r="P440" i="2"/>
  <c r="P577" i="2"/>
  <c r="P355" i="2"/>
  <c r="P184" i="2"/>
  <c r="P454" i="2"/>
  <c r="P31" i="2"/>
  <c r="P519" i="2"/>
  <c r="P325" i="2"/>
  <c r="P314" i="2"/>
  <c r="P916" i="2"/>
  <c r="P662" i="2"/>
  <c r="P712" i="2"/>
  <c r="P570" i="2"/>
  <c r="P948" i="2"/>
  <c r="P233" i="2"/>
  <c r="P103" i="2"/>
  <c r="P766" i="2"/>
  <c r="P488" i="2"/>
  <c r="P36" i="2"/>
  <c r="P407" i="2"/>
  <c r="P783" i="2"/>
  <c r="P745" i="2"/>
  <c r="P884" i="2"/>
  <c r="P1000" i="2"/>
  <c r="P287" i="2"/>
  <c r="P212" i="2"/>
  <c r="P317" i="2"/>
  <c r="P461" i="2"/>
  <c r="P462" i="2"/>
  <c r="P159" i="2"/>
  <c r="P382" i="2"/>
  <c r="P387" i="2"/>
  <c r="P810" i="2"/>
  <c r="P664" i="2"/>
  <c r="P719" i="2"/>
  <c r="P731" i="2"/>
  <c r="P924" i="2"/>
  <c r="P153" i="2"/>
  <c r="P925" i="2"/>
  <c r="P846" i="2"/>
  <c r="P226" i="2"/>
  <c r="P348" i="2"/>
  <c r="P704" i="2"/>
  <c r="P648" i="2"/>
  <c r="P85" i="2"/>
  <c r="P347" i="2"/>
  <c r="P127" i="2"/>
  <c r="P646" i="2"/>
  <c r="P160" i="2"/>
  <c r="P702" i="2"/>
  <c r="P473" i="2"/>
  <c r="P652" i="2"/>
  <c r="P351" i="2"/>
  <c r="P70" i="2"/>
  <c r="P823" i="2"/>
  <c r="P814" i="2"/>
  <c r="P353" i="2"/>
  <c r="P661" i="2"/>
  <c r="P94" i="2"/>
  <c r="P801" i="2"/>
  <c r="P301" i="2"/>
  <c r="P270" i="2"/>
  <c r="P569" i="2"/>
  <c r="P402" i="2"/>
  <c r="P532" i="2"/>
  <c r="P410" i="2"/>
  <c r="P156" i="2"/>
  <c r="P666" i="2"/>
  <c r="P155" i="2"/>
  <c r="P392" i="2"/>
  <c r="P97" i="2"/>
  <c r="P395" i="2"/>
  <c r="P972" i="2"/>
  <c r="P161" i="2"/>
  <c r="P96" i="2"/>
  <c r="P129" i="2"/>
  <c r="P575" i="2"/>
  <c r="P834" i="2"/>
  <c r="P734" i="2"/>
  <c r="P721" i="2"/>
  <c r="P378" i="2"/>
  <c r="P240" i="2"/>
  <c r="P300" i="2"/>
  <c r="P581" i="2"/>
  <c r="P917" i="2"/>
  <c r="P836" i="2"/>
  <c r="P815" i="2"/>
  <c r="P39" i="2"/>
  <c r="P638" i="2"/>
  <c r="P385" i="2"/>
  <c r="P626" i="2"/>
  <c r="P642" i="2"/>
  <c r="P394" i="2"/>
  <c r="P902" i="2"/>
  <c r="P113" i="2"/>
  <c r="P658" i="2"/>
  <c r="P517" i="2"/>
  <c r="P6" i="2"/>
  <c r="P512" i="2"/>
  <c r="P785" i="2"/>
  <c r="P390" i="2"/>
  <c r="P175" i="2"/>
  <c r="P62" i="2"/>
  <c r="P7" i="2"/>
  <c r="P40" i="2"/>
  <c r="P468" i="2"/>
  <c r="P406" i="2"/>
  <c r="P211" i="2"/>
  <c r="P767" i="2"/>
  <c r="P885" i="2"/>
  <c r="P230" i="2"/>
  <c r="P281" i="2"/>
  <c r="P476" i="2"/>
  <c r="P342" i="2"/>
  <c r="P628" i="2"/>
  <c r="P110" i="2"/>
  <c r="P243" i="2"/>
  <c r="P954" i="2"/>
  <c r="P609" i="2"/>
  <c r="P920" i="2"/>
  <c r="P627" i="2"/>
  <c r="P1001" i="2"/>
  <c r="P505" i="2"/>
  <c r="P921" i="2"/>
  <c r="P728" i="2"/>
  <c r="P492" i="2"/>
  <c r="P590" i="2"/>
  <c r="P4" i="2"/>
  <c r="P859" i="2"/>
  <c r="P574" i="2"/>
  <c r="P112" i="2"/>
  <c r="P788" i="2"/>
  <c r="P194" i="2"/>
  <c r="P550" i="2"/>
  <c r="P30" i="2"/>
  <c r="P91" i="2"/>
  <c r="P322" i="2"/>
  <c r="P41" i="2"/>
  <c r="P521" i="2"/>
  <c r="P866" i="2"/>
  <c r="P87" i="2"/>
  <c r="P154" i="2"/>
  <c r="P847" i="2"/>
  <c r="P79" i="2"/>
  <c r="P589" i="2"/>
  <c r="P587" i="2"/>
  <c r="P157" i="2"/>
  <c r="P128" i="2"/>
  <c r="P227" i="2"/>
  <c r="P474" i="2"/>
  <c r="P377" i="2"/>
  <c r="P10" i="2"/>
  <c r="P321" i="2"/>
  <c r="P741" i="2"/>
  <c r="P409" i="2"/>
  <c r="P516" i="2"/>
  <c r="P269" i="2"/>
  <c r="P947" i="2"/>
  <c r="P651" i="2"/>
  <c r="P273" i="2"/>
  <c r="P903" i="2"/>
  <c r="P503" i="2"/>
  <c r="P611" i="2"/>
  <c r="P177" i="2"/>
  <c r="P649" i="2"/>
  <c r="P880" i="2"/>
  <c r="P412" i="2"/>
  <c r="P956" i="2"/>
  <c r="P955" i="2"/>
  <c r="P259" i="2"/>
  <c r="P812" i="2"/>
  <c r="P487" i="2"/>
  <c r="P849" i="2"/>
  <c r="P117" i="2"/>
  <c r="P271" i="2"/>
  <c r="P923" i="2"/>
  <c r="P50" i="2"/>
  <c r="P778" i="2"/>
  <c r="P839" i="2"/>
  <c r="P709" i="2"/>
  <c r="P907" i="2"/>
  <c r="P773" i="2"/>
  <c r="P548" i="2"/>
  <c r="P253" i="2"/>
  <c r="P830" i="2"/>
  <c r="P854" i="2"/>
  <c r="P266" i="2"/>
  <c r="P467" i="2"/>
  <c r="P250" i="2"/>
  <c r="P524" i="2"/>
  <c r="P796" i="2"/>
  <c r="P288" i="2"/>
  <c r="P779" i="2"/>
  <c r="P760" i="2"/>
  <c r="P310" i="2"/>
  <c r="P744" i="2"/>
  <c r="P435" i="2"/>
  <c r="P75" i="2"/>
  <c r="P397" i="2"/>
  <c r="P145" i="2"/>
  <c r="P477" i="2"/>
  <c r="P299" i="2"/>
  <c r="P630" i="2"/>
  <c r="P350" i="2"/>
  <c r="P703" i="2"/>
  <c r="P275" i="2"/>
  <c r="P905" i="2"/>
  <c r="P450" i="2"/>
  <c r="P478" i="2"/>
  <c r="P137" i="2"/>
  <c r="P361" i="2"/>
  <c r="P331" i="2"/>
  <c r="P257" i="2"/>
  <c r="P44" i="2"/>
  <c r="P63" i="2"/>
  <c r="P136" i="2"/>
  <c r="P822" i="2"/>
  <c r="P182" i="2"/>
  <c r="P988" i="2"/>
  <c r="P768" i="2"/>
  <c r="P757" i="2"/>
  <c r="P717" i="2"/>
  <c r="P170" i="2"/>
  <c r="P237" i="2"/>
  <c r="P20" i="2"/>
  <c r="P635" i="2"/>
  <c r="P73" i="2"/>
  <c r="P794" i="2"/>
  <c r="P8" i="2"/>
  <c r="P818" i="2"/>
  <c r="P747" i="2"/>
  <c r="P504" i="2"/>
  <c r="P263" i="2"/>
  <c r="P508" i="2"/>
  <c r="P438" i="2"/>
  <c r="P150" i="2"/>
  <c r="P179" i="2"/>
  <c r="P896" i="2"/>
  <c r="P200" i="2"/>
  <c r="P367" i="2"/>
  <c r="P432" i="2"/>
  <c r="P341" i="2"/>
  <c r="P786" i="2"/>
  <c r="P759" i="2"/>
  <c r="P679" i="2"/>
  <c r="P285" i="2"/>
  <c r="P431" i="2"/>
  <c r="P890" i="2"/>
  <c r="P429" i="2"/>
  <c r="P774" i="2"/>
  <c r="P356" i="2"/>
  <c r="P205" i="2"/>
  <c r="P443" i="2"/>
  <c r="P224" i="2"/>
  <c r="P689" i="2"/>
  <c r="P850" i="2"/>
  <c r="P527" i="2"/>
  <c r="P539" i="2"/>
  <c r="P701" i="2"/>
  <c r="P605" i="2"/>
  <c r="P579" i="2"/>
  <c r="P147" i="2"/>
  <c r="P441" i="2"/>
  <c r="P338" i="2"/>
  <c r="P254" i="2"/>
  <c r="P791" i="2"/>
  <c r="P529" i="2"/>
  <c r="P673" i="2"/>
  <c r="P163" i="2"/>
  <c r="P769" i="2"/>
  <c r="P961" i="2"/>
  <c r="P245" i="2"/>
  <c r="P357" i="2"/>
  <c r="P447" i="2"/>
  <c r="P335" i="2"/>
  <c r="P68" i="2"/>
  <c r="P676" i="2"/>
  <c r="P428" i="2"/>
  <c r="P419" i="2"/>
  <c r="P506" i="2"/>
  <c r="P908" i="2"/>
  <c r="P398" i="2"/>
  <c r="P525" i="2"/>
  <c r="P974" i="2"/>
  <c r="P748" i="2"/>
  <c r="P451" i="2"/>
  <c r="P958" i="2"/>
  <c r="P991" i="2"/>
  <c r="P444" i="2"/>
  <c r="P511" i="2"/>
  <c r="P784" i="2"/>
  <c r="P359" i="2"/>
  <c r="P45" i="2"/>
  <c r="P297" i="2"/>
  <c r="P336" i="2"/>
  <c r="P829" i="2"/>
  <c r="P218" i="2"/>
  <c r="P670" i="2"/>
  <c r="P668" i="2"/>
  <c r="P782" i="2"/>
  <c r="P203" i="2"/>
  <c r="P37" i="2"/>
  <c r="P307" i="2"/>
  <c r="P383" i="2"/>
  <c r="P793" i="2"/>
  <c r="P280" i="2"/>
  <c r="P19" i="2"/>
  <c r="P13" i="2"/>
  <c r="P780" i="2"/>
  <c r="P608" i="2"/>
  <c r="P826" i="2"/>
  <c r="P622" i="2"/>
  <c r="P531" i="2"/>
  <c r="P707" i="2"/>
  <c r="P994" i="2"/>
  <c r="P967" i="2"/>
  <c r="P914" i="2"/>
  <c r="P906" i="2"/>
  <c r="P164" i="2"/>
  <c r="P620" i="2"/>
  <c r="P895" i="2"/>
  <c r="P761" i="2"/>
  <c r="P992" i="2"/>
  <c r="P249" i="2"/>
  <c r="P448" i="2"/>
  <c r="P206" i="2"/>
  <c r="P817" i="2"/>
  <c r="P584" i="2"/>
  <c r="P604" i="2"/>
  <c r="P214" i="2"/>
  <c r="P687" i="2"/>
  <c r="P306" i="2"/>
  <c r="P308" i="2"/>
  <c r="P615" i="2"/>
  <c r="P816" i="2"/>
  <c r="P460" i="2"/>
  <c r="P422" i="2"/>
  <c r="P195" i="2"/>
  <c r="P24" i="2"/>
  <c r="P125" i="2"/>
  <c r="P981" i="2"/>
  <c r="P838" i="2"/>
  <c r="P366" i="2"/>
  <c r="P123" i="2"/>
  <c r="P456" i="2"/>
  <c r="P758" i="2"/>
  <c r="P595" i="2"/>
  <c r="P667" i="2"/>
  <c r="P904" i="2"/>
  <c r="P60" i="2"/>
  <c r="P957" i="2"/>
  <c r="P202" i="2"/>
  <c r="P384" i="2"/>
  <c r="P536" i="2"/>
  <c r="P215" i="2"/>
  <c r="P633" i="2"/>
  <c r="P586" i="2"/>
  <c r="P634" i="2"/>
  <c r="P578" i="2"/>
  <c r="P57" i="2"/>
  <c r="P465" i="2"/>
  <c r="P427" i="2"/>
  <c r="P602" i="2"/>
  <c r="P165" i="2"/>
  <c r="P404" i="2"/>
  <c r="P607" i="2"/>
  <c r="P11" i="2"/>
  <c r="P311" i="2"/>
  <c r="P840" i="2"/>
  <c r="P696" i="2"/>
  <c r="P986" i="2"/>
  <c r="P909" i="2"/>
  <c r="P115" i="2"/>
  <c r="P446" i="2"/>
  <c r="P48" i="2"/>
  <c r="P327" i="2"/>
  <c r="P944" i="2"/>
  <c r="P675" i="2"/>
  <c r="P688" i="2"/>
  <c r="P828" i="2"/>
  <c r="P937" i="2"/>
  <c r="P418" i="2"/>
  <c r="P982" i="2"/>
  <c r="P181" i="2"/>
  <c r="P881" i="2"/>
  <c r="P697" i="2"/>
  <c r="P332" i="2"/>
  <c r="P616" i="2"/>
  <c r="P141" i="2"/>
  <c r="P42" i="2"/>
  <c r="P985" i="2"/>
  <c r="P12" i="2"/>
  <c r="P522" i="2"/>
  <c r="P369" i="2"/>
  <c r="P400" i="2"/>
  <c r="P710" i="2"/>
  <c r="P686" i="2"/>
  <c r="P538" i="2"/>
  <c r="P931" i="2"/>
  <c r="P47" i="2"/>
  <c r="P292" i="2"/>
  <c r="P883" i="2"/>
  <c r="P889" i="2"/>
  <c r="P497" i="2"/>
  <c r="P844" i="2"/>
  <c r="P845" i="2"/>
  <c r="P771" i="2"/>
  <c r="P138" i="2"/>
  <c r="P204" i="2"/>
  <c r="P862" i="2"/>
  <c r="P683" i="2"/>
  <c r="P22" i="2"/>
  <c r="P515" i="2"/>
  <c r="P296" i="2"/>
  <c r="P911" i="2"/>
  <c r="P59" i="2"/>
  <c r="P743" i="2"/>
  <c r="P631" i="2"/>
  <c r="P858" i="2"/>
  <c r="P671" i="2"/>
  <c r="P334" i="2"/>
  <c r="P207" i="2"/>
  <c r="P494" i="2"/>
  <c r="P426" i="2"/>
  <c r="P966" i="2"/>
  <c r="P15" i="2"/>
  <c r="P372" i="2"/>
  <c r="P238" i="2"/>
  <c r="P180" i="2"/>
  <c r="P139" i="2"/>
  <c r="P540" i="2"/>
  <c r="P88" i="2"/>
  <c r="P933" i="2"/>
  <c r="P122" i="2"/>
  <c r="P258" i="2"/>
  <c r="P537" i="2"/>
  <c r="P553" i="2"/>
  <c r="P54" i="2"/>
  <c r="P629" i="2"/>
  <c r="P938" i="2"/>
  <c r="P706" i="2"/>
  <c r="P898" i="2"/>
  <c r="P891" i="2"/>
  <c r="P437" i="2"/>
  <c r="P601" i="2"/>
  <c r="P680" i="2"/>
  <c r="P713" i="2"/>
  <c r="P135" i="2"/>
  <c r="P546" i="2"/>
  <c r="P120" i="2"/>
  <c r="P821" i="2"/>
  <c r="P329" i="2"/>
  <c r="P217" i="2"/>
  <c r="P772" i="2"/>
  <c r="P140" i="2"/>
  <c r="P449" i="2"/>
  <c r="P374" i="2"/>
  <c r="P219" i="2"/>
  <c r="P38" i="2"/>
  <c r="P52" i="2"/>
  <c r="P216" i="2"/>
  <c r="P975" i="2"/>
  <c r="P851" i="2"/>
  <c r="P132" i="2"/>
  <c r="P349" i="2"/>
  <c r="P256" i="2"/>
  <c r="P401" i="2"/>
  <c r="P496" i="2"/>
  <c r="P294" i="2"/>
  <c r="P549" i="2"/>
  <c r="P514" i="2"/>
  <c r="P753" i="2"/>
  <c r="P261" i="2"/>
  <c r="P932" i="2"/>
  <c r="P841" i="2"/>
  <c r="P632" i="2"/>
  <c r="P943" i="2"/>
  <c r="P417" i="2"/>
  <c r="P682" i="2"/>
  <c r="P114" i="2"/>
  <c r="P526" i="2"/>
  <c r="P580" i="2"/>
  <c r="P146" i="2"/>
  <c r="P523" i="2"/>
  <c r="P665" i="2"/>
  <c r="P251" i="2"/>
  <c r="P264" i="2"/>
  <c r="P18" i="2"/>
  <c r="P939" i="2"/>
  <c r="P247" i="2"/>
  <c r="P133" i="2"/>
  <c r="P867" i="2"/>
  <c r="P681" i="2"/>
  <c r="P583" i="2"/>
  <c r="P373" i="2"/>
  <c r="P929" i="2"/>
  <c r="P528" i="2"/>
  <c r="P827" i="2"/>
  <c r="P276" i="2"/>
  <c r="P819" i="2"/>
  <c r="P144" i="2"/>
  <c r="P685" i="2"/>
  <c r="P597" i="2"/>
  <c r="P340" i="2"/>
  <c r="P754" i="2"/>
  <c r="P900" i="2"/>
  <c r="P993" i="2"/>
  <c r="P856" i="2"/>
  <c r="P193" i="2"/>
  <c r="P672" i="2"/>
  <c r="P977" i="2"/>
  <c r="P750" i="2"/>
  <c r="P262" i="2"/>
  <c r="P171" i="2"/>
  <c r="P533" i="2"/>
  <c r="P291" i="2"/>
  <c r="P420" i="2"/>
  <c r="P459" i="2"/>
  <c r="P430" i="2"/>
  <c r="P901" i="2"/>
  <c r="P509" i="2"/>
  <c r="P121" i="2"/>
  <c r="P445" i="2"/>
  <c r="P330" i="2"/>
  <c r="P457" i="2"/>
  <c r="P716" i="2"/>
  <c r="P16" i="2"/>
  <c r="P67" i="2"/>
  <c r="P265" i="2"/>
  <c r="P421" i="2"/>
  <c r="P657" i="2"/>
  <c r="P792" i="2"/>
  <c r="P148" i="2"/>
  <c r="P362" i="2"/>
  <c r="P134" i="2"/>
  <c r="P535" i="2"/>
  <c r="P74" i="2"/>
  <c r="P328" i="2"/>
  <c r="P596" i="2"/>
  <c r="P762" i="2"/>
  <c r="P364" i="2"/>
  <c r="P416" i="2"/>
  <c r="P978" i="2"/>
  <c r="P51" i="2"/>
  <c r="P458" i="2"/>
  <c r="P464" i="2"/>
  <c r="P282" i="2"/>
  <c r="P162" i="2"/>
  <c r="P637" i="2"/>
  <c r="P442" i="2"/>
  <c r="P776" i="2"/>
  <c r="P618" i="2"/>
  <c r="P934" i="2"/>
  <c r="P863" i="2"/>
  <c r="P770" i="2"/>
  <c r="P832" i="2"/>
  <c r="P174" i="2"/>
  <c r="P14" i="2"/>
  <c r="P621" i="2"/>
  <c r="P678" i="2"/>
  <c r="P235" i="2"/>
  <c r="P893" i="2"/>
  <c r="P414" i="2"/>
  <c r="P284" i="2"/>
  <c r="P945" i="2"/>
  <c r="P749" i="2"/>
  <c r="P936" i="2"/>
  <c r="P23" i="2"/>
  <c r="P234" i="2"/>
  <c r="P298" i="2"/>
  <c r="P500" i="2"/>
  <c r="P714" i="2"/>
  <c r="P55" i="2"/>
  <c r="P43" i="2"/>
  <c r="P857" i="2"/>
  <c r="P882" i="2"/>
  <c r="P466" i="2"/>
  <c r="P149" i="2"/>
  <c r="P339" i="2"/>
  <c r="P213" i="2"/>
  <c r="P168" i="2"/>
  <c r="P530" i="2"/>
  <c r="P593" i="2"/>
  <c r="P65" i="2"/>
  <c r="P399" i="2"/>
  <c r="P941" i="2"/>
  <c r="P295" i="2"/>
  <c r="P434" i="2"/>
  <c r="P968" i="2"/>
  <c r="P201" i="2"/>
  <c r="P843" i="2"/>
  <c r="P619" i="2"/>
  <c r="P795" i="2"/>
  <c r="P502" i="2"/>
  <c r="P677" i="2"/>
  <c r="P599" i="2"/>
  <c r="P173" i="2"/>
  <c r="P142" i="2"/>
  <c r="P888" i="2"/>
  <c r="P960" i="2"/>
  <c r="P600" i="2"/>
  <c r="P606" i="2"/>
  <c r="P892" i="2"/>
  <c r="P655" i="2"/>
  <c r="P617" i="2"/>
  <c r="P585" i="2"/>
  <c r="P552" i="2"/>
  <c r="P71" i="2"/>
  <c r="P337" i="2"/>
  <c r="P864" i="2"/>
  <c r="P5" i="2"/>
  <c r="P283" i="2"/>
  <c r="P852" i="2"/>
  <c r="P58" i="2"/>
  <c r="P693" i="2"/>
  <c r="P695" i="2"/>
  <c r="P489" i="2"/>
  <c r="P239" i="2"/>
  <c r="P66" i="2"/>
  <c r="P64" i="2"/>
  <c r="P199" i="2"/>
  <c r="P396" i="2"/>
  <c r="P507" i="2"/>
  <c r="P46" i="2"/>
  <c r="P912" i="2"/>
  <c r="P694" i="2"/>
  <c r="P252" i="2"/>
  <c r="P594" i="2"/>
  <c r="P699" i="2"/>
  <c r="P742" i="2"/>
  <c r="P842" i="2"/>
  <c r="P797" i="2"/>
  <c r="P143" i="2"/>
  <c r="P26" i="2"/>
  <c r="P598" i="2"/>
  <c r="P935" i="2"/>
  <c r="P53" i="2"/>
  <c r="P636" i="2"/>
  <c r="P255" i="2"/>
  <c r="P371" i="2"/>
  <c r="P220" i="2"/>
  <c r="P368" i="2"/>
  <c r="P169" i="2"/>
  <c r="P126" i="2"/>
  <c r="P610" i="2"/>
  <c r="P518" i="2"/>
  <c r="P698" i="2"/>
  <c r="P324" i="2"/>
  <c r="P333" i="2"/>
  <c r="P290" i="2"/>
  <c r="P897" i="2"/>
  <c r="P915" i="2"/>
  <c r="P715" i="2"/>
  <c r="P452" i="2"/>
  <c r="P415" i="2"/>
  <c r="P976" i="2"/>
  <c r="P855" i="2"/>
  <c r="P72" i="2"/>
  <c r="P236" i="2"/>
  <c r="P49" i="2"/>
  <c r="P360" i="2"/>
  <c r="P547" i="2"/>
  <c r="P930" i="2"/>
  <c r="P501" i="2"/>
  <c r="P358" i="2"/>
  <c r="P354" i="2"/>
  <c r="P433" i="2"/>
  <c r="P289" i="2"/>
  <c r="P959" i="2"/>
  <c r="P21" i="2"/>
  <c r="P781" i="2"/>
  <c r="P172" i="2"/>
  <c r="P708" i="2"/>
  <c r="P973" i="2"/>
  <c r="P656" i="2"/>
  <c r="P987" i="2"/>
  <c r="P197" i="2"/>
  <c r="P455" i="2"/>
  <c r="P660" i="2"/>
  <c r="P25" i="2"/>
  <c r="P151" i="2"/>
  <c r="P711" i="2"/>
  <c r="P962" i="2"/>
  <c r="P56" i="2"/>
  <c r="P498" i="2"/>
  <c r="P69" i="2"/>
  <c r="B12" i="11"/>
  <c r="B11" i="11" l="1"/>
  <c r="B10" i="11"/>
  <c r="B9" i="11"/>
  <c r="R34" i="2"/>
  <c r="R12" i="2" l="1"/>
  <c r="R3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19138E-BC8D-4398-B4F1-4322335C4634}" keepAlive="1" name="Query - bike_buyers" description="Connection to the 'bike_buyers' query in the workbook." type="5" refreshedVersion="6"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<sst xmlns="http://schemas.openxmlformats.org/spreadsheetml/2006/main" count="6081" uniqueCount="65">
  <si>
    <t>ID</t>
  </si>
  <si>
    <t>Marital Status</t>
  </si>
  <si>
    <t>Gender</t>
  </si>
  <si>
    <t>Income in $</t>
  </si>
  <si>
    <t>Children</t>
  </si>
  <si>
    <t>Education</t>
  </si>
  <si>
    <t>Occupation</t>
  </si>
  <si>
    <t>Home Owner</t>
  </si>
  <si>
    <t>Cars</t>
  </si>
  <si>
    <t>Purchased Bike</t>
  </si>
  <si>
    <t>M</t>
  </si>
  <si>
    <t>F</t>
  </si>
  <si>
    <t>Bachelors</t>
  </si>
  <si>
    <t>Skilled Manual</t>
  </si>
  <si>
    <t>Yes</t>
  </si>
  <si>
    <t>No</t>
  </si>
  <si>
    <t>Partial College</t>
  </si>
  <si>
    <t>Clerical</t>
  </si>
  <si>
    <t>Professional</t>
  </si>
  <si>
    <t>S</t>
  </si>
  <si>
    <t>Manual</t>
  </si>
  <si>
    <t>High School</t>
  </si>
  <si>
    <t>Management</t>
  </si>
  <si>
    <t>Partial High School</t>
  </si>
  <si>
    <t>INDEX MATCH</t>
  </si>
  <si>
    <t>Simplified  Average commute</t>
  </si>
  <si>
    <t>Simplified income</t>
  </si>
  <si>
    <t>DETAILS</t>
  </si>
  <si>
    <t>(All)</t>
  </si>
  <si>
    <t>Row Labels</t>
  </si>
  <si>
    <t>Grand Total</t>
  </si>
  <si>
    <t>Column Labels</t>
  </si>
  <si>
    <t>LOW INCOME</t>
  </si>
  <si>
    <t>CLOSEST</t>
  </si>
  <si>
    <t>Sum of Children</t>
  </si>
  <si>
    <t>Sum of Cars</t>
  </si>
  <si>
    <t>Count of Marital Status</t>
  </si>
  <si>
    <t>Count of Gender</t>
  </si>
  <si>
    <t>Count of Home Owner</t>
  </si>
  <si>
    <t>Count of Purchased Bike</t>
  </si>
  <si>
    <t>Count of Occupation</t>
  </si>
  <si>
    <t>SIMPLIFIED INCOME</t>
  </si>
  <si>
    <t>VLOOKUP</t>
  </si>
  <si>
    <t>HELPER 1</t>
  </si>
  <si>
    <t>Home owner</t>
  </si>
  <si>
    <t>Simplified average</t>
  </si>
  <si>
    <t>Purchased bike</t>
  </si>
  <si>
    <t>FAR</t>
  </si>
  <si>
    <t>HIGH INCOME</t>
  </si>
  <si>
    <t>HIGHEST INCOME</t>
  </si>
  <si>
    <t>MEDIUM INCOME</t>
  </si>
  <si>
    <t>FURTHEST</t>
  </si>
  <si>
    <t xml:space="preserve">Mean </t>
  </si>
  <si>
    <t>Mode</t>
  </si>
  <si>
    <t>Median</t>
  </si>
  <si>
    <t>Standard Deviation</t>
  </si>
  <si>
    <t>Standard Deviation- cars</t>
  </si>
  <si>
    <t>standard Deviation- home owners</t>
  </si>
  <si>
    <t>Standard deviation of purchased Bike</t>
  </si>
  <si>
    <t>Purchased Bike in no</t>
  </si>
  <si>
    <t>Home owner in number</t>
  </si>
  <si>
    <t>Standard deviation of children</t>
  </si>
  <si>
    <t>Average Commute Distace in Miles</t>
  </si>
  <si>
    <t>Graduate Degree</t>
  </si>
  <si>
    <t xml:space="preserve">                                          INTERACTIVE DASHBORD OF THE DEMOGRAPHIC AND ECONOMIC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</si>
</sst>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entury Gothic"/>
      <family val="2"/>
      <scheme val="minor"/>
    </font>
    <font>
      <b/>
      <sz val="14"/>
      <color theme="1"/>
      <name val="Century Gothic"/>
      <family val="2"/>
      <scheme val="minor"/>
    </font>
    <font>
      <b/>
      <sz val="22"/>
      <color theme="1"/>
      <name val="Arial Rounded MT Bold"/>
      <family val="2"/>
    </font>
    <font>
      <b/>
      <sz val="11"/>
      <color theme="1"/>
      <name val="Century Gothic"/>
      <family val="2"/>
      <scheme val="minor"/>
    </font>
    <font>
      <b/>
      <sz val="28"/>
      <color theme="1"/>
      <name val="Arial Black"/>
      <family val="2"/>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1" fillId="0" borderId="0" xfId="0" applyFont="1" applyAlignment="1">
      <alignment horizontal="left" indent="15"/>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3" fillId="3" borderId="0" xfId="0" applyFont="1" applyFill="1"/>
    <xf numFmtId="0" fontId="0" fillId="4" borderId="0" xfId="0" applyFill="1"/>
    <xf numFmtId="0" fontId="0" fillId="5" borderId="0" xfId="0" applyFill="1"/>
    <xf numFmtId="0" fontId="4" fillId="5" borderId="0" xfId="0" applyFont="1" applyFill="1" applyAlignment="1"/>
    <xf numFmtId="0" fontId="0" fillId="5" borderId="0" xfId="0" applyFill="1" applyAlignment="1"/>
    <xf numFmtId="0" fontId="2" fillId="5" borderId="0" xfId="0" applyFont="1" applyFill="1" applyAlignment="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[Book1.xlsx]Income vs The sum of children!PivotTable1</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THE SUM OF CHILDREN</a:t>
            </a:r>
          </a:p>
          <a:p>
            <a:pPr>
              <a:defRPr/>
            </a:pPr>
            <a:r>
              <a:rPr lang="en-US"/>
              <a:t>By income level</a:t>
            </a:r>
          </a:p>
        </c:rich>
      </c:tx>
      <c:layout>
        <c:manualLayout>
          <c:xMode val="edge"/>
          <c:yMode val="edge"/>
          <c:x val="0.13965974993463323"/>
          <c:y val="8.523390458545622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'Income vs The sum of children'!$B$3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EC7-42E3-A331-906912DBE20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558-4E18-A954-CEF3B708B62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558-4E18-A954-CEF3B708B62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558-4E18-A954-CEF3B708B6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vs The sum of children'!$A$4:$A$8</c:f>
              <c:strCache>
                <c:ptCount val="4"/>
                <c:pt idx="0">
                  <c:v>HIGH INCOME</c:v>
                </c:pt>
                <c:pt idx="1">
                  <c:v>HIGHEST INCOME</c:v>
                </c:pt>
                <c:pt idx="2">
                  <c:v>LOW INCOME</c:v>
                </c:pt>
                <c:pt idx="3">
                  <c:v>MEDIUM INCOME</c:v>
                </c:pt>
              </c:strCache>
            </c:strRef>
          </c:cat>
          <c:val>
            <c:numRef>
              <c:f>'Income vs The sum of children'!$B$4:$B$8</c:f>
              <c:numCache>
                <c:formatCode>General</c:formatCode>
                <c:ptCount val="4"/>
                <c:pt idx="0">
                  <c:v>173</c:v>
                </c:pt>
                <c:pt idx="1">
                  <c:v>161</c:v>
                </c:pt>
                <c:pt idx="2">
                  <c:v>581</c:v>
                </c:pt>
                <c:pt idx="3">
                  <c:v>983</c:v>
                </c:pt>
              </c:numCache>
            </c:numRef>
          </c:val>
          <c:extLst>
            <c:ext xmlns:c16="http://schemas.microsoft.com/office/drawing/2014/chart" uri="{C3380CC4-5D6E-409C-BE32-E72D297353CC}">
              <c16:uniqueId val="{00000000-744B-4EE4-8804-532C8A650EA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[Book1.xlsx]Sumofchildren cars bikes byD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effectLst/>
                <a:latin typeface="Times New Roman" panose="02020603050405020304" pitchFamily="18" charset="0"/>
                <a:cs typeface="Times New Roman" panose="02020603050405020304" pitchFamily="18" charset="0"/>
              </a:rPr>
              <a:t>COMPARISON OF SUM OF CHILDREN, SUM OF CARS, AND COUNT OF PURCHASED BIKES BY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'Sumofchildren cars bikes byD   '!$B$1</c:f>
              <c:strCache>
                <c:ptCount val="1"/>
                <c:pt idx="0">
                  <c:v>Sum of Children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'Sumofchildren cars bikes byD   '!$A$2:$A$5</c:f>
              <c:strCache>
                <c:ptCount val="3"/>
                <c:pt idx="0">
                  <c:v>CLOSEST</c:v>
                </c:pt>
                <c:pt idx="1">
                  <c:v>FAR</c:v>
                </c:pt>
                <c:pt idx="2">
                  <c:v>FURTHEST</c:v>
                </c:pt>
              </c:strCache>
            </c:strRef>
          </c:cat>
          <c:val>
            <c:numRef>
              <c:f>'Sumofchildren cars bikes byD   '!$B$2:$B$5</c:f>
              <c:numCache>
                <c:formatCode>General</c:formatCode>
                <c:ptCount val="3"/>
                <c:pt idx="0">
                  <c:v>1246</c:v>
                </c:pt>
                <c:pt idx="1">
                  <c:v>343</c:v>
                </c:pt>
                <c:pt idx="2">
                  <c:v>309</c:v>
                </c:pt>
              </c:numCache>
            </c:numRef>
          </c:val>
          <c:extLst>
            <c:ext xmlns:c16="http://schemas.microsoft.com/office/drawing/2014/chart" uri="{C3380CC4-5D6E-409C-BE32-E72D297353CC}">
              <c16:uniqueId val="{00000000-0F34-42FC-8006-C52AED1C5E19}"/>
            </c:ext>
          </c:extLst>
        </c:ser>
        <c:ser>
          <c:idx val="1"/>
          <c:order val="1"/>
          <c:tx>
            <c:strRef>
              <c:f>'Sumofchildren cars bikes byD   '!$C$1</c:f>
              <c:strCache>
                <c:ptCount val="1"/>
                <c:pt idx="0">
                  <c:v>Sum of Cars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'Sumofchildren cars bikes byD   '!$A$2:$A$5</c:f>
              <c:strCache>
                <c:ptCount val="3"/>
                <c:pt idx="0">
                  <c:v>CLOSEST</c:v>
                </c:pt>
                <c:pt idx="1">
                  <c:v>FAR</c:v>
                </c:pt>
                <c:pt idx="2">
                  <c:v>FURTHEST</c:v>
                </c:pt>
              </c:strCache>
            </c:strRef>
          </c:cat>
          <c:val>
            <c:numRef>
              <c:f>'Sumofchildren cars bikes byD   '!$C$2:$C$5</c:f>
              <c:numCache>
                <c:formatCode>General</c:formatCode>
                <c:ptCount val="3"/>
                <c:pt idx="0">
                  <c:v>815</c:v>
                </c:pt>
                <c:pt idx="1">
                  <c:v>356</c:v>
                </c:pt>
                <c:pt idx="2">
                  <c:v>271</c:v>
                </c:pt>
              </c:numCache>
            </c:numRef>
          </c:val>
          <c:extLst>
            <c:ext xmlns:c16="http://schemas.microsoft.com/office/drawing/2014/chart" uri="{C3380CC4-5D6E-409C-BE32-E72D297353CC}">
              <c16:uniqueId val="{00000001-0F34-42FC-8006-C52AED1C5E19}"/>
            </c:ext>
          </c:extLst>
        </c:ser>
        <c:ser>
          <c:idx val="2"/>
          <c:order val="2"/>
          <c:tx>
            <c:strRef>
              <c:f>'Sumofchildren cars bikes byD   '!$D$1</c:f>
              <c:strCache>
                <c:ptCount val="1"/>
                <c:pt idx="0">
                  <c:v>Count of Purchased Bike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'Sumofchildren cars bikes byD   '!$A$2:$A$5</c:f>
              <c:strCache>
                <c:ptCount val="3"/>
                <c:pt idx="0">
                  <c:v>CLOSEST</c:v>
                </c:pt>
                <c:pt idx="1">
                  <c:v>FAR</c:v>
                </c:pt>
                <c:pt idx="2">
                  <c:v>FURTHEST</c:v>
                </c:pt>
              </c:strCache>
            </c:strRef>
          </c:cat>
          <c:val>
            <c:numRef>
              <c:f>'Sumofchildren cars bikes byD   '!$D$2:$D$5</c:f>
              <c:numCache>
                <c:formatCode>General</c:formatCode>
                <c:ptCount val="3"/>
                <c:pt idx="0">
                  <c:v>697</c:v>
                </c:pt>
                <c:pt idx="1">
                  <c:v>192</c:v>
                </c:pt>
                <c:pt idx="2">
                  <c:v>111</c:v>
                </c:pt>
              </c:numCache>
            </c:numRef>
          </c:val>
          <c:extLst>
            <c:ext xmlns:c16="http://schemas.microsoft.com/office/drawing/2014/chart" uri="{C3380CC4-5D6E-409C-BE32-E72D297353CC}">
              <c16:uniqueId val="{00000002-0F34-42FC-8006-C52AED1C5E19}"/>
            </c:ext>
          </c:extLst>
        </c:ser>
        <c:dLbls>
          <c:dLblPos val="outEnd"/>
          <c:showLegendKey val="0"/>
          <c:showVal val="1"/>
          <c:showCatName val="0"/>
          <c:showSerName val="0"/>
          <c:showPercent val="0"/>
          <c:showBubbleSize val="0"/>
        </c:dLbls>
        <c:gapWidth val="219"/>
        <c:overlap val="-27"/>
        <c:axId val="2030836192"/>
        <c:axId val="2081324368"/>
      </c:barChart>
      <c:catAx>
        <c:axId val="203083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24368"/>
        <c:crosses val="autoZero"/>
        <c:auto val="1"/>
        <c:lblAlgn val="ctr"/>
        <c:lblOffset val="100"/>
        <c:noMultiLvlLbl val="0"/>
      </c:catAx>
      <c:valAx>
        <c:axId val="208132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8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[Book1.xlsx]Occupation vs education!PivotTable7</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Count of occupation by education</a:t>
            </a:r>
          </a:p>
        </c:rich>
      </c:tx>
      <c:layout>
        <c:manualLayout>
          <c:xMode val="edge"/>
          <c:yMode val="edge"/>
          <c:x val="0.15790811946974512"/>
          <c:y val="0.11934966462525518"/>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'Occupation vs education'!$B$1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'Occupation vs education'!$A$2:$A$6</c:f>
              <c:strCache>
                <c:ptCount val="4"/>
                <c:pt idx="0">
                  <c:v>Bachelors</c:v>
                </c:pt>
                <c:pt idx="1">
                  <c:v>High School</c:v>
                </c:pt>
                <c:pt idx="2">
                  <c:v>Partial College</c:v>
                </c:pt>
                <c:pt idx="3">
                  <c:v>Partial High School</c:v>
                </c:pt>
              </c:strCache>
            </c:strRef>
          </c:cat>
          <c:val>
            <c:numRef>
              <c:f>'Occupation vs education'!$B$2:$B$6</c:f>
              <c:numCache>
                <c:formatCode>General</c:formatCode>
                <c:ptCount val="4"/>
                <c:pt idx="0">
                  <c:v>480</c:v>
                </c:pt>
                <c:pt idx="1">
                  <c:v>179</c:v>
                </c:pt>
                <c:pt idx="2">
                  <c:v>265</c:v>
                </c:pt>
                <c:pt idx="3">
                  <c:v>76</c:v>
                </c:pt>
              </c:numCache>
            </c:numRef>
          </c:val>
          <c:extLst>
            <c:ext xmlns:c16="http://schemas.microsoft.com/office/drawing/2014/chart" uri="{C3380CC4-5D6E-409C-BE32-E72D297353CC}">
              <c16:uniqueId val="{00000000-8E9C-4F1F-BF2A-F80932CEBD2C}"/>
            </c:ext>
          </c:extLst>
        </c:ser>
        <c:dLbls>
          <c:dLblPos val="ctr"/>
          <c:showLegendKey val="0"/>
          <c:showVal val="1"/>
          <c:showCatName val="0"/>
          <c:showSerName val="0"/>
          <c:showPercent val="0"/>
          <c:showBubbleSize val="0"/>
        </c:dLbls>
        <c:gapWidth val="79"/>
        <c:overlap val="100"/>
        <c:axId val="2077707456"/>
        <c:axId val="1543382640"/>
      </c:barChart>
      <c:catAx>
        <c:axId val="207770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3382640"/>
        <c:crosses val="autoZero"/>
        <c:auto val="1"/>
        <c:lblAlgn val="ctr"/>
        <c:lblOffset val="100"/>
        <c:noMultiLvlLbl val="0"/>
      </c:catAx>
      <c:valAx>
        <c:axId val="1543382640"/>
        <c:scaling>
          <c:orientation val="minMax"/>
        </c:scaling>
        <c:delete val="1"/>
        <c:axPos val="b"/>
        <c:numFmt formatCode="General" sourceLinked="1"/>
        <c:majorTickMark val="none"/>
        <c:minorTickMark val="none"/>
        <c:tickLblPos val="nextTo"/>
        <c:crossAx val="20777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[Book1.xlsx]Income vs The sum of children!PivotTable1</c:name>
    <c:fmtId val="1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 </a:t>
            </a:r>
            <a:r>
              <a:rPr lang="en-US" sz="1600">
                <a:latin typeface="Times New Roman" panose="02020603050405020304" pitchFamily="18" charset="0"/>
                <a:cs typeface="Times New Roman" panose="02020603050405020304" pitchFamily="18" charset="0"/>
              </a:rPr>
              <a:t>THE SUM OF CHILDREN</a:t>
            </a:r>
          </a:p>
          <a:p>
            <a:pPr>
              <a:defRPr/>
            </a:pPr>
            <a:r>
              <a:rPr lang="en-US" sz="1600">
                <a:latin typeface="Times New Roman" panose="02020603050405020304" pitchFamily="18" charset="0"/>
                <a:cs typeface="Times New Roman" panose="02020603050405020304" pitchFamily="18" charset="0"/>
              </a:rPr>
              <a:t>By income level</a:t>
            </a:r>
          </a:p>
        </c:rich>
      </c:tx>
      <c:layout>
        <c:manualLayout>
          <c:xMode val="edge"/>
          <c:yMode val="edge"/>
          <c:x val="0.28924478834842926"/>
          <c:y val="8.206807777040491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'Income vs The sum of children'!$B$3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0D0-4778-9FE5-3E0ACA35E26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0D0-4778-9FE5-3E0ACA35E26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0D0-4778-9FE5-3E0ACA35E26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0D0-4778-9FE5-3E0ACA35E26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 vs The sum of children'!$A$4:$A$8</c:f>
              <c:strCache>
                <c:ptCount val="4"/>
                <c:pt idx="0">
                  <c:v>HIGH INCOME</c:v>
                </c:pt>
                <c:pt idx="1">
                  <c:v>HIGHEST INCOME</c:v>
                </c:pt>
                <c:pt idx="2">
                  <c:v>LOW INCOME</c:v>
                </c:pt>
                <c:pt idx="3">
                  <c:v>MEDIUM INCOME</c:v>
                </c:pt>
              </c:strCache>
            </c:strRef>
          </c:cat>
          <c:val>
            <c:numRef>
              <c:f>'Income vs The sum of children'!$B$4:$B$8</c:f>
              <c:numCache>
                <c:formatCode>General</c:formatCode>
                <c:ptCount val="4"/>
                <c:pt idx="0">
                  <c:v>173</c:v>
                </c:pt>
                <c:pt idx="1">
                  <c:v>161</c:v>
                </c:pt>
                <c:pt idx="2">
                  <c:v>581</c:v>
                </c:pt>
                <c:pt idx="3">
                  <c:v>983</c:v>
                </c:pt>
              </c:numCache>
            </c:numRef>
          </c:val>
          <c:extLst>
            <c:ext xmlns:c16="http://schemas.microsoft.com/office/drawing/2014/chart" uri="{C3380CC4-5D6E-409C-BE32-E72D297353CC}">
              <c16:uniqueId val="{00000008-80D0-4778-9FE5-3E0ACA35E26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[Book1.xlsx]Demographic breakdown!PivotTable3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Demographic Breakdown by Marital Status, Gender, Children, and Home Ownership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breakdown'!$B$1</c:f>
              <c:strCache>
                <c:ptCount val="1"/>
                <c:pt idx="0">
                  <c:v>Count of Marital Status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'Demographic breakdown'!$A$2:$A$8</c:f>
              <c:multiLvlStrCache>
                <c:ptCount val="4"/>
                <c:lvl>
                  <c:pt idx="0">
                    <c:v>F</c:v>
                  </c:pt>
                  <c:pt idx="1">
                    <c:v>M</c:v>
                  </c:pt>
                  <c:pt idx="2">
                    <c:v>F</c:v>
                  </c:pt>
                  <c:pt idx="3">
                    <c:v>M</c:v>
                  </c:pt>
                </c:lvl>
                <c:lvl>
                  <c:pt idx="0">
                    <c:v>M</c:v>
                  </c:pt>
                  <c:pt idx="2">
                    <c:v>S</c:v>
                  </c:pt>
                </c:lvl>
              </c:multiLvlStrCache>
            </c:multiLvlStrRef>
          </c:cat>
          <c:val>
            <c:numRef>
              <c:f>'Demographic breakdown'!$B$2:$B$8</c:f>
              <c:numCache>
                <c:formatCode>General</c:formatCode>
                <c:ptCount val="4"/>
                <c:pt idx="0">
                  <c:v>239</c:v>
                </c:pt>
                <c:pt idx="1">
                  <c:v>299</c:v>
                </c:pt>
                <c:pt idx="2">
                  <c:v>250</c:v>
                </c:pt>
                <c:pt idx="3">
                  <c:v>212</c:v>
                </c:pt>
              </c:numCache>
            </c:numRef>
          </c:val>
          <c:extLst>
            <c:ext xmlns:c16="http://schemas.microsoft.com/office/drawing/2014/chart" uri="{C3380CC4-5D6E-409C-BE32-E72D297353CC}">
              <c16:uniqueId val="{00000000-5818-4C3D-920C-9BA8D903C156}"/>
            </c:ext>
          </c:extLst>
        </c:ser>
        <c:ser>
          <c:idx val="1"/>
          <c:order val="1"/>
          <c:tx>
            <c:strRef>
              <c:f>'Demographic breakdown'!$C$1</c:f>
              <c:strCache>
                <c:ptCount val="1"/>
                <c:pt idx="0">
                  <c:v>Count of Gender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'Demographic breakdown'!$A$2:$A$8</c:f>
              <c:multiLvlStrCache>
                <c:ptCount val="4"/>
                <c:lvl>
                  <c:pt idx="0">
                    <c:v>F</c:v>
                  </c:pt>
                  <c:pt idx="1">
                    <c:v>M</c:v>
                  </c:pt>
                  <c:pt idx="2">
                    <c:v>F</c:v>
                  </c:pt>
                  <c:pt idx="3">
                    <c:v>M</c:v>
                  </c:pt>
                </c:lvl>
                <c:lvl>
                  <c:pt idx="0">
                    <c:v>M</c:v>
                  </c:pt>
                  <c:pt idx="2">
                    <c:v>S</c:v>
                  </c:pt>
                </c:lvl>
              </c:multiLvlStrCache>
            </c:multiLvlStrRef>
          </c:cat>
          <c:val>
            <c:numRef>
              <c:f>'Demographic breakdown'!$C$2:$C$8</c:f>
              <c:numCache>
                <c:formatCode>General</c:formatCode>
                <c:ptCount val="4"/>
                <c:pt idx="0">
                  <c:v>239</c:v>
                </c:pt>
                <c:pt idx="1">
                  <c:v>299</c:v>
                </c:pt>
                <c:pt idx="2">
                  <c:v>250</c:v>
                </c:pt>
                <c:pt idx="3">
                  <c:v>212</c:v>
                </c:pt>
              </c:numCache>
            </c:numRef>
          </c:val>
          <c:extLst>
            <c:ext xmlns:c16="http://schemas.microsoft.com/office/drawing/2014/chart" uri="{C3380CC4-5D6E-409C-BE32-E72D297353CC}">
              <c16:uniqueId val="{00000001-5818-4C3D-920C-9BA8D903C156}"/>
            </c:ext>
          </c:extLst>
        </c:ser>
        <c:ser>
          <c:idx val="2"/>
          <c:order val="2"/>
          <c:tx>
            <c:strRef>
              <c:f>'Demographic breakdown'!$D$1</c:f>
              <c:strCache>
                <c:ptCount val="1"/>
                <c:pt idx="0">
                  <c:v>Sum of Children</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'Demographic breakdown'!$A$2:$A$8</c:f>
              <c:multiLvlStrCache>
                <c:ptCount val="4"/>
                <c:lvl>
                  <c:pt idx="0">
                    <c:v>F</c:v>
                  </c:pt>
                  <c:pt idx="1">
                    <c:v>M</c:v>
                  </c:pt>
                  <c:pt idx="2">
                    <c:v>F</c:v>
                  </c:pt>
                  <c:pt idx="3">
                    <c:v>M</c:v>
                  </c:pt>
                </c:lvl>
                <c:lvl>
                  <c:pt idx="0">
                    <c:v>M</c:v>
                  </c:pt>
                  <c:pt idx="2">
                    <c:v>S</c:v>
                  </c:pt>
                </c:lvl>
              </c:multiLvlStrCache>
            </c:multiLvlStrRef>
          </c:cat>
          <c:val>
            <c:numRef>
              <c:f>'Demographic breakdown'!$D$2:$D$8</c:f>
              <c:numCache>
                <c:formatCode>General</c:formatCode>
                <c:ptCount val="4"/>
                <c:pt idx="0">
                  <c:v>493</c:v>
                </c:pt>
                <c:pt idx="1">
                  <c:v>642</c:v>
                </c:pt>
                <c:pt idx="2">
                  <c:v>442</c:v>
                </c:pt>
                <c:pt idx="3">
                  <c:v>321</c:v>
                </c:pt>
              </c:numCache>
            </c:numRef>
          </c:val>
          <c:extLst>
            <c:ext xmlns:c16="http://schemas.microsoft.com/office/drawing/2014/chart" uri="{C3380CC4-5D6E-409C-BE32-E72D297353CC}">
              <c16:uniqueId val="{00000002-5818-4C3D-920C-9BA8D903C156}"/>
            </c:ext>
          </c:extLst>
        </c:ser>
        <c:ser>
          <c:idx val="3"/>
          <c:order val="3"/>
          <c:tx>
            <c:strRef>
              <c:f>'Demographic breakdown'!$E$1</c:f>
              <c:strCache>
                <c:ptCount val="1"/>
                <c:pt idx="0">
                  <c:v>Count of Home Owner</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'Demographic breakdown'!$A$2:$A$8</c:f>
              <c:multiLvlStrCache>
                <c:ptCount val="4"/>
                <c:lvl>
                  <c:pt idx="0">
                    <c:v>F</c:v>
                  </c:pt>
                  <c:pt idx="1">
                    <c:v>M</c:v>
                  </c:pt>
                  <c:pt idx="2">
                    <c:v>F</c:v>
                  </c:pt>
                  <c:pt idx="3">
                    <c:v>M</c:v>
                  </c:pt>
                </c:lvl>
                <c:lvl>
                  <c:pt idx="0">
                    <c:v>M</c:v>
                  </c:pt>
                  <c:pt idx="2">
                    <c:v>S</c:v>
                  </c:pt>
                </c:lvl>
              </c:multiLvlStrCache>
            </c:multiLvlStrRef>
          </c:cat>
          <c:val>
            <c:numRef>
              <c:f>'Demographic breakdown'!$E$2:$E$8</c:f>
              <c:numCache>
                <c:formatCode>General</c:formatCode>
                <c:ptCount val="4"/>
                <c:pt idx="0">
                  <c:v>239</c:v>
                </c:pt>
                <c:pt idx="1">
                  <c:v>299</c:v>
                </c:pt>
                <c:pt idx="2">
                  <c:v>250</c:v>
                </c:pt>
                <c:pt idx="3">
                  <c:v>212</c:v>
                </c:pt>
              </c:numCache>
            </c:numRef>
          </c:val>
          <c:extLst>
            <c:ext xmlns:c16="http://schemas.microsoft.com/office/drawing/2014/chart" uri="{C3380CC4-5D6E-409C-BE32-E72D297353CC}">
              <c16:uniqueId val="{00000003-5818-4C3D-920C-9BA8D903C156}"/>
            </c:ext>
          </c:extLst>
        </c:ser>
        <c:dLbls>
          <c:dLblPos val="outEnd"/>
          <c:showLegendKey val="0"/>
          <c:showVal val="1"/>
          <c:showCatName val="0"/>
          <c:showSerName val="0"/>
          <c:showPercent val="0"/>
          <c:showBubbleSize val="0"/>
        </c:dLbls>
        <c:gapWidth val="444"/>
        <c:overlap val="-90"/>
        <c:axId val="350003920"/>
        <c:axId val="1988754288"/>
      </c:barChart>
      <c:catAx>
        <c:axId val="35000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88754288"/>
        <c:crosses val="autoZero"/>
        <c:auto val="1"/>
        <c:lblAlgn val="ctr"/>
        <c:lblOffset val="100"/>
        <c:noMultiLvlLbl val="0"/>
      </c:catAx>
      <c:valAx>
        <c:axId val="1988754288"/>
        <c:scaling>
          <c:orientation val="minMax"/>
        </c:scaling>
        <c:delete val="1"/>
        <c:axPos val="l"/>
        <c:numFmt formatCode="General" sourceLinked="1"/>
        <c:majorTickMark val="none"/>
        <c:minorTickMark val="none"/>
        <c:tickLblPos val="nextTo"/>
        <c:crossAx val="3500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[Book1.xlsx]income vs purchased bikes!PivotTable4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Count of Purchased Bikes by Income Level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0.14559386973180077"/>
          <c:y val="0.51641320954283698"/>
          <c:w val="0.69207349081364833"/>
          <c:h val="0.40157166921299015"/>
        </c:manualLayout>
      </c:layout>
      <c:barChart>
        <c:barDir val="col"/>
        <c:grouping val="clustered"/>
        <c:varyColors val="0"/>
        <c:ser>
          <c:idx val="0"/>
          <c:order val="0"/>
          <c:tx>
            <c:strRef>
              <c:f>'income vs purchased bikes'!$B$3:$B$4</c:f>
              <c:strCache>
                <c:ptCount val="1"/>
                <c:pt idx="0">
                  <c:v>HIGH INCOME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vs purchased bikes'!$A$5</c:f>
              <c:strCache>
                <c:ptCount val="1"/>
                <c:pt idx="0">
                  <c:v>Total</c:v>
                </c:pt>
              </c:strCache>
            </c:strRef>
          </c:cat>
          <c:val>
            <c:numRef>
              <c:f>'income vs purchased bikes'!$B$5</c:f>
              <c:numCache>
                <c:formatCode>General</c:formatCode>
                <c:ptCount val="1"/>
                <c:pt idx="0">
                  <c:v>68</c:v>
                </c:pt>
              </c:numCache>
            </c:numRef>
          </c:val>
          <c:extLst>
            <c:ext xmlns:c16="http://schemas.microsoft.com/office/drawing/2014/chart" uri="{C3380CC4-5D6E-409C-BE32-E72D297353CC}">
              <c16:uniqueId val="{00000000-8E35-4D71-BB28-A575386788B3}"/>
            </c:ext>
          </c:extLst>
        </c:ser>
        <c:ser>
          <c:idx val="1"/>
          <c:order val="1"/>
          <c:tx>
            <c:strRef>
              <c:f>'income vs purchased bikes'!$C$3:$C$4</c:f>
              <c:strCache>
                <c:ptCount val="1"/>
                <c:pt idx="0">
                  <c:v>HIGHEST INCOME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vs purchased bikes'!$A$5</c:f>
              <c:strCache>
                <c:ptCount val="1"/>
                <c:pt idx="0">
                  <c:v>Total</c:v>
                </c:pt>
              </c:strCache>
            </c:strRef>
          </c:cat>
          <c:val>
            <c:numRef>
              <c:f>'income vs purchased bikes'!$C$5</c:f>
              <c:numCache>
                <c:formatCode>General</c:formatCode>
                <c:ptCount val="1"/>
                <c:pt idx="0">
                  <c:v>76</c:v>
                </c:pt>
              </c:numCache>
            </c:numRef>
          </c:val>
          <c:extLst>
            <c:ext xmlns:c16="http://schemas.microsoft.com/office/drawing/2014/chart" uri="{C3380CC4-5D6E-409C-BE32-E72D297353CC}">
              <c16:uniqueId val="{00000003-1157-4E03-BFD7-FB2A8822EF05}"/>
            </c:ext>
          </c:extLst>
        </c:ser>
        <c:ser>
          <c:idx val="2"/>
          <c:order val="2"/>
          <c:tx>
            <c:strRef>
              <c:f>'income vs purchased bikes'!$D$3:$D$4</c:f>
              <c:strCache>
                <c:ptCount val="1"/>
                <c:pt idx="0">
                  <c:v>LOW INCOME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vs purchased bikes'!$A$5</c:f>
              <c:strCache>
                <c:ptCount val="1"/>
                <c:pt idx="0">
                  <c:v>Total</c:v>
                </c:pt>
              </c:strCache>
            </c:strRef>
          </c:cat>
          <c:val>
            <c:numRef>
              <c:f>'income vs purchased bikes'!$D$5</c:f>
              <c:numCache>
                <c:formatCode>General</c:formatCode>
                <c:ptCount val="1"/>
                <c:pt idx="0">
                  <c:v>436</c:v>
                </c:pt>
              </c:numCache>
            </c:numRef>
          </c:val>
          <c:extLst>
            <c:ext xmlns:c16="http://schemas.microsoft.com/office/drawing/2014/chart" uri="{C3380CC4-5D6E-409C-BE32-E72D297353CC}">
              <c16:uniqueId val="{00000004-1157-4E03-BFD7-FB2A8822EF05}"/>
            </c:ext>
          </c:extLst>
        </c:ser>
        <c:ser>
          <c:idx val="3"/>
          <c:order val="3"/>
          <c:tx>
            <c:strRef>
              <c:f>'income vs purchased bikes'!$E$3:$E$4</c:f>
              <c:strCache>
                <c:ptCount val="1"/>
                <c:pt idx="0">
                  <c:v>MEDIUM INCOME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vs purchased bikes'!$A$5</c:f>
              <c:strCache>
                <c:ptCount val="1"/>
                <c:pt idx="0">
                  <c:v>Total</c:v>
                </c:pt>
              </c:strCache>
            </c:strRef>
          </c:cat>
          <c:val>
            <c:numRef>
              <c:f>'income vs purchased bikes'!$E$5</c:f>
              <c:numCache>
                <c:formatCode>General</c:formatCode>
                <c:ptCount val="1"/>
                <c:pt idx="0">
                  <c:v>420</c:v>
                </c:pt>
              </c:numCache>
            </c:numRef>
          </c:val>
          <c:extLst>
            <c:ext xmlns:c16="http://schemas.microsoft.com/office/drawing/2014/chart" uri="{C3380CC4-5D6E-409C-BE32-E72D297353CC}">
              <c16:uniqueId val="{00000005-1157-4E03-BFD7-FB2A8822EF05}"/>
            </c:ext>
          </c:extLst>
        </c:ser>
        <c:dLbls>
          <c:dLblPos val="outEnd"/>
          <c:showLegendKey val="0"/>
          <c:showVal val="1"/>
          <c:showCatName val="0"/>
          <c:showSerName val="0"/>
          <c:showPercent val="0"/>
          <c:showBubbleSize val="0"/>
        </c:dLbls>
        <c:gapWidth val="444"/>
        <c:overlap val="-90"/>
        <c:axId val="2081487408"/>
        <c:axId val="928105520"/>
      </c:barChart>
      <c:catAx>
        <c:axId val="208148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28105520"/>
        <c:crosses val="autoZero"/>
        <c:auto val="1"/>
        <c:lblAlgn val="ctr"/>
        <c:lblOffset val="100"/>
        <c:noMultiLvlLbl val="0"/>
      </c:catAx>
      <c:valAx>
        <c:axId val="928105520"/>
        <c:scaling>
          <c:orientation val="minMax"/>
        </c:scaling>
        <c:delete val="1"/>
        <c:axPos val="l"/>
        <c:numFmt formatCode="General" sourceLinked="1"/>
        <c:majorTickMark val="none"/>
        <c:minorTickMark val="none"/>
        <c:tickLblPos val="nextTo"/>
        <c:crossAx val="208148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[Book1.xlsx]Occupation vs income level!PivotTable5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Count of Occupation by Income Level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 vs income level'!$B$1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'Occupation vs income level'!$A$2:$A$18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'Occupation vs income level'!$B$2:$B$18</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A35A-46CE-814A-5385D13876B2}"/>
            </c:ext>
          </c:extLst>
        </c:ser>
        <c:dLbls>
          <c:dLblPos val="outEnd"/>
          <c:showLegendKey val="0"/>
          <c:showVal val="1"/>
          <c:showCatName val="0"/>
          <c:showSerName val="0"/>
          <c:showPercent val="0"/>
          <c:showBubbleSize val="0"/>
        </c:dLbls>
        <c:gapWidth val="444"/>
        <c:overlap val="-90"/>
        <c:axId val="2080853344"/>
        <c:axId val="1552927760"/>
      </c:barChart>
      <c:catAx>
        <c:axId val="208085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52927760"/>
        <c:crosses val="autoZero"/>
        <c:auto val="1"/>
        <c:lblAlgn val="ctr"/>
        <c:lblOffset val="100"/>
        <c:noMultiLvlLbl val="0"/>
      </c:catAx>
      <c:valAx>
        <c:axId val="1552927760"/>
        <c:scaling>
          <c:orientation val="minMax"/>
        </c:scaling>
        <c:delete val="1"/>
        <c:axPos val="l"/>
        <c:numFmt formatCode="General" sourceLinked="1"/>
        <c:majorTickMark val="none"/>
        <c:minorTickMark val="none"/>
        <c:tickLblPos val="nextTo"/>
        <c:crossAx val="208085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[Book1.xlsx]Sumofchildren cars bikes byD   !PivotTable6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Comparison of Sum of Children, Sum of Cars, and Count of Purchased Bikes by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'Sumofchildren cars bikes byD   '!$B$1</c:f>
              <c:strCache>
                <c:ptCount val="1"/>
                <c:pt idx="0">
                  <c:v>Sum of Children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'Sumofchildren cars bikes byD   '!$A$2:$A$5</c:f>
              <c:strCache>
                <c:ptCount val="3"/>
                <c:pt idx="0">
                  <c:v>CLOSEST</c:v>
                </c:pt>
                <c:pt idx="1">
                  <c:v>FAR</c:v>
                </c:pt>
                <c:pt idx="2">
                  <c:v>FURTHEST</c:v>
                </c:pt>
              </c:strCache>
            </c:strRef>
          </c:cat>
          <c:val>
            <c:numRef>
              <c:f>'Sumofchildren cars bikes byD   '!$B$2:$B$5</c:f>
              <c:numCache>
                <c:formatCode>General</c:formatCode>
                <c:ptCount val="3"/>
                <c:pt idx="0">
                  <c:v>1246</c:v>
                </c:pt>
                <c:pt idx="1">
                  <c:v>343</c:v>
                </c:pt>
                <c:pt idx="2">
                  <c:v>309</c:v>
                </c:pt>
              </c:numCache>
            </c:numRef>
          </c:val>
          <c:extLst>
            <c:ext xmlns:c16="http://schemas.microsoft.com/office/drawing/2014/chart" uri="{C3380CC4-5D6E-409C-BE32-E72D297353CC}">
              <c16:uniqueId val="{00000000-E370-41D2-9C4F-4A2C504305D6}"/>
            </c:ext>
          </c:extLst>
        </c:ser>
        <c:ser>
          <c:idx val="1"/>
          <c:order val="1"/>
          <c:tx>
            <c:strRef>
              <c:f>'Sumofchildren cars bikes byD   '!$C$1</c:f>
              <c:strCache>
                <c:ptCount val="1"/>
                <c:pt idx="0">
                  <c:v>Sum of Cars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'Sumofchildren cars bikes byD   '!$A$2:$A$5</c:f>
              <c:strCache>
                <c:ptCount val="3"/>
                <c:pt idx="0">
                  <c:v>CLOSEST</c:v>
                </c:pt>
                <c:pt idx="1">
                  <c:v>FAR</c:v>
                </c:pt>
                <c:pt idx="2">
                  <c:v>FURTHEST</c:v>
                </c:pt>
              </c:strCache>
            </c:strRef>
          </c:cat>
          <c:val>
            <c:numRef>
              <c:f>'Sumofchildren cars bikes byD   '!$C$2:$C$5</c:f>
              <c:numCache>
                <c:formatCode>General</c:formatCode>
                <c:ptCount val="3"/>
                <c:pt idx="0">
                  <c:v>815</c:v>
                </c:pt>
                <c:pt idx="1">
                  <c:v>356</c:v>
                </c:pt>
                <c:pt idx="2">
                  <c:v>271</c:v>
                </c:pt>
              </c:numCache>
            </c:numRef>
          </c:val>
          <c:extLst>
            <c:ext xmlns:c16="http://schemas.microsoft.com/office/drawing/2014/chart" uri="{C3380CC4-5D6E-409C-BE32-E72D297353CC}">
              <c16:uniqueId val="{00000001-E370-41D2-9C4F-4A2C504305D6}"/>
            </c:ext>
          </c:extLst>
        </c:ser>
        <c:ser>
          <c:idx val="2"/>
          <c:order val="2"/>
          <c:tx>
            <c:strRef>
              <c:f>'Sumofchildren cars bikes byD   '!$D$1</c:f>
              <c:strCache>
                <c:ptCount val="1"/>
                <c:pt idx="0">
                  <c:v>Count of Purchased Bike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'Sumofchildren cars bikes byD   '!$A$2:$A$5</c:f>
              <c:strCache>
                <c:ptCount val="3"/>
                <c:pt idx="0">
                  <c:v>CLOSEST</c:v>
                </c:pt>
                <c:pt idx="1">
                  <c:v>FAR</c:v>
                </c:pt>
                <c:pt idx="2">
                  <c:v>FURTHEST</c:v>
                </c:pt>
              </c:strCache>
            </c:strRef>
          </c:cat>
          <c:val>
            <c:numRef>
              <c:f>'Sumofchildren cars bikes byD   '!$D$2:$D$5</c:f>
              <c:numCache>
                <c:formatCode>General</c:formatCode>
                <c:ptCount val="3"/>
                <c:pt idx="0">
                  <c:v>697</c:v>
                </c:pt>
                <c:pt idx="1">
                  <c:v>192</c:v>
                </c:pt>
                <c:pt idx="2">
                  <c:v>111</c:v>
                </c:pt>
              </c:numCache>
            </c:numRef>
          </c:val>
          <c:extLst>
            <c:ext xmlns:c16="http://schemas.microsoft.com/office/drawing/2014/chart" uri="{C3380CC4-5D6E-409C-BE32-E72D297353CC}">
              <c16:uniqueId val="{00000002-E370-41D2-9C4F-4A2C504305D6}"/>
            </c:ext>
          </c:extLst>
        </c:ser>
        <c:dLbls>
          <c:dLblPos val="outEnd"/>
          <c:showLegendKey val="0"/>
          <c:showVal val="1"/>
          <c:showCatName val="0"/>
          <c:showSerName val="0"/>
          <c:showPercent val="0"/>
          <c:showBubbleSize val="0"/>
        </c:dLbls>
        <c:gapWidth val="219"/>
        <c:overlap val="-27"/>
        <c:axId val="2030836192"/>
        <c:axId val="2081324368"/>
      </c:barChart>
      <c:catAx>
        <c:axId val="203083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24368"/>
        <c:crosses val="autoZero"/>
        <c:auto val="1"/>
        <c:lblAlgn val="ctr"/>
        <c:lblOffset val="100"/>
        <c:noMultiLvlLbl val="0"/>
      </c:catAx>
      <c:valAx>
        <c:axId val="208132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83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[Book1.xlsx]Occupation vs education!PivotTable7</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Count of occupation by education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'Occupation vs education'!$B$1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'Occupation vs education'!$A$2:$A$6</c:f>
              <c:strCache>
                <c:ptCount val="4"/>
                <c:pt idx="0">
                  <c:v>Bachelors</c:v>
                </c:pt>
                <c:pt idx="1">
                  <c:v>High School</c:v>
                </c:pt>
                <c:pt idx="2">
                  <c:v>Partial College</c:v>
                </c:pt>
                <c:pt idx="3">
                  <c:v>Partial High School</c:v>
                </c:pt>
              </c:strCache>
            </c:strRef>
          </c:cat>
          <c:val>
            <c:numRef>
              <c:f>'Occupation vs education'!$B$2:$B$6</c:f>
              <c:numCache>
                <c:formatCode>General</c:formatCode>
                <c:ptCount val="4"/>
                <c:pt idx="0">
                  <c:v>480</c:v>
                </c:pt>
                <c:pt idx="1">
                  <c:v>179</c:v>
                </c:pt>
                <c:pt idx="2">
                  <c:v>265</c:v>
                </c:pt>
                <c:pt idx="3">
                  <c:v>76</c:v>
                </c:pt>
              </c:numCache>
            </c:numRef>
          </c:val>
          <c:extLst>
            <c:ext xmlns:c16="http://schemas.microsoft.com/office/drawing/2014/chart" uri="{C3380CC4-5D6E-409C-BE32-E72D297353CC}">
              <c16:uniqueId val="{00000000-0C86-4977-93F7-F4E496597366}"/>
            </c:ext>
          </c:extLst>
        </c:ser>
        <c:dLbls>
          <c:dLblPos val="ctr"/>
          <c:showLegendKey val="0"/>
          <c:showVal val="1"/>
          <c:showCatName val="0"/>
          <c:showSerName val="0"/>
          <c:showPercent val="0"/>
          <c:showBubbleSize val="0"/>
        </c:dLbls>
        <c:gapWidth val="79"/>
        <c:overlap val="100"/>
        <c:axId val="2077707456"/>
        <c:axId val="1543382640"/>
      </c:barChart>
      <c:catAx>
        <c:axId val="207770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43382640"/>
        <c:crosses val="autoZero"/>
        <c:auto val="1"/>
        <c:lblAlgn val="ctr"/>
        <c:lblOffset val="100"/>
        <c:noMultiLvlLbl val="0"/>
      </c:catAx>
      <c:valAx>
        <c:axId val="1543382640"/>
        <c:scaling>
          <c:orientation val="minMax"/>
        </c:scaling>
        <c:delete val="1"/>
        <c:axPos val="b"/>
        <c:numFmt formatCode="General" sourceLinked="1"/>
        <c:majorTickMark val="none"/>
        <c:minorTickMark val="none"/>
        <c:tickLblPos val="nextTo"/>
        <c:crossAx val="20777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[Book1.xlsx]Demographic breakdown!PivotTable3</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Demographic Breakdown by Marital Status, Gender, Children, and Home Ownership</a:t>
            </a:r>
          </a:p>
        </c:rich>
      </c:tx>
      <c:layout>
        <c:manualLayout>
          <c:xMode val="edge"/>
          <c:yMode val="edge"/>
          <c:x val="0.12596953662885021"/>
          <c:y val="8.625858400992594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 breakdown'!$B$1</c:f>
              <c:strCache>
                <c:ptCount val="1"/>
                <c:pt idx="0">
                  <c:v>Count of Marital Status</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'Demographic breakdown'!$A$2:$A$8</c:f>
              <c:multiLvlStrCache>
                <c:ptCount val="4"/>
                <c:lvl>
                  <c:pt idx="0">
                    <c:v>F</c:v>
                  </c:pt>
                  <c:pt idx="1">
                    <c:v>M</c:v>
                  </c:pt>
                  <c:pt idx="2">
                    <c:v>F</c:v>
                  </c:pt>
                  <c:pt idx="3">
                    <c:v>M</c:v>
                  </c:pt>
                </c:lvl>
                <c:lvl>
                  <c:pt idx="0">
                    <c:v>M</c:v>
                  </c:pt>
                  <c:pt idx="2">
                    <c:v>S</c:v>
                  </c:pt>
                </c:lvl>
              </c:multiLvlStrCache>
            </c:multiLvlStrRef>
          </c:cat>
          <c:val>
            <c:numRef>
              <c:f>'Demographic breakdown'!$B$2:$B$8</c:f>
              <c:numCache>
                <c:formatCode>General</c:formatCode>
                <c:ptCount val="4"/>
                <c:pt idx="0">
                  <c:v>239</c:v>
                </c:pt>
                <c:pt idx="1">
                  <c:v>299</c:v>
                </c:pt>
                <c:pt idx="2">
                  <c:v>250</c:v>
                </c:pt>
                <c:pt idx="3">
                  <c:v>212</c:v>
                </c:pt>
              </c:numCache>
            </c:numRef>
          </c:val>
          <c:extLst>
            <c:ext xmlns:c16="http://schemas.microsoft.com/office/drawing/2014/chart" uri="{C3380CC4-5D6E-409C-BE32-E72D297353CC}">
              <c16:uniqueId val="{00000000-AA29-4C4D-9E11-E78731D66144}"/>
            </c:ext>
          </c:extLst>
        </c:ser>
        <c:ser>
          <c:idx val="1"/>
          <c:order val="1"/>
          <c:tx>
            <c:strRef>
              <c:f>'Demographic breakdown'!$C$1</c:f>
              <c:strCache>
                <c:ptCount val="1"/>
                <c:pt idx="0">
                  <c:v>Count of Gender</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'Demographic breakdown'!$A$2:$A$8</c:f>
              <c:multiLvlStrCache>
                <c:ptCount val="4"/>
                <c:lvl>
                  <c:pt idx="0">
                    <c:v>F</c:v>
                  </c:pt>
                  <c:pt idx="1">
                    <c:v>M</c:v>
                  </c:pt>
                  <c:pt idx="2">
                    <c:v>F</c:v>
                  </c:pt>
                  <c:pt idx="3">
                    <c:v>M</c:v>
                  </c:pt>
                </c:lvl>
                <c:lvl>
                  <c:pt idx="0">
                    <c:v>M</c:v>
                  </c:pt>
                  <c:pt idx="2">
                    <c:v>S</c:v>
                  </c:pt>
                </c:lvl>
              </c:multiLvlStrCache>
            </c:multiLvlStrRef>
          </c:cat>
          <c:val>
            <c:numRef>
              <c:f>'Demographic breakdown'!$C$2:$C$8</c:f>
              <c:numCache>
                <c:formatCode>General</c:formatCode>
                <c:ptCount val="4"/>
                <c:pt idx="0">
                  <c:v>239</c:v>
                </c:pt>
                <c:pt idx="1">
                  <c:v>299</c:v>
                </c:pt>
                <c:pt idx="2">
                  <c:v>250</c:v>
                </c:pt>
                <c:pt idx="3">
                  <c:v>212</c:v>
                </c:pt>
              </c:numCache>
            </c:numRef>
          </c:val>
          <c:extLst>
            <c:ext xmlns:c16="http://schemas.microsoft.com/office/drawing/2014/chart" uri="{C3380CC4-5D6E-409C-BE32-E72D297353CC}">
              <c16:uniqueId val="{00000001-AA29-4C4D-9E11-E78731D66144}"/>
            </c:ext>
          </c:extLst>
        </c:ser>
        <c:ser>
          <c:idx val="2"/>
          <c:order val="2"/>
          <c:tx>
            <c:strRef>
              <c:f>'Demographic breakdown'!$D$1</c:f>
              <c:strCache>
                <c:ptCount val="1"/>
                <c:pt idx="0">
                  <c:v>Sum of Children</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'Demographic breakdown'!$A$2:$A$8</c:f>
              <c:multiLvlStrCache>
                <c:ptCount val="4"/>
                <c:lvl>
                  <c:pt idx="0">
                    <c:v>F</c:v>
                  </c:pt>
                  <c:pt idx="1">
                    <c:v>M</c:v>
                  </c:pt>
                  <c:pt idx="2">
                    <c:v>F</c:v>
                  </c:pt>
                  <c:pt idx="3">
                    <c:v>M</c:v>
                  </c:pt>
                </c:lvl>
                <c:lvl>
                  <c:pt idx="0">
                    <c:v>M</c:v>
                  </c:pt>
                  <c:pt idx="2">
                    <c:v>S</c:v>
                  </c:pt>
                </c:lvl>
              </c:multiLvlStrCache>
            </c:multiLvlStrRef>
          </c:cat>
          <c:val>
            <c:numRef>
              <c:f>'Demographic breakdown'!$D$2:$D$8</c:f>
              <c:numCache>
                <c:formatCode>General</c:formatCode>
                <c:ptCount val="4"/>
                <c:pt idx="0">
                  <c:v>493</c:v>
                </c:pt>
                <c:pt idx="1">
                  <c:v>642</c:v>
                </c:pt>
                <c:pt idx="2">
                  <c:v>442</c:v>
                </c:pt>
                <c:pt idx="3">
                  <c:v>321</c:v>
                </c:pt>
              </c:numCache>
            </c:numRef>
          </c:val>
          <c:extLst>
            <c:ext xmlns:c16="http://schemas.microsoft.com/office/drawing/2014/chart" uri="{C3380CC4-5D6E-409C-BE32-E72D297353CC}">
              <c16:uniqueId val="{00000002-AA29-4C4D-9E11-E78731D66144}"/>
            </c:ext>
          </c:extLst>
        </c:ser>
        <c:ser>
          <c:idx val="3"/>
          <c:order val="3"/>
          <c:tx>
            <c:strRef>
              <c:f>'Demographic breakdown'!$E$1</c:f>
              <c:strCache>
                <c:ptCount val="1"/>
                <c:pt idx="0">
                  <c:v>Count of Home Owner</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'Demographic breakdown'!$A$2:$A$8</c:f>
              <c:multiLvlStrCache>
                <c:ptCount val="4"/>
                <c:lvl>
                  <c:pt idx="0">
                    <c:v>F</c:v>
                  </c:pt>
                  <c:pt idx="1">
                    <c:v>M</c:v>
                  </c:pt>
                  <c:pt idx="2">
                    <c:v>F</c:v>
                  </c:pt>
                  <c:pt idx="3">
                    <c:v>M</c:v>
                  </c:pt>
                </c:lvl>
                <c:lvl>
                  <c:pt idx="0">
                    <c:v>M</c:v>
                  </c:pt>
                  <c:pt idx="2">
                    <c:v>S</c:v>
                  </c:pt>
                </c:lvl>
              </c:multiLvlStrCache>
            </c:multiLvlStrRef>
          </c:cat>
          <c:val>
            <c:numRef>
              <c:f>'Demographic breakdown'!$E$2:$E$8</c:f>
              <c:numCache>
                <c:formatCode>General</c:formatCode>
                <c:ptCount val="4"/>
                <c:pt idx="0">
                  <c:v>239</c:v>
                </c:pt>
                <c:pt idx="1">
                  <c:v>299</c:v>
                </c:pt>
                <c:pt idx="2">
                  <c:v>250</c:v>
                </c:pt>
                <c:pt idx="3">
                  <c:v>212</c:v>
                </c:pt>
              </c:numCache>
            </c:numRef>
          </c:val>
          <c:extLst>
            <c:ext xmlns:c16="http://schemas.microsoft.com/office/drawing/2014/chart" uri="{C3380CC4-5D6E-409C-BE32-E72D297353CC}">
              <c16:uniqueId val="{00000003-AA29-4C4D-9E11-E78731D66144}"/>
            </c:ext>
          </c:extLst>
        </c:ser>
        <c:dLbls>
          <c:dLblPos val="outEnd"/>
          <c:showLegendKey val="0"/>
          <c:showVal val="1"/>
          <c:showCatName val="0"/>
          <c:showSerName val="0"/>
          <c:showPercent val="0"/>
          <c:showBubbleSize val="0"/>
        </c:dLbls>
        <c:gapWidth val="444"/>
        <c:overlap val="-90"/>
        <c:axId val="350003920"/>
        <c:axId val="1988754288"/>
      </c:barChart>
      <c:catAx>
        <c:axId val="350003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88754288"/>
        <c:crosses val="autoZero"/>
        <c:auto val="1"/>
        <c:lblAlgn val="ctr"/>
        <c:lblOffset val="100"/>
        <c:noMultiLvlLbl val="0"/>
      </c:catAx>
      <c:valAx>
        <c:axId val="1988754288"/>
        <c:scaling>
          <c:orientation val="minMax"/>
        </c:scaling>
        <c:delete val="1"/>
        <c:axPos val="l"/>
        <c:numFmt formatCode="General" sourceLinked="1"/>
        <c:majorTickMark val="none"/>
        <c:minorTickMark val="none"/>
        <c:tickLblPos val="nextTo"/>
        <c:crossAx val="35000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[Book1.xlsx]income vs purchased bikes!PivotTable4</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Count of Purchased Bikes by Income Level</a:t>
            </a:r>
          </a:p>
        </c:rich>
      </c:tx>
      <c:layout>
        <c:manualLayout>
          <c:xMode val="edge"/>
          <c:yMode val="edge"/>
          <c:x val="0.17073832631386193"/>
          <c:y val="0.23842328945490349"/>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s>
    <c:plotArea>
      <c:layout/>
      <c:barChart>
        <c:barDir val="col"/>
        <c:grouping val="clustered"/>
        <c:varyColors val="0"/>
        <c:ser>
          <c:idx val="0"/>
          <c:order val="0"/>
          <c:tx>
            <c:strRef>
              <c:f>'income vs purchased bikes'!$B$3:$B$4</c:f>
              <c:strCache>
                <c:ptCount val="1"/>
                <c:pt idx="0">
                  <c:v>HIGH INCOME</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vs purchased bikes'!$A$5</c:f>
              <c:strCache>
                <c:ptCount val="1"/>
                <c:pt idx="0">
                  <c:v>Total</c:v>
                </c:pt>
              </c:strCache>
            </c:strRef>
          </c:cat>
          <c:val>
            <c:numRef>
              <c:f>'income vs purchased bikes'!$B$5</c:f>
              <c:numCache>
                <c:formatCode>General</c:formatCode>
                <c:ptCount val="1"/>
                <c:pt idx="0">
                  <c:v>68</c:v>
                </c:pt>
              </c:numCache>
            </c:numRef>
          </c:val>
          <c:extLst>
            <c:ext xmlns:c16="http://schemas.microsoft.com/office/drawing/2014/chart" uri="{C3380CC4-5D6E-409C-BE32-E72D297353CC}">
              <c16:uniqueId val="{00000000-9D0F-4849-91CA-85BBC400F66F}"/>
            </c:ext>
          </c:extLst>
        </c:ser>
        <c:ser>
          <c:idx val="1"/>
          <c:order val="1"/>
          <c:tx>
            <c:strRef>
              <c:f>'income vs purchased bikes'!$C$3:$C$4</c:f>
              <c:strCache>
                <c:ptCount val="1"/>
                <c:pt idx="0">
                  <c:v>HIGHEST INCOME</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vs purchased bikes'!$A$5</c:f>
              <c:strCache>
                <c:ptCount val="1"/>
                <c:pt idx="0">
                  <c:v>Total</c:v>
                </c:pt>
              </c:strCache>
            </c:strRef>
          </c:cat>
          <c:val>
            <c:numRef>
              <c:f>'income vs purchased bikes'!$C$5</c:f>
              <c:numCache>
                <c:formatCode>General</c:formatCode>
                <c:ptCount val="1"/>
                <c:pt idx="0">
                  <c:v>76</c:v>
                </c:pt>
              </c:numCache>
            </c:numRef>
          </c:val>
          <c:extLst>
            <c:ext xmlns:c16="http://schemas.microsoft.com/office/drawing/2014/chart" uri="{C3380CC4-5D6E-409C-BE32-E72D297353CC}">
              <c16:uniqueId val="{00000003-2747-4430-8C8E-87CA53CFA245}"/>
            </c:ext>
          </c:extLst>
        </c:ser>
        <c:ser>
          <c:idx val="2"/>
          <c:order val="2"/>
          <c:tx>
            <c:strRef>
              <c:f>'income vs purchased bikes'!$D$3:$D$4</c:f>
              <c:strCache>
                <c:ptCount val="1"/>
                <c:pt idx="0">
                  <c:v>LOW INCOME</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vs purchased bikes'!$A$5</c:f>
              <c:strCache>
                <c:ptCount val="1"/>
                <c:pt idx="0">
                  <c:v>Total</c:v>
                </c:pt>
              </c:strCache>
            </c:strRef>
          </c:cat>
          <c:val>
            <c:numRef>
              <c:f>'income vs purchased bikes'!$D$5</c:f>
              <c:numCache>
                <c:formatCode>General</c:formatCode>
                <c:ptCount val="1"/>
                <c:pt idx="0">
                  <c:v>436</c:v>
                </c:pt>
              </c:numCache>
            </c:numRef>
          </c:val>
          <c:extLst>
            <c:ext xmlns:c16="http://schemas.microsoft.com/office/drawing/2014/chart" uri="{C3380CC4-5D6E-409C-BE32-E72D297353CC}">
              <c16:uniqueId val="{00000004-2747-4430-8C8E-87CA53CFA245}"/>
            </c:ext>
          </c:extLst>
        </c:ser>
        <c:ser>
          <c:idx val="3"/>
          <c:order val="3"/>
          <c:tx>
            <c:strRef>
              <c:f>'income vs purchased bikes'!$E$3:$E$4</c:f>
              <c:strCache>
                <c:ptCount val="1"/>
                <c:pt idx="0">
                  <c:v>MEDIUM INCOME</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'income vs purchased bikes'!$A$5</c:f>
              <c:strCache>
                <c:ptCount val="1"/>
                <c:pt idx="0">
                  <c:v>Total</c:v>
                </c:pt>
              </c:strCache>
            </c:strRef>
          </c:cat>
          <c:val>
            <c:numRef>
              <c:f>'income vs purchased bikes'!$E$5</c:f>
              <c:numCache>
                <c:formatCode>General</c:formatCode>
                <c:ptCount val="1"/>
                <c:pt idx="0">
                  <c:v>420</c:v>
                </c:pt>
              </c:numCache>
            </c:numRef>
          </c:val>
          <c:extLst>
            <c:ext xmlns:c16="http://schemas.microsoft.com/office/drawing/2014/chart" uri="{C3380CC4-5D6E-409C-BE32-E72D297353CC}">
              <c16:uniqueId val="{00000005-2747-4430-8C8E-87CA53CFA245}"/>
            </c:ext>
          </c:extLst>
        </c:ser>
        <c:dLbls>
          <c:dLblPos val="outEnd"/>
          <c:showLegendKey val="0"/>
          <c:showVal val="1"/>
          <c:showCatName val="0"/>
          <c:showSerName val="0"/>
          <c:showPercent val="0"/>
          <c:showBubbleSize val="0"/>
        </c:dLbls>
        <c:gapWidth val="444"/>
        <c:overlap val="-90"/>
        <c:axId val="2081487408"/>
        <c:axId val="928105520"/>
      </c:barChart>
      <c:catAx>
        <c:axId val="2081487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28105520"/>
        <c:crosses val="autoZero"/>
        <c:auto val="1"/>
        <c:lblAlgn val="ctr"/>
        <c:lblOffset val="100"/>
        <c:noMultiLvlLbl val="0"/>
      </c:catAx>
      <c:valAx>
        <c:axId val="928105520"/>
        <c:scaling>
          <c:orientation val="minMax"/>
        </c:scaling>
        <c:delete val="1"/>
        <c:axPos val="l"/>
        <c:numFmt formatCode="General" sourceLinked="1"/>
        <c:majorTickMark val="none"/>
        <c:minorTickMark val="none"/>
        <c:tickLblPos val="nextTo"/>
        <c:crossAx val="208148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[Book1.xlsx]Occupation vs income level!PivotTable5</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Count of Occupation by Income Level</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'Occupation vs income level'!$B$1</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'Occupation vs income level'!$A$2:$A$18</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'Occupation vs income level'!$B$2:$B$18</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7683-4EBB-84FE-388BD9C3093E}"/>
            </c:ext>
          </c:extLst>
        </c:ser>
        <c:dLbls>
          <c:dLblPos val="outEnd"/>
          <c:showLegendKey val="0"/>
          <c:showVal val="1"/>
          <c:showCatName val="0"/>
          <c:showSerName val="0"/>
          <c:showPercent val="0"/>
          <c:showBubbleSize val="0"/>
        </c:dLbls>
        <c:gapWidth val="444"/>
        <c:overlap val="-90"/>
        <c:axId val="2080853344"/>
        <c:axId val="1552927760"/>
      </c:barChart>
      <c:catAx>
        <c:axId val="2080853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52927760"/>
        <c:crosses val="autoZero"/>
        <c:auto val="1"/>
        <c:lblAlgn val="ctr"/>
        <c:lblOffset val="100"/>
        <c:noMultiLvlLbl val="0"/>
      </c:catAx>
      <c:valAx>
        <c:axId val="1552927760"/>
        <c:scaling>
          <c:orientation val="minMax"/>
        </c:scaling>
        <c:delete val="1"/>
        <c:axPos val="l"/>
        <c:numFmt formatCode="General" sourceLinked="1"/>
        <c:majorTickMark val="none"/>
        <c:minorTickMark val="none"/>
        <c:tickLblPos val="nextTo"/>
        <c:crossAx val="208085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Frequency Distribution of income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entury Gothic" panose="020B0502020202020204"/>
            </a:rPr>
            <a:t>Frequency Distribution of income</a:t>
          </a:r>
        </a:p>
      </cx:txPr>
    </cx:title>
    <cx:plotArea>
      <cx:plotAreaRegion>
        <cx:series layoutId="funnel" uniqueId="{1F54F08A-10C5-456A-B799-03D584D21AE0}">
          <cx:dataLabels>
            <cx:spPr>
              <a:solidFill>
                <a:schemeClr val="bg1"/>
              </a:solidFill>
            </cx:spPr>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entury Gothic" panose="020B0502020202020204"/>
                </a:endParaRPr>
              </a:p>
            </cx:txPr>
            <cx:visibility seriesName="0" categoryName="0" value="1"/>
            <cx:separator>, </cx:separator>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38100</xdr:colOff>
      <xdr:row>1</xdr:row>
      <xdr:rowOff>3175</xdr:rowOff>
    </xdr:from>
    <xdr:to>
      <xdr:col>9</xdr:col>
      <xdr:colOff>647700</xdr:colOff>
      <xdr:row>16</xdr:row>
      <xdr:rowOff>3175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6C0FA834-B92B-4C0A-BED1-C37C664345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14650" y="174625"/>
              <a:ext cx="4572000" cy="2571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974725</xdr:colOff>
      <xdr:row>8</xdr:row>
      <xdr:rowOff>12700</xdr:rowOff>
    </xdr:from>
    <xdr:to>
      <xdr:col>3</xdr:col>
      <xdr:colOff>1016001</xdr:colOff>
      <xdr:row>26</xdr:row>
      <xdr:rowOff>127000</xdr:rowOff>
    </xdr:to>
    <xdr:graphicFrame macro="">
      <xdr:nvGraphicFramePr>
        <xdr:cNvPr id="3" name="Chart 2">
          <a:extLst>
            <a:ext uri="{FF2B5EF4-FFF2-40B4-BE49-F238E27FC236}">
              <a16:creationId xmlns:a16="http://schemas.microsoft.com/office/drawing/2014/main" id="{F9E6E5B7-0378-4DFF-82D5-4A2E8B9A4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511174</xdr:colOff>
      <xdr:row>9</xdr:row>
      <xdr:rowOff>41274</xdr:rowOff>
    </xdr:from>
    <xdr:to>
      <xdr:col>8</xdr:col>
      <xdr:colOff>419099</xdr:colOff>
      <xdr:row>25</xdr:row>
      <xdr:rowOff>76199</xdr:rowOff>
    </xdr:to>
    <xdr:graphicFrame macro="">
      <xdr:nvGraphicFramePr>
        <xdr:cNvPr id="2" name="Chart 1">
          <a:extLst>
            <a:ext uri="{FF2B5EF4-FFF2-40B4-BE49-F238E27FC236}">
              <a16:creationId xmlns:a16="http://schemas.microsoft.com/office/drawing/2014/main" id="{72DDFFFD-F125-4E46-B416-9080AD8BE0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9525</xdr:colOff>
      <xdr:row>6</xdr:row>
      <xdr:rowOff>111125</xdr:rowOff>
    </xdr:from>
    <xdr:to>
      <xdr:col>6</xdr:col>
      <xdr:colOff>771525</xdr:colOff>
      <xdr:row>21</xdr:row>
      <xdr:rowOff>92075</xdr:rowOff>
    </xdr:to>
    <xdr:graphicFrame macro="">
      <xdr:nvGraphicFramePr>
        <xdr:cNvPr id="2" name="Chart 1">
          <a:extLst>
            <a:ext uri="{FF2B5EF4-FFF2-40B4-BE49-F238E27FC236}">
              <a16:creationId xmlns:a16="http://schemas.microsoft.com/office/drawing/2014/main" id="{4EAE840A-1C6E-408A-AC0A-4F0222D78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98424</xdr:colOff>
      <xdr:row>1</xdr:row>
      <xdr:rowOff>180975</xdr:rowOff>
    </xdr:from>
    <xdr:to>
      <xdr:col>9</xdr:col>
      <xdr:colOff>120649</xdr:colOff>
      <xdr:row>16</xdr:row>
      <xdr:rowOff>161925</xdr:rowOff>
    </xdr:to>
    <xdr:graphicFrame macro="">
      <xdr:nvGraphicFramePr>
        <xdr:cNvPr id="2" name="Chart 1">
          <a:extLst>
            <a:ext uri="{FF2B5EF4-FFF2-40B4-BE49-F238E27FC236}">
              <a16:creationId xmlns:a16="http://schemas.microsoft.com/office/drawing/2014/main" id="{8545897A-87AF-4C1B-957D-32B6680C8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952500</xdr:colOff>
      <xdr:row>6</xdr:row>
      <xdr:rowOff>111124</xdr:rowOff>
    </xdr:from>
    <xdr:to>
      <xdr:col>8</xdr:col>
      <xdr:colOff>38100</xdr:colOff>
      <xdr:row>23</xdr:row>
      <xdr:rowOff>25399</xdr:rowOff>
    </xdr:to>
    <xdr:graphicFrame macro="">
      <xdr:nvGraphicFramePr>
        <xdr:cNvPr id="3" name="Chart 2">
          <a:extLst>
            <a:ext uri="{FF2B5EF4-FFF2-40B4-BE49-F238E27FC236}">
              <a16:creationId xmlns:a16="http://schemas.microsoft.com/office/drawing/2014/main" id="{60AB15D0-222D-4D75-A81A-4739E85A0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85724</xdr:colOff>
      <xdr:row>6</xdr:row>
      <xdr:rowOff>111125</xdr:rowOff>
    </xdr:from>
    <xdr:to>
      <xdr:col>10</xdr:col>
      <xdr:colOff>177799</xdr:colOff>
      <xdr:row>21</xdr:row>
      <xdr:rowOff>92075</xdr:rowOff>
    </xdr:to>
    <xdr:graphicFrame macro="">
      <xdr:nvGraphicFramePr>
        <xdr:cNvPr id="2" name="Chart 1">
          <a:extLst>
            <a:ext uri="{FF2B5EF4-FFF2-40B4-BE49-F238E27FC236}">
              <a16:creationId xmlns:a16="http://schemas.microsoft.com/office/drawing/2014/main" id="{7F7B5A8C-584B-41D3-9E85-1F924A9106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15</xdr:col>
      <xdr:colOff>81585</xdr:colOff>
      <xdr:row>2</xdr:row>
      <xdr:rowOff>85717</xdr:rowOff>
    </xdr:from>
    <xdr:to>
      <xdr:col>26</xdr:col>
      <xdr:colOff>73773</xdr:colOff>
      <xdr:row>25</xdr:row>
      <xdr:rowOff>158749</xdr:rowOff>
    </xdr:to>
    <xdr:graphicFrame macro="">
      <xdr:nvGraphicFramePr>
        <xdr:cNvPr id="4" name="Chart 3">
          <a:extLst>
            <a:ext uri="{FF2B5EF4-FFF2-40B4-BE49-F238E27FC236}">
              <a16:creationId xmlns:a16="http://schemas.microsoft.com/office/drawing/2014/main" id="{C710C293-94E2-403E-B0E7-92005AE60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206376</xdr:colOff>
      <xdr:row>43</xdr:row>
      <xdr:rowOff>57895</xdr:rowOff>
    </xdr:from>
    <xdr:to>
      <xdr:col>22</xdr:col>
      <xdr:colOff>31750</xdr:colOff>
      <xdr:row>61</xdr:row>
      <xdr:rowOff>15874</xdr:rowOff>
    </xdr:to>
    <xdr:graphicFrame macro="">
      <xdr:nvGraphicFramePr>
        <xdr:cNvPr id="5" name="Chart 4">
          <a:extLst>
            <a:ext uri="{FF2B5EF4-FFF2-40B4-BE49-F238E27FC236}">
              <a16:creationId xmlns:a16="http://schemas.microsoft.com/office/drawing/2014/main" id="{C4263289-1864-4725-B45C-7E876BF13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538816</xdr:colOff>
      <xdr:row>26</xdr:row>
      <xdr:rowOff>147544</xdr:rowOff>
    </xdr:from>
    <xdr:to>
      <xdr:col>13</xdr:col>
      <xdr:colOff>103840</xdr:colOff>
      <xdr:row>42</xdr:row>
      <xdr:rowOff>100107</xdr:rowOff>
    </xdr:to>
    <xdr:graphicFrame macro="">
      <xdr:nvGraphicFramePr>
        <xdr:cNvPr id="6" name="Chart 5">
          <a:extLst>
            <a:ext uri="{FF2B5EF4-FFF2-40B4-BE49-F238E27FC236}">
              <a16:creationId xmlns:a16="http://schemas.microsoft.com/office/drawing/2014/main" id="{9D9C7CE2-EB15-471F-8472-A8456D6708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249331</xdr:colOff>
      <xdr:row>26</xdr:row>
      <xdr:rowOff>119531</xdr:rowOff>
    </xdr:from>
    <xdr:to>
      <xdr:col>24</xdr:col>
      <xdr:colOff>285750</xdr:colOff>
      <xdr:row>42</xdr:row>
      <xdr:rowOff>46693</xdr:rowOff>
    </xdr:to>
    <xdr:graphicFrame macro="">
      <xdr:nvGraphicFramePr>
        <xdr:cNvPr id="7" name="Chart 6">
          <a:extLst>
            <a:ext uri="{FF2B5EF4-FFF2-40B4-BE49-F238E27FC236}">
              <a16:creationId xmlns:a16="http://schemas.microsoft.com/office/drawing/2014/main" id="{647A325F-13DC-4361-98B7-A42C85C06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428625</xdr:colOff>
      <xdr:row>26</xdr:row>
      <xdr:rowOff>111125</xdr:rowOff>
    </xdr:from>
    <xdr:to>
      <xdr:col>36</xdr:col>
      <xdr:colOff>158750</xdr:colOff>
      <xdr:row>42</xdr:row>
      <xdr:rowOff>79375</xdr:rowOff>
    </xdr:to>
    <xdr:graphicFrame macro="">
      <xdr:nvGraphicFramePr>
        <xdr:cNvPr id="8" name="Chart 7">
          <a:extLst>
            <a:ext uri="{FF2B5EF4-FFF2-40B4-BE49-F238E27FC236}">
              <a16:creationId xmlns:a16="http://schemas.microsoft.com/office/drawing/2014/main" id="{16812283-04E5-4F1F-A269-E82B9A961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12</xdr:row>
      <xdr:rowOff>47626</xdr:rowOff>
    </xdr:from>
    <xdr:to>
      <xdr:col>2</xdr:col>
      <xdr:colOff>505391</xdr:colOff>
      <xdr:row>23</xdr:row>
      <xdr:rowOff>106293</xdr:rowOff>
    </xdr:to>
    <mc:AlternateContent xmlns:mc="http://schemas.openxmlformats.org/markup-compatibility/2006">
      <mc:Choice xmlns:a14="http://schemas.microsoft.com/office/drawing/2010/main" Requires="a14">
        <xdr:graphicFrame macro="">
          <xdr:nvGraphicFramePr>
            <xdr:cNvPr id="12" name="Simplified income">
              <a:extLst>
                <a:ext uri="{FF2B5EF4-FFF2-40B4-BE49-F238E27FC236}">
                  <a16:creationId xmlns:a16="http://schemas.microsoft.com/office/drawing/2014/main" id="{DC2217C2-8F05-4A9B-B203-839BA55FAE9C}"/>
                </a:ext>
              </a:extLst>
            </xdr:cNvPr>
            <xdr:cNvGraphicFramePr/>
          </xdr:nvGraphicFramePr>
          <xdr:xfrm>
            <a:off x="0" y="0"/>
            <a:ext cx="0" cy="0"/>
          </xdr:xfrm>
          <a:graphic>
            <a:graphicData uri="http://schemas.microsoft.com/office/drawing/2010/slicer">
              <sle:slicer xmlns:sle="http://schemas.microsoft.com/office/drawing/2010/slicer" name="Simplified income"/>
            </a:graphicData>
          </a:graphic>
        </xdr:graphicFrame>
      </mc:Choice>
      <mc:Fallback>
        <xdr:sp macro="" textlink="">
          <xdr:nvSpPr>
            <xdr:cNvPr id="0" name=""/>
            <xdr:cNvSpPr>
              <a:spLocks noTextEdit="1"/>
            </xdr:cNvSpPr>
          </xdr:nvSpPr>
          <xdr:spPr>
            <a:xfrm>
              <a:off x="0" y="2549526"/>
              <a:ext cx="1826191" cy="2014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28147</xdr:colOff>
      <xdr:row>2</xdr:row>
      <xdr:rowOff>20337</xdr:rowOff>
    </xdr:from>
    <xdr:to>
      <xdr:col>2</xdr:col>
      <xdr:colOff>533538</xdr:colOff>
      <xdr:row>11</xdr:row>
      <xdr:rowOff>15185</xdr:rowOff>
    </xdr:to>
    <mc:AlternateContent xmlns:mc="http://schemas.openxmlformats.org/markup-compatibility/2006">
      <mc:Choice xmlns:a14="http://schemas.microsoft.com/office/drawing/2010/main" Requires="a14">
        <xdr:graphicFrame macro="">
          <xdr:nvGraphicFramePr>
            <xdr:cNvPr id="13" name="Simplified  Average commute">
              <a:extLst>
                <a:ext uri="{FF2B5EF4-FFF2-40B4-BE49-F238E27FC236}">
                  <a16:creationId xmlns:a16="http://schemas.microsoft.com/office/drawing/2014/main" id="{E87E905B-2564-4451-BDAD-D53718753D26}"/>
                </a:ext>
              </a:extLst>
            </xdr:cNvPr>
            <xdr:cNvGraphicFramePr/>
          </xdr:nvGraphicFramePr>
          <xdr:xfrm>
            <a:off x="0" y="0"/>
            <a:ext cx="0" cy="0"/>
          </xdr:xfrm>
          <a:graphic>
            <a:graphicData uri="http://schemas.microsoft.com/office/drawing/2010/slicer">
              <sle:slicer xmlns:sle="http://schemas.microsoft.com/office/drawing/2010/slicer" name="Simplified  Average commute"/>
            </a:graphicData>
          </a:graphic>
        </xdr:graphicFrame>
      </mc:Choice>
      <mc:Fallback>
        <xdr:sp macro="" textlink="">
          <xdr:nvSpPr>
            <xdr:cNvPr id="0" name=""/>
            <xdr:cNvSpPr>
              <a:spLocks noTextEdit="1"/>
            </xdr:cNvSpPr>
          </xdr:nvSpPr>
          <xdr:spPr>
            <a:xfrm>
              <a:off x="28147" y="744237"/>
              <a:ext cx="1826191" cy="15950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86968</xdr:rowOff>
    </xdr:from>
    <xdr:to>
      <xdr:col>2</xdr:col>
      <xdr:colOff>507724</xdr:colOff>
      <xdr:row>48</xdr:row>
      <xdr:rowOff>31750</xdr:rowOff>
    </xdr:to>
    <mc:AlternateContent xmlns:mc="http://schemas.openxmlformats.org/markup-compatibility/2006">
      <mc:Choice xmlns:a14="http://schemas.microsoft.com/office/drawing/2010/main" Requires="a14">
        <xdr:graphicFrame macro="">
          <xdr:nvGraphicFramePr>
            <xdr:cNvPr id="18" name="Income in $">
              <a:extLst>
                <a:ext uri="{FF2B5EF4-FFF2-40B4-BE49-F238E27FC236}">
                  <a16:creationId xmlns:a16="http://schemas.microsoft.com/office/drawing/2014/main" id="{9EA8DAB6-33EB-4676-A5DA-E15935F8CBA0}"/>
                </a:ext>
              </a:extLst>
            </xdr:cNvPr>
            <xdr:cNvGraphicFramePr/>
          </xdr:nvGraphicFramePr>
          <xdr:xfrm>
            <a:off x="0" y="0"/>
            <a:ext cx="0" cy="0"/>
          </xdr:xfrm>
          <a:graphic>
            <a:graphicData uri="http://schemas.microsoft.com/office/drawing/2010/slicer">
              <sle:slicer xmlns:sle="http://schemas.microsoft.com/office/drawing/2010/slicer" name="Income in $"/>
            </a:graphicData>
          </a:graphic>
        </xdr:graphicFrame>
      </mc:Choice>
      <mc:Fallback>
        <xdr:sp macro="" textlink="">
          <xdr:nvSpPr>
            <xdr:cNvPr id="0" name=""/>
            <xdr:cNvSpPr>
              <a:spLocks noTextEdit="1"/>
            </xdr:cNvSpPr>
          </xdr:nvSpPr>
          <xdr:spPr>
            <a:xfrm>
              <a:off x="0" y="6856068"/>
              <a:ext cx="1828524" cy="20783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136665</xdr:rowOff>
    </xdr:from>
    <xdr:to>
      <xdr:col>2</xdr:col>
      <xdr:colOff>507724</xdr:colOff>
      <xdr:row>36</xdr:row>
      <xdr:rowOff>28990</xdr:rowOff>
    </xdr:to>
    <mc:AlternateContent xmlns:mc="http://schemas.openxmlformats.org/markup-compatibility/2006">
      <mc:Choice xmlns:a14="http://schemas.microsoft.com/office/drawing/2010/main" Requires="a14">
        <xdr:graphicFrame macro="">
          <xdr:nvGraphicFramePr>
            <xdr:cNvPr id="19" name="Occupation">
              <a:extLst>
                <a:ext uri="{FF2B5EF4-FFF2-40B4-BE49-F238E27FC236}">
                  <a16:creationId xmlns:a16="http://schemas.microsoft.com/office/drawing/2014/main" id="{78246280-6A99-4803-8928-20A053E855F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772165"/>
              <a:ext cx="1828524" cy="202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49</xdr:row>
      <xdr:rowOff>42794</xdr:rowOff>
    </xdr:from>
    <xdr:to>
      <xdr:col>2</xdr:col>
      <xdr:colOff>507724</xdr:colOff>
      <xdr:row>58</xdr:row>
      <xdr:rowOff>91109</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99D9D443-CF31-4FC3-BD52-B6C146BF0B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9123294"/>
              <a:ext cx="1828524" cy="16485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539752</xdr:colOff>
      <xdr:row>2</xdr:row>
      <xdr:rowOff>52295</xdr:rowOff>
    </xdr:from>
    <xdr:to>
      <xdr:col>15</xdr:col>
      <xdr:colOff>10088</xdr:colOff>
      <xdr:row>26</xdr:row>
      <xdr:rowOff>63501</xdr:rowOff>
    </xdr:to>
    <xdr:graphicFrame macro="">
      <xdr:nvGraphicFramePr>
        <xdr:cNvPr id="14" name="Chart 13">
          <a:extLst>
            <a:ext uri="{FF2B5EF4-FFF2-40B4-BE49-F238E27FC236}">
              <a16:creationId xmlns:a16="http://schemas.microsoft.com/office/drawing/2014/main" id="{FC7455F2-2222-439D-A17F-A9C3836CD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8.932590856479" createdVersion="6" refreshedVersion="6" minRefreshableVersion="3" recordCount="1000" xr:uid="{2D1F699B-FEBF-4C3F-8ABF-97474A2CDAA3}">
  <cacheSource type="worksheet">
    <worksheetSource ref="A1:N1001" sheet="Sheet2"/>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in $" numFmtId="0">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Simplified income" numFmtId="0">
      <sharedItems count="4">
        <s v="HIGH INCOME"/>
        <s v="LOW INCOME"/>
        <s v="MEDIUM INCOME"/>
        <s v="HIGHEST INCOME"/>
      </sharedItems>
    </cacheField>
    <cacheField name="Children" numFmtId="0">
      <sharedItems containsSemiMixedTypes="0" containsString="0" containsNumber="1" containsInteger="1" minValue="0" maxValue="5" count="6">
        <n v="2"/>
        <n v="3"/>
        <n v="5"/>
        <n v="0"/>
        <n v="4"/>
        <n v="1"/>
      </sharedItems>
    </cacheField>
    <cacheField name="Education" numFmtId="0">
      <sharedItems count="4">
        <s v="Bachelors"/>
        <s v="High School"/>
        <s v="Partial College"/>
        <s v="Partial High School"/>
      </sharedItems>
    </cacheField>
    <cacheField name="Occupation" numFmtId="0">
      <sharedItems count="5">
        <s v="Professional"/>
        <s v="Skilled Manual"/>
        <s v="Clerical"/>
        <s v="Management"/>
        <s v="Manual"/>
      </sharedItems>
    </cacheField>
    <cacheField name="Home Owner" numFmtId="0">
      <sharedItems/>
    </cacheField>
    <cacheField name="Home owner in number" numFmtId="0">
      <sharedItems/>
    </cacheField>
    <cacheField name="Cars" numFmtId="0">
      <sharedItems containsSemiMixedTypes="0" containsString="0" containsNumber="1" containsInteger="1" minValue="0" maxValue="4" count="5">
        <n v="0"/>
        <n v="2"/>
        <n v="1"/>
        <n v="3"/>
        <n v="4"/>
      </sharedItems>
    </cacheField>
    <cacheField name="Average Commute Distance in Miles" numFmtId="0">
      <sharedItems containsSemiMixedTypes="0" containsString="0" containsNumber="1" minValue="0.5" maxValue="10.5"/>
    </cacheField>
    <cacheField name="Simplified  Average commute" numFmtId="0">
      <sharedItems count="3">
        <s v="CLOSEST"/>
        <s v="FAR"/>
        <s v="FURTHEST"/>
      </sharedItems>
    </cacheField>
    <cacheField name="Purchased Bike" numFmtId="0">
      <sharedItems/>
    </cacheField>
  </cacheFields>
  <extLst>
    <ext xmlns:x14="http://schemas.microsoft.com/office/spreadsheetml/2009/9/main" uri="{725AE2AE-9491-48be-B2B4-4EB974FC3084}">
      <x14:pivotCacheDefinition pivotCacheId="2076271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x v="0"/>
    <x v="0"/>
    <x v="0"/>
    <x v="0"/>
    <s v="Yes"/>
    <s v="1"/>
    <x v="0"/>
    <n v="1.5"/>
    <x v="0"/>
    <s v="Yes"/>
  </r>
  <r>
    <n v="11047"/>
    <x v="0"/>
    <x v="1"/>
    <x v="1"/>
    <x v="1"/>
    <x v="1"/>
    <x v="1"/>
    <x v="1"/>
    <s v="No"/>
    <s v="0"/>
    <x v="1"/>
    <n v="1.5"/>
    <x v="0"/>
    <s v="Yes"/>
  </r>
  <r>
    <n v="11061"/>
    <x v="0"/>
    <x v="0"/>
    <x v="2"/>
    <x v="2"/>
    <x v="0"/>
    <x v="2"/>
    <x v="1"/>
    <s v="Yes"/>
    <s v="1"/>
    <x v="1"/>
    <n v="7.5"/>
    <x v="1"/>
    <s v="Yes"/>
  </r>
  <r>
    <n v="11090"/>
    <x v="1"/>
    <x v="0"/>
    <x v="0"/>
    <x v="0"/>
    <x v="0"/>
    <x v="2"/>
    <x v="0"/>
    <s v="Yes"/>
    <s v="1"/>
    <x v="2"/>
    <n v="3.5"/>
    <x v="0"/>
    <s v="Yes"/>
  </r>
  <r>
    <n v="11116"/>
    <x v="0"/>
    <x v="0"/>
    <x v="2"/>
    <x v="2"/>
    <x v="2"/>
    <x v="2"/>
    <x v="1"/>
    <s v="Yes"/>
    <s v="1"/>
    <x v="1"/>
    <n v="7.5"/>
    <x v="1"/>
    <s v="No"/>
  </r>
  <r>
    <n v="11139"/>
    <x v="1"/>
    <x v="1"/>
    <x v="1"/>
    <x v="1"/>
    <x v="0"/>
    <x v="2"/>
    <x v="2"/>
    <s v="No"/>
    <s v="0"/>
    <x v="1"/>
    <n v="7.5"/>
    <x v="1"/>
    <s v="No"/>
  </r>
  <r>
    <n v="11143"/>
    <x v="0"/>
    <x v="0"/>
    <x v="3"/>
    <x v="1"/>
    <x v="3"/>
    <x v="1"/>
    <x v="1"/>
    <s v="Yes"/>
    <s v="1"/>
    <x v="1"/>
    <n v="7.5"/>
    <x v="1"/>
    <s v="No"/>
  </r>
  <r>
    <n v="11147"/>
    <x v="0"/>
    <x v="0"/>
    <x v="4"/>
    <x v="2"/>
    <x v="0"/>
    <x v="0"/>
    <x v="3"/>
    <s v="Yes"/>
    <s v="1"/>
    <x v="2"/>
    <n v="0.5"/>
    <x v="0"/>
    <s v="Yes"/>
  </r>
  <r>
    <n v="11149"/>
    <x v="0"/>
    <x v="0"/>
    <x v="3"/>
    <x v="1"/>
    <x v="0"/>
    <x v="0"/>
    <x v="3"/>
    <s v="Yes"/>
    <s v="1"/>
    <x v="1"/>
    <n v="0.5"/>
    <x v="0"/>
    <s v="No"/>
  </r>
  <r>
    <n v="11165"/>
    <x v="0"/>
    <x v="1"/>
    <x v="4"/>
    <x v="2"/>
    <x v="3"/>
    <x v="2"/>
    <x v="1"/>
    <s v="No"/>
    <s v="0"/>
    <x v="2"/>
    <n v="1.5"/>
    <x v="0"/>
    <s v="No"/>
  </r>
  <r>
    <n v="11199"/>
    <x v="0"/>
    <x v="1"/>
    <x v="2"/>
    <x v="2"/>
    <x v="4"/>
    <x v="0"/>
    <x v="3"/>
    <s v="Yes"/>
    <s v="1"/>
    <x v="2"/>
    <n v="10.5"/>
    <x v="2"/>
    <s v="No"/>
  </r>
  <r>
    <n v="11200"/>
    <x v="0"/>
    <x v="0"/>
    <x v="2"/>
    <x v="2"/>
    <x v="4"/>
    <x v="0"/>
    <x v="3"/>
    <s v="Yes"/>
    <s v="1"/>
    <x v="2"/>
    <n v="1.5"/>
    <x v="0"/>
    <s v="No"/>
  </r>
  <r>
    <n v="11219"/>
    <x v="0"/>
    <x v="0"/>
    <x v="4"/>
    <x v="2"/>
    <x v="0"/>
    <x v="1"/>
    <x v="0"/>
    <s v="Yes"/>
    <s v="1"/>
    <x v="1"/>
    <n v="10.5"/>
    <x v="2"/>
    <s v="No"/>
  </r>
  <r>
    <n v="11225"/>
    <x v="0"/>
    <x v="1"/>
    <x v="4"/>
    <x v="2"/>
    <x v="0"/>
    <x v="2"/>
    <x v="0"/>
    <s v="Yes"/>
    <s v="1"/>
    <x v="2"/>
    <n v="10.5"/>
    <x v="2"/>
    <s v="No"/>
  </r>
  <r>
    <n v="11233"/>
    <x v="0"/>
    <x v="0"/>
    <x v="2"/>
    <x v="2"/>
    <x v="4"/>
    <x v="2"/>
    <x v="0"/>
    <s v="Yes"/>
    <s v="1"/>
    <x v="1"/>
    <n v="10.5"/>
    <x v="2"/>
    <s v="No"/>
  </r>
  <r>
    <n v="11249"/>
    <x v="0"/>
    <x v="1"/>
    <x v="5"/>
    <x v="3"/>
    <x v="1"/>
    <x v="2"/>
    <x v="0"/>
    <s v="Yes"/>
    <s v="1"/>
    <x v="3"/>
    <n v="0.5"/>
    <x v="0"/>
    <s v="Yes"/>
  </r>
  <r>
    <n v="11255"/>
    <x v="0"/>
    <x v="0"/>
    <x v="2"/>
    <x v="2"/>
    <x v="4"/>
    <x v="0"/>
    <x v="3"/>
    <s v="Yes"/>
    <s v="1"/>
    <x v="1"/>
    <n v="7.5"/>
    <x v="1"/>
    <s v="No"/>
  </r>
  <r>
    <n v="11259"/>
    <x v="0"/>
    <x v="1"/>
    <x v="6"/>
    <x v="0"/>
    <x v="4"/>
    <x v="2"/>
    <x v="0"/>
    <s v="Yes"/>
    <s v="1"/>
    <x v="4"/>
    <n v="3.5"/>
    <x v="0"/>
    <s v="Yes"/>
  </r>
  <r>
    <n v="11262"/>
    <x v="0"/>
    <x v="1"/>
    <x v="7"/>
    <x v="2"/>
    <x v="4"/>
    <x v="0"/>
    <x v="3"/>
    <s v="Yes"/>
    <s v="1"/>
    <x v="0"/>
    <n v="0.5"/>
    <x v="0"/>
    <s v="No"/>
  </r>
  <r>
    <n v="11269"/>
    <x v="0"/>
    <x v="0"/>
    <x v="5"/>
    <x v="3"/>
    <x v="0"/>
    <x v="0"/>
    <x v="3"/>
    <s v="Yes"/>
    <s v="1"/>
    <x v="1"/>
    <n v="0.5"/>
    <x v="0"/>
    <s v="No"/>
  </r>
  <r>
    <n v="11270"/>
    <x v="0"/>
    <x v="0"/>
    <x v="5"/>
    <x v="3"/>
    <x v="0"/>
    <x v="0"/>
    <x v="3"/>
    <s v="Yes"/>
    <s v="1"/>
    <x v="3"/>
    <n v="0.5"/>
    <x v="0"/>
    <s v="Yes"/>
  </r>
  <r>
    <n v="11275"/>
    <x v="0"/>
    <x v="1"/>
    <x v="7"/>
    <x v="2"/>
    <x v="4"/>
    <x v="0"/>
    <x v="3"/>
    <s v="Yes"/>
    <s v="1"/>
    <x v="1"/>
    <n v="0.5"/>
    <x v="0"/>
    <s v="Yes"/>
  </r>
  <r>
    <n v="11287"/>
    <x v="0"/>
    <x v="0"/>
    <x v="2"/>
    <x v="2"/>
    <x v="2"/>
    <x v="2"/>
    <x v="0"/>
    <s v="No"/>
    <s v="0"/>
    <x v="3"/>
    <n v="7.5"/>
    <x v="1"/>
    <s v="No"/>
  </r>
  <r>
    <n v="11292"/>
    <x v="1"/>
    <x v="0"/>
    <x v="8"/>
    <x v="3"/>
    <x v="5"/>
    <x v="2"/>
    <x v="0"/>
    <s v="No"/>
    <s v="0"/>
    <x v="3"/>
    <n v="0.5"/>
    <x v="0"/>
    <s v="Yes"/>
  </r>
  <r>
    <n v="11303"/>
    <x v="1"/>
    <x v="1"/>
    <x v="0"/>
    <x v="0"/>
    <x v="4"/>
    <x v="1"/>
    <x v="0"/>
    <s v="No"/>
    <s v="0"/>
    <x v="3"/>
    <n v="1.5"/>
    <x v="0"/>
    <s v="Yes"/>
  </r>
  <r>
    <n v="11340"/>
    <x v="0"/>
    <x v="1"/>
    <x v="9"/>
    <x v="1"/>
    <x v="5"/>
    <x v="0"/>
    <x v="2"/>
    <s v="Yes"/>
    <s v="1"/>
    <x v="0"/>
    <n v="0.5"/>
    <x v="0"/>
    <s v="Yes"/>
  </r>
  <r>
    <n v="11378"/>
    <x v="1"/>
    <x v="1"/>
    <x v="9"/>
    <x v="1"/>
    <x v="5"/>
    <x v="1"/>
    <x v="4"/>
    <s v="No"/>
    <s v="0"/>
    <x v="2"/>
    <n v="3.5"/>
    <x v="0"/>
    <s v="Yes"/>
  </r>
  <r>
    <n v="11381"/>
    <x v="0"/>
    <x v="1"/>
    <x v="10"/>
    <x v="1"/>
    <x v="0"/>
    <x v="2"/>
    <x v="4"/>
    <s v="Yes"/>
    <s v="1"/>
    <x v="2"/>
    <n v="3.5"/>
    <x v="0"/>
    <s v="Yes"/>
  </r>
  <r>
    <n v="11383"/>
    <x v="0"/>
    <x v="1"/>
    <x v="1"/>
    <x v="1"/>
    <x v="1"/>
    <x v="0"/>
    <x v="2"/>
    <s v="Yes"/>
    <s v="1"/>
    <x v="0"/>
    <n v="0.5"/>
    <x v="0"/>
    <s v="No"/>
  </r>
  <r>
    <n v="11386"/>
    <x v="0"/>
    <x v="1"/>
    <x v="1"/>
    <x v="1"/>
    <x v="1"/>
    <x v="0"/>
    <x v="2"/>
    <s v="Yes"/>
    <s v="1"/>
    <x v="0"/>
    <n v="0.5"/>
    <x v="0"/>
    <s v="No"/>
  </r>
  <r>
    <n v="11415"/>
    <x v="1"/>
    <x v="0"/>
    <x v="0"/>
    <x v="0"/>
    <x v="2"/>
    <x v="2"/>
    <x v="0"/>
    <s v="No"/>
    <s v="0"/>
    <x v="1"/>
    <n v="10.5"/>
    <x v="2"/>
    <s v="No"/>
  </r>
  <r>
    <n v="11434"/>
    <x v="0"/>
    <x v="0"/>
    <x v="11"/>
    <x v="3"/>
    <x v="2"/>
    <x v="2"/>
    <x v="0"/>
    <s v="Yes"/>
    <s v="1"/>
    <x v="0"/>
    <n v="0.5"/>
    <x v="0"/>
    <s v="No"/>
  </r>
  <r>
    <n v="11451"/>
    <x v="1"/>
    <x v="0"/>
    <x v="2"/>
    <x v="2"/>
    <x v="3"/>
    <x v="0"/>
    <x v="0"/>
    <s v="No"/>
    <s v="0"/>
    <x v="4"/>
    <n v="10.5"/>
    <x v="2"/>
    <s v="Yes"/>
  </r>
  <r>
    <n v="11453"/>
    <x v="1"/>
    <x v="0"/>
    <x v="7"/>
    <x v="2"/>
    <x v="3"/>
    <x v="0"/>
    <x v="0"/>
    <s v="No"/>
    <s v="0"/>
    <x v="3"/>
    <n v="10.5"/>
    <x v="2"/>
    <s v="Yes"/>
  </r>
  <r>
    <n v="11489"/>
    <x v="1"/>
    <x v="1"/>
    <x v="10"/>
    <x v="1"/>
    <x v="3"/>
    <x v="3"/>
    <x v="4"/>
    <s v="No"/>
    <s v="0"/>
    <x v="1"/>
    <n v="1.5"/>
    <x v="0"/>
    <s v="Yes"/>
  </r>
  <r>
    <n v="11538"/>
    <x v="1"/>
    <x v="1"/>
    <x v="4"/>
    <x v="2"/>
    <x v="4"/>
    <x v="0"/>
    <x v="1"/>
    <s v="No"/>
    <s v="0"/>
    <x v="0"/>
    <n v="0.5"/>
    <x v="0"/>
    <s v="Yes"/>
  </r>
  <r>
    <n v="11540"/>
    <x v="1"/>
    <x v="0"/>
    <x v="4"/>
    <x v="2"/>
    <x v="4"/>
    <x v="0"/>
    <x v="1"/>
    <s v="Yes"/>
    <s v="1"/>
    <x v="0"/>
    <n v="1.5"/>
    <x v="0"/>
    <s v="Yes"/>
  </r>
  <r>
    <n v="11555"/>
    <x v="0"/>
    <x v="1"/>
    <x v="3"/>
    <x v="1"/>
    <x v="5"/>
    <x v="0"/>
    <x v="2"/>
    <s v="Yes"/>
    <s v="1"/>
    <x v="0"/>
    <n v="0.5"/>
    <x v="0"/>
    <s v="No"/>
  </r>
  <r>
    <n v="11576"/>
    <x v="0"/>
    <x v="0"/>
    <x v="1"/>
    <x v="1"/>
    <x v="5"/>
    <x v="0"/>
    <x v="1"/>
    <s v="Yes"/>
    <s v="1"/>
    <x v="1"/>
    <n v="0.5"/>
    <x v="0"/>
    <s v="Yes"/>
  </r>
  <r>
    <n v="11585"/>
    <x v="0"/>
    <x v="1"/>
    <x v="3"/>
    <x v="1"/>
    <x v="5"/>
    <x v="0"/>
    <x v="1"/>
    <s v="Yes"/>
    <s v="1"/>
    <x v="0"/>
    <n v="0.5"/>
    <x v="0"/>
    <s v="No"/>
  </r>
  <r>
    <n v="11619"/>
    <x v="1"/>
    <x v="1"/>
    <x v="12"/>
    <x v="2"/>
    <x v="3"/>
    <x v="0"/>
    <x v="1"/>
    <s v="Yes"/>
    <s v="1"/>
    <x v="0"/>
    <n v="1.5"/>
    <x v="0"/>
    <s v="No"/>
  </r>
  <r>
    <n v="11622"/>
    <x v="0"/>
    <x v="0"/>
    <x v="12"/>
    <x v="2"/>
    <x v="3"/>
    <x v="0"/>
    <x v="1"/>
    <s v="Yes"/>
    <s v="1"/>
    <x v="0"/>
    <n v="0.5"/>
    <x v="0"/>
    <s v="No"/>
  </r>
  <r>
    <n v="11641"/>
    <x v="0"/>
    <x v="0"/>
    <x v="12"/>
    <x v="2"/>
    <x v="5"/>
    <x v="0"/>
    <x v="1"/>
    <s v="Yes"/>
    <s v="1"/>
    <x v="0"/>
    <n v="0.5"/>
    <x v="0"/>
    <s v="No"/>
  </r>
  <r>
    <n v="11644"/>
    <x v="1"/>
    <x v="0"/>
    <x v="3"/>
    <x v="1"/>
    <x v="0"/>
    <x v="0"/>
    <x v="1"/>
    <s v="Yes"/>
    <s v="1"/>
    <x v="0"/>
    <n v="3.5"/>
    <x v="0"/>
    <s v="No"/>
  </r>
  <r>
    <n v="11663"/>
    <x v="0"/>
    <x v="0"/>
    <x v="2"/>
    <x v="2"/>
    <x v="4"/>
    <x v="0"/>
    <x v="0"/>
    <s v="Yes"/>
    <s v="1"/>
    <x v="0"/>
    <n v="0.5"/>
    <x v="0"/>
    <s v="Yes"/>
  </r>
  <r>
    <n v="11669"/>
    <x v="1"/>
    <x v="1"/>
    <x v="2"/>
    <x v="2"/>
    <x v="0"/>
    <x v="0"/>
    <x v="1"/>
    <s v="Yes"/>
    <s v="1"/>
    <x v="2"/>
    <n v="3.5"/>
    <x v="0"/>
    <s v="No"/>
  </r>
  <r>
    <n v="11699"/>
    <x v="1"/>
    <x v="0"/>
    <x v="4"/>
    <x v="2"/>
    <x v="3"/>
    <x v="0"/>
    <x v="1"/>
    <s v="No"/>
    <s v="0"/>
    <x v="1"/>
    <n v="0.5"/>
    <x v="0"/>
    <s v="No"/>
  </r>
  <r>
    <n v="11734"/>
    <x v="0"/>
    <x v="0"/>
    <x v="4"/>
    <x v="2"/>
    <x v="5"/>
    <x v="2"/>
    <x v="1"/>
    <s v="No"/>
    <s v="0"/>
    <x v="2"/>
    <n v="0.5"/>
    <x v="0"/>
    <s v="No"/>
  </r>
  <r>
    <n v="11738"/>
    <x v="0"/>
    <x v="0"/>
    <x v="4"/>
    <x v="2"/>
    <x v="4"/>
    <x v="0"/>
    <x v="0"/>
    <s v="Yes"/>
    <s v="1"/>
    <x v="0"/>
    <n v="3.5"/>
    <x v="0"/>
    <s v="No"/>
  </r>
  <r>
    <n v="11745"/>
    <x v="0"/>
    <x v="1"/>
    <x v="4"/>
    <x v="2"/>
    <x v="5"/>
    <x v="0"/>
    <x v="0"/>
    <s v="Yes"/>
    <s v="1"/>
    <x v="2"/>
    <n v="0.5"/>
    <x v="0"/>
    <s v="Yes"/>
  </r>
  <r>
    <n v="11783"/>
    <x v="0"/>
    <x v="1"/>
    <x v="4"/>
    <x v="2"/>
    <x v="5"/>
    <x v="0"/>
    <x v="1"/>
    <s v="Yes"/>
    <s v="1"/>
    <x v="0"/>
    <n v="0.5"/>
    <x v="0"/>
    <s v="No"/>
  </r>
  <r>
    <n v="11788"/>
    <x v="1"/>
    <x v="1"/>
    <x v="2"/>
    <x v="2"/>
    <x v="5"/>
    <x v="0"/>
    <x v="0"/>
    <s v="Yes"/>
    <s v="1"/>
    <x v="0"/>
    <n v="3.5"/>
    <x v="0"/>
    <s v="No"/>
  </r>
  <r>
    <n v="11801"/>
    <x v="0"/>
    <x v="0"/>
    <x v="4"/>
    <x v="2"/>
    <x v="5"/>
    <x v="0"/>
    <x v="0"/>
    <s v="Yes"/>
    <s v="1"/>
    <x v="0"/>
    <n v="3.5"/>
    <x v="0"/>
    <s v="No"/>
  </r>
  <r>
    <n v="11807"/>
    <x v="0"/>
    <x v="0"/>
    <x v="2"/>
    <x v="2"/>
    <x v="1"/>
    <x v="0"/>
    <x v="0"/>
    <s v="Yes"/>
    <s v="1"/>
    <x v="0"/>
    <n v="3.5"/>
    <x v="0"/>
    <s v="No"/>
  </r>
  <r>
    <n v="11809"/>
    <x v="0"/>
    <x v="0"/>
    <x v="4"/>
    <x v="2"/>
    <x v="0"/>
    <x v="0"/>
    <x v="1"/>
    <s v="Yes"/>
    <s v="1"/>
    <x v="0"/>
    <n v="0.5"/>
    <x v="0"/>
    <s v="Yes"/>
  </r>
  <r>
    <n v="11817"/>
    <x v="1"/>
    <x v="1"/>
    <x v="2"/>
    <x v="2"/>
    <x v="4"/>
    <x v="0"/>
    <x v="0"/>
    <s v="Yes"/>
    <s v="1"/>
    <x v="0"/>
    <n v="3.5"/>
    <x v="0"/>
    <s v="Yes"/>
  </r>
  <r>
    <n v="11823"/>
    <x v="0"/>
    <x v="1"/>
    <x v="2"/>
    <x v="2"/>
    <x v="3"/>
    <x v="0"/>
    <x v="0"/>
    <s v="Yes"/>
    <s v="1"/>
    <x v="0"/>
    <n v="3.5"/>
    <x v="0"/>
    <s v="No"/>
  </r>
  <r>
    <n v="11886"/>
    <x v="0"/>
    <x v="1"/>
    <x v="4"/>
    <x v="2"/>
    <x v="1"/>
    <x v="0"/>
    <x v="0"/>
    <s v="Yes"/>
    <s v="1"/>
    <x v="2"/>
    <n v="0.5"/>
    <x v="0"/>
    <s v="Yes"/>
  </r>
  <r>
    <n v="11890"/>
    <x v="0"/>
    <x v="1"/>
    <x v="2"/>
    <x v="2"/>
    <x v="2"/>
    <x v="0"/>
    <x v="0"/>
    <s v="Yes"/>
    <s v="1"/>
    <x v="2"/>
    <n v="0.5"/>
    <x v="0"/>
    <s v="No"/>
  </r>
  <r>
    <n v="11896"/>
    <x v="0"/>
    <x v="0"/>
    <x v="6"/>
    <x v="0"/>
    <x v="5"/>
    <x v="0"/>
    <x v="3"/>
    <s v="Yes"/>
    <s v="1"/>
    <x v="0"/>
    <n v="3.5"/>
    <x v="0"/>
    <s v="Yes"/>
  </r>
  <r>
    <n v="11897"/>
    <x v="1"/>
    <x v="0"/>
    <x v="4"/>
    <x v="2"/>
    <x v="0"/>
    <x v="0"/>
    <x v="0"/>
    <s v="No"/>
    <s v="0"/>
    <x v="2"/>
    <n v="0.5"/>
    <x v="0"/>
    <s v="Yes"/>
  </r>
  <r>
    <n v="11935"/>
    <x v="1"/>
    <x v="1"/>
    <x v="1"/>
    <x v="1"/>
    <x v="3"/>
    <x v="2"/>
    <x v="1"/>
    <s v="Yes"/>
    <s v="1"/>
    <x v="2"/>
    <n v="7.5"/>
    <x v="1"/>
    <s v="No"/>
  </r>
  <r>
    <n v="11941"/>
    <x v="1"/>
    <x v="0"/>
    <x v="4"/>
    <x v="2"/>
    <x v="3"/>
    <x v="2"/>
    <x v="1"/>
    <s v="Yes"/>
    <s v="1"/>
    <x v="0"/>
    <n v="7.5"/>
    <x v="1"/>
    <s v="No"/>
  </r>
  <r>
    <n v="12029"/>
    <x v="0"/>
    <x v="0"/>
    <x v="1"/>
    <x v="1"/>
    <x v="3"/>
    <x v="3"/>
    <x v="2"/>
    <s v="No"/>
    <s v="0"/>
    <x v="1"/>
    <n v="0.5"/>
    <x v="0"/>
    <s v="No"/>
  </r>
  <r>
    <n v="12033"/>
    <x v="1"/>
    <x v="1"/>
    <x v="3"/>
    <x v="1"/>
    <x v="3"/>
    <x v="1"/>
    <x v="1"/>
    <s v="No"/>
    <s v="0"/>
    <x v="1"/>
    <n v="0.5"/>
    <x v="0"/>
    <s v="Yes"/>
  </r>
  <r>
    <n v="12056"/>
    <x v="0"/>
    <x v="0"/>
    <x v="13"/>
    <x v="3"/>
    <x v="0"/>
    <x v="0"/>
    <x v="3"/>
    <s v="Yes"/>
    <s v="1"/>
    <x v="3"/>
    <n v="7.5"/>
    <x v="1"/>
    <s v="No"/>
  </r>
  <r>
    <n v="12100"/>
    <x v="1"/>
    <x v="0"/>
    <x v="4"/>
    <x v="2"/>
    <x v="0"/>
    <x v="0"/>
    <x v="3"/>
    <s v="Yes"/>
    <s v="1"/>
    <x v="0"/>
    <n v="10.5"/>
    <x v="2"/>
    <s v="No"/>
  </r>
  <r>
    <n v="12121"/>
    <x v="1"/>
    <x v="0"/>
    <x v="4"/>
    <x v="2"/>
    <x v="1"/>
    <x v="1"/>
    <x v="0"/>
    <s v="Yes"/>
    <s v="1"/>
    <x v="1"/>
    <n v="10.5"/>
    <x v="2"/>
    <s v="Yes"/>
  </r>
  <r>
    <n v="12133"/>
    <x v="0"/>
    <x v="1"/>
    <x v="5"/>
    <x v="3"/>
    <x v="1"/>
    <x v="2"/>
    <x v="0"/>
    <s v="Yes"/>
    <s v="1"/>
    <x v="3"/>
    <n v="7.5"/>
    <x v="1"/>
    <s v="Yes"/>
  </r>
  <r>
    <n v="12153"/>
    <x v="1"/>
    <x v="1"/>
    <x v="2"/>
    <x v="2"/>
    <x v="1"/>
    <x v="2"/>
    <x v="0"/>
    <s v="Yes"/>
    <s v="1"/>
    <x v="2"/>
    <n v="7.5"/>
    <x v="1"/>
    <s v="Yes"/>
  </r>
  <r>
    <n v="12192"/>
    <x v="1"/>
    <x v="1"/>
    <x v="4"/>
    <x v="2"/>
    <x v="0"/>
    <x v="3"/>
    <x v="1"/>
    <s v="No"/>
    <s v="0"/>
    <x v="1"/>
    <n v="1.5"/>
    <x v="0"/>
    <s v="No"/>
  </r>
  <r>
    <n v="12195"/>
    <x v="1"/>
    <x v="1"/>
    <x v="2"/>
    <x v="2"/>
    <x v="1"/>
    <x v="0"/>
    <x v="3"/>
    <s v="Yes"/>
    <s v="1"/>
    <x v="1"/>
    <n v="1.5"/>
    <x v="0"/>
    <s v="No"/>
  </r>
  <r>
    <n v="12205"/>
    <x v="1"/>
    <x v="1"/>
    <x v="5"/>
    <x v="3"/>
    <x v="0"/>
    <x v="0"/>
    <x v="3"/>
    <s v="No"/>
    <s v="0"/>
    <x v="4"/>
    <n v="0.5"/>
    <x v="0"/>
    <s v="No"/>
  </r>
  <r>
    <n v="12207"/>
    <x v="1"/>
    <x v="0"/>
    <x v="7"/>
    <x v="2"/>
    <x v="4"/>
    <x v="0"/>
    <x v="3"/>
    <s v="Yes"/>
    <s v="1"/>
    <x v="0"/>
    <n v="7.5"/>
    <x v="1"/>
    <s v="Yes"/>
  </r>
  <r>
    <n v="12212"/>
    <x v="0"/>
    <x v="1"/>
    <x v="9"/>
    <x v="1"/>
    <x v="3"/>
    <x v="0"/>
    <x v="4"/>
    <s v="Yes"/>
    <s v="1"/>
    <x v="0"/>
    <n v="0.5"/>
    <x v="0"/>
    <s v="Yes"/>
  </r>
  <r>
    <n v="12231"/>
    <x v="1"/>
    <x v="1"/>
    <x v="9"/>
    <x v="1"/>
    <x v="0"/>
    <x v="2"/>
    <x v="4"/>
    <s v="Yes"/>
    <s v="1"/>
    <x v="0"/>
    <n v="0.5"/>
    <x v="0"/>
    <s v="Yes"/>
  </r>
  <r>
    <n v="12234"/>
    <x v="0"/>
    <x v="0"/>
    <x v="9"/>
    <x v="1"/>
    <x v="0"/>
    <x v="2"/>
    <x v="4"/>
    <s v="Yes"/>
    <s v="1"/>
    <x v="2"/>
    <n v="3.5"/>
    <x v="0"/>
    <s v="No"/>
  </r>
  <r>
    <n v="12236"/>
    <x v="0"/>
    <x v="1"/>
    <x v="10"/>
    <x v="1"/>
    <x v="5"/>
    <x v="2"/>
    <x v="4"/>
    <s v="Yes"/>
    <s v="1"/>
    <x v="0"/>
    <n v="0.5"/>
    <x v="0"/>
    <s v="No"/>
  </r>
  <r>
    <n v="12253"/>
    <x v="1"/>
    <x v="1"/>
    <x v="10"/>
    <x v="1"/>
    <x v="3"/>
    <x v="2"/>
    <x v="4"/>
    <s v="Yes"/>
    <s v="1"/>
    <x v="0"/>
    <n v="0.5"/>
    <x v="0"/>
    <s v="Yes"/>
  </r>
  <r>
    <n v="12273"/>
    <x v="0"/>
    <x v="0"/>
    <x v="1"/>
    <x v="1"/>
    <x v="5"/>
    <x v="0"/>
    <x v="2"/>
    <s v="Yes"/>
    <s v="1"/>
    <x v="0"/>
    <n v="0.5"/>
    <x v="0"/>
    <s v="No"/>
  </r>
  <r>
    <n v="12274"/>
    <x v="1"/>
    <x v="0"/>
    <x v="9"/>
    <x v="1"/>
    <x v="0"/>
    <x v="1"/>
    <x v="4"/>
    <s v="Yes"/>
    <s v="1"/>
    <x v="0"/>
    <n v="0.5"/>
    <x v="0"/>
    <s v="No"/>
  </r>
  <r>
    <n v="12284"/>
    <x v="0"/>
    <x v="1"/>
    <x v="1"/>
    <x v="1"/>
    <x v="3"/>
    <x v="0"/>
    <x v="2"/>
    <s v="No"/>
    <s v="0"/>
    <x v="0"/>
    <n v="0.5"/>
    <x v="0"/>
    <s v="Yes"/>
  </r>
  <r>
    <n v="12291"/>
    <x v="1"/>
    <x v="0"/>
    <x v="0"/>
    <x v="0"/>
    <x v="2"/>
    <x v="2"/>
    <x v="0"/>
    <s v="No"/>
    <s v="0"/>
    <x v="1"/>
    <n v="3.5"/>
    <x v="0"/>
    <s v="Yes"/>
  </r>
  <r>
    <n v="12332"/>
    <x v="0"/>
    <x v="0"/>
    <x v="0"/>
    <x v="0"/>
    <x v="4"/>
    <x v="1"/>
    <x v="3"/>
    <s v="Yes"/>
    <s v="1"/>
    <x v="3"/>
    <n v="7.5"/>
    <x v="1"/>
    <s v="Yes"/>
  </r>
  <r>
    <n v="12344"/>
    <x v="1"/>
    <x v="1"/>
    <x v="7"/>
    <x v="2"/>
    <x v="3"/>
    <x v="0"/>
    <x v="0"/>
    <s v="No"/>
    <s v="0"/>
    <x v="3"/>
    <n v="10.5"/>
    <x v="2"/>
    <s v="No"/>
  </r>
  <r>
    <n v="12389"/>
    <x v="1"/>
    <x v="0"/>
    <x v="1"/>
    <x v="1"/>
    <x v="3"/>
    <x v="1"/>
    <x v="4"/>
    <s v="No"/>
    <s v="0"/>
    <x v="2"/>
    <n v="3.5"/>
    <x v="0"/>
    <s v="No"/>
  </r>
  <r>
    <n v="12452"/>
    <x v="0"/>
    <x v="0"/>
    <x v="4"/>
    <x v="2"/>
    <x v="4"/>
    <x v="0"/>
    <x v="1"/>
    <s v="Yes"/>
    <s v="1"/>
    <x v="0"/>
    <n v="1.5"/>
    <x v="0"/>
    <s v="Yes"/>
  </r>
  <r>
    <n v="12472"/>
    <x v="0"/>
    <x v="0"/>
    <x v="1"/>
    <x v="1"/>
    <x v="5"/>
    <x v="0"/>
    <x v="2"/>
    <s v="Yes"/>
    <s v="1"/>
    <x v="2"/>
    <n v="3.5"/>
    <x v="0"/>
    <s v="No"/>
  </r>
  <r>
    <n v="12496"/>
    <x v="0"/>
    <x v="1"/>
    <x v="3"/>
    <x v="1"/>
    <x v="5"/>
    <x v="0"/>
    <x v="1"/>
    <s v="Yes"/>
    <s v="1"/>
    <x v="0"/>
    <n v="0.5"/>
    <x v="0"/>
    <s v="No"/>
  </r>
  <r>
    <n v="12497"/>
    <x v="0"/>
    <x v="1"/>
    <x v="3"/>
    <x v="1"/>
    <x v="5"/>
    <x v="0"/>
    <x v="1"/>
    <s v="Yes"/>
    <s v="1"/>
    <x v="0"/>
    <n v="0.5"/>
    <x v="0"/>
    <s v="No"/>
  </r>
  <r>
    <n v="12503"/>
    <x v="1"/>
    <x v="1"/>
    <x v="1"/>
    <x v="1"/>
    <x v="1"/>
    <x v="2"/>
    <x v="2"/>
    <s v="Yes"/>
    <s v="1"/>
    <x v="1"/>
    <n v="0.5"/>
    <x v="0"/>
    <s v="No"/>
  </r>
  <r>
    <n v="12507"/>
    <x v="0"/>
    <x v="0"/>
    <x v="1"/>
    <x v="1"/>
    <x v="5"/>
    <x v="2"/>
    <x v="2"/>
    <s v="Yes"/>
    <s v="1"/>
    <x v="2"/>
    <n v="0.5"/>
    <x v="0"/>
    <s v="No"/>
  </r>
  <r>
    <n v="12510"/>
    <x v="0"/>
    <x v="0"/>
    <x v="3"/>
    <x v="1"/>
    <x v="5"/>
    <x v="0"/>
    <x v="1"/>
    <s v="Yes"/>
    <s v="1"/>
    <x v="2"/>
    <n v="0.5"/>
    <x v="0"/>
    <s v="Yes"/>
  </r>
  <r>
    <n v="12558"/>
    <x v="0"/>
    <x v="1"/>
    <x v="10"/>
    <x v="1"/>
    <x v="5"/>
    <x v="0"/>
    <x v="2"/>
    <s v="Yes"/>
    <s v="1"/>
    <x v="0"/>
    <n v="0.5"/>
    <x v="0"/>
    <s v="No"/>
  </r>
  <r>
    <n v="12568"/>
    <x v="0"/>
    <x v="1"/>
    <x v="1"/>
    <x v="1"/>
    <x v="5"/>
    <x v="0"/>
    <x v="2"/>
    <s v="Yes"/>
    <s v="1"/>
    <x v="0"/>
    <n v="0.5"/>
    <x v="0"/>
    <s v="No"/>
  </r>
  <r>
    <n v="12581"/>
    <x v="1"/>
    <x v="1"/>
    <x v="9"/>
    <x v="1"/>
    <x v="3"/>
    <x v="2"/>
    <x v="4"/>
    <s v="No"/>
    <s v="0"/>
    <x v="2"/>
    <n v="0.5"/>
    <x v="0"/>
    <s v="Yes"/>
  </r>
  <r>
    <n v="12585"/>
    <x v="0"/>
    <x v="0"/>
    <x v="9"/>
    <x v="1"/>
    <x v="5"/>
    <x v="1"/>
    <x v="4"/>
    <s v="Yes"/>
    <s v="1"/>
    <x v="0"/>
    <n v="3.5"/>
    <x v="0"/>
    <s v="Yes"/>
  </r>
  <r>
    <n v="12590"/>
    <x v="1"/>
    <x v="0"/>
    <x v="1"/>
    <x v="1"/>
    <x v="5"/>
    <x v="0"/>
    <x v="2"/>
    <s v="Yes"/>
    <s v="1"/>
    <x v="0"/>
    <n v="0.5"/>
    <x v="0"/>
    <s v="No"/>
  </r>
  <r>
    <n v="12591"/>
    <x v="0"/>
    <x v="1"/>
    <x v="1"/>
    <x v="1"/>
    <x v="4"/>
    <x v="0"/>
    <x v="2"/>
    <s v="Yes"/>
    <s v="1"/>
    <x v="0"/>
    <n v="0.5"/>
    <x v="0"/>
    <s v="No"/>
  </r>
  <r>
    <n v="12610"/>
    <x v="0"/>
    <x v="1"/>
    <x v="1"/>
    <x v="1"/>
    <x v="5"/>
    <x v="0"/>
    <x v="2"/>
    <s v="Yes"/>
    <s v="1"/>
    <x v="0"/>
    <n v="0.5"/>
    <x v="0"/>
    <s v="No"/>
  </r>
  <r>
    <n v="12629"/>
    <x v="1"/>
    <x v="0"/>
    <x v="10"/>
    <x v="1"/>
    <x v="5"/>
    <x v="2"/>
    <x v="4"/>
    <s v="No"/>
    <s v="0"/>
    <x v="0"/>
    <n v="0.5"/>
    <x v="0"/>
    <s v="No"/>
  </r>
  <r>
    <n v="12663"/>
    <x v="0"/>
    <x v="1"/>
    <x v="0"/>
    <x v="0"/>
    <x v="2"/>
    <x v="3"/>
    <x v="1"/>
    <s v="Yes"/>
    <s v="1"/>
    <x v="1"/>
    <n v="10.5"/>
    <x v="2"/>
    <s v="No"/>
  </r>
  <r>
    <n v="12664"/>
    <x v="0"/>
    <x v="1"/>
    <x v="5"/>
    <x v="3"/>
    <x v="2"/>
    <x v="2"/>
    <x v="0"/>
    <s v="Yes"/>
    <s v="1"/>
    <x v="4"/>
    <n v="0.5"/>
    <x v="0"/>
    <s v="No"/>
  </r>
  <r>
    <n v="12666"/>
    <x v="1"/>
    <x v="0"/>
    <x v="4"/>
    <x v="2"/>
    <x v="3"/>
    <x v="0"/>
    <x v="0"/>
    <s v="No"/>
    <s v="0"/>
    <x v="4"/>
    <n v="3.5"/>
    <x v="0"/>
    <s v="No"/>
  </r>
  <r>
    <n v="12678"/>
    <x v="1"/>
    <x v="1"/>
    <x v="5"/>
    <x v="3"/>
    <x v="4"/>
    <x v="1"/>
    <x v="3"/>
    <s v="Yes"/>
    <s v="1"/>
    <x v="4"/>
    <n v="0.5"/>
    <x v="0"/>
    <s v="No"/>
  </r>
  <r>
    <n v="12697"/>
    <x v="1"/>
    <x v="1"/>
    <x v="0"/>
    <x v="0"/>
    <x v="3"/>
    <x v="0"/>
    <x v="0"/>
    <s v="No"/>
    <s v="0"/>
    <x v="4"/>
    <n v="10.5"/>
    <x v="2"/>
    <s v="No"/>
  </r>
  <r>
    <n v="12705"/>
    <x v="0"/>
    <x v="0"/>
    <x v="8"/>
    <x v="3"/>
    <x v="3"/>
    <x v="0"/>
    <x v="3"/>
    <s v="Yes"/>
    <s v="1"/>
    <x v="4"/>
    <n v="0.5"/>
    <x v="0"/>
    <s v="Yes"/>
  </r>
  <r>
    <n v="12716"/>
    <x v="1"/>
    <x v="0"/>
    <x v="1"/>
    <x v="1"/>
    <x v="3"/>
    <x v="2"/>
    <x v="2"/>
    <s v="Yes"/>
    <s v="1"/>
    <x v="2"/>
    <n v="3.5"/>
    <x v="0"/>
    <s v="No"/>
  </r>
  <r>
    <n v="12718"/>
    <x v="1"/>
    <x v="1"/>
    <x v="1"/>
    <x v="1"/>
    <x v="3"/>
    <x v="2"/>
    <x v="2"/>
    <s v="Yes"/>
    <s v="1"/>
    <x v="2"/>
    <n v="3.5"/>
    <x v="0"/>
    <s v="No"/>
  </r>
  <r>
    <n v="12728"/>
    <x v="1"/>
    <x v="0"/>
    <x v="1"/>
    <x v="1"/>
    <x v="3"/>
    <x v="2"/>
    <x v="2"/>
    <s v="No"/>
    <s v="0"/>
    <x v="2"/>
    <n v="1.5"/>
    <x v="0"/>
    <s v="No"/>
  </r>
  <r>
    <n v="12731"/>
    <x v="1"/>
    <x v="0"/>
    <x v="1"/>
    <x v="1"/>
    <x v="3"/>
    <x v="1"/>
    <x v="4"/>
    <s v="No"/>
    <s v="0"/>
    <x v="2"/>
    <n v="1.5"/>
    <x v="0"/>
    <s v="No"/>
  </r>
  <r>
    <n v="12744"/>
    <x v="1"/>
    <x v="1"/>
    <x v="3"/>
    <x v="1"/>
    <x v="0"/>
    <x v="2"/>
    <x v="2"/>
    <s v="Yes"/>
    <s v="1"/>
    <x v="0"/>
    <n v="0.5"/>
    <x v="0"/>
    <s v="No"/>
  </r>
  <r>
    <n v="12768"/>
    <x v="0"/>
    <x v="0"/>
    <x v="1"/>
    <x v="1"/>
    <x v="5"/>
    <x v="1"/>
    <x v="2"/>
    <s v="Yes"/>
    <s v="1"/>
    <x v="2"/>
    <n v="3.5"/>
    <x v="0"/>
    <s v="Yes"/>
  </r>
  <r>
    <n v="12774"/>
    <x v="0"/>
    <x v="1"/>
    <x v="3"/>
    <x v="1"/>
    <x v="5"/>
    <x v="2"/>
    <x v="2"/>
    <s v="Yes"/>
    <s v="1"/>
    <x v="2"/>
    <n v="1.5"/>
    <x v="0"/>
    <s v="Yes"/>
  </r>
  <r>
    <n v="12808"/>
    <x v="0"/>
    <x v="0"/>
    <x v="3"/>
    <x v="1"/>
    <x v="3"/>
    <x v="0"/>
    <x v="2"/>
    <s v="Yes"/>
    <s v="1"/>
    <x v="0"/>
    <n v="0.5"/>
    <x v="0"/>
    <s v="Yes"/>
  </r>
  <r>
    <n v="12821"/>
    <x v="0"/>
    <x v="0"/>
    <x v="3"/>
    <x v="1"/>
    <x v="3"/>
    <x v="0"/>
    <x v="2"/>
    <s v="Yes"/>
    <s v="1"/>
    <x v="0"/>
    <n v="0.5"/>
    <x v="0"/>
    <s v="No"/>
  </r>
  <r>
    <n v="12833"/>
    <x v="1"/>
    <x v="1"/>
    <x v="10"/>
    <x v="1"/>
    <x v="1"/>
    <x v="1"/>
    <x v="4"/>
    <s v="Yes"/>
    <s v="1"/>
    <x v="2"/>
    <n v="0.5"/>
    <x v="0"/>
    <s v="Yes"/>
  </r>
  <r>
    <n v="12871"/>
    <x v="1"/>
    <x v="1"/>
    <x v="1"/>
    <x v="1"/>
    <x v="3"/>
    <x v="2"/>
    <x v="2"/>
    <s v="No"/>
    <s v="0"/>
    <x v="2"/>
    <n v="3.5"/>
    <x v="0"/>
    <s v="No"/>
  </r>
  <r>
    <n v="12882"/>
    <x v="0"/>
    <x v="0"/>
    <x v="12"/>
    <x v="2"/>
    <x v="5"/>
    <x v="0"/>
    <x v="1"/>
    <s v="Yes"/>
    <s v="1"/>
    <x v="0"/>
    <n v="0.5"/>
    <x v="0"/>
    <s v="Yes"/>
  </r>
  <r>
    <n v="12922"/>
    <x v="1"/>
    <x v="1"/>
    <x v="4"/>
    <x v="2"/>
    <x v="1"/>
    <x v="0"/>
    <x v="1"/>
    <s v="Yes"/>
    <s v="1"/>
    <x v="0"/>
    <n v="3.5"/>
    <x v="0"/>
    <s v="Yes"/>
  </r>
  <r>
    <n v="12957"/>
    <x v="1"/>
    <x v="1"/>
    <x v="2"/>
    <x v="2"/>
    <x v="5"/>
    <x v="0"/>
    <x v="0"/>
    <s v="No"/>
    <s v="0"/>
    <x v="2"/>
    <n v="0.5"/>
    <x v="0"/>
    <s v="No"/>
  </r>
  <r>
    <n v="12964"/>
    <x v="0"/>
    <x v="0"/>
    <x v="2"/>
    <x v="2"/>
    <x v="5"/>
    <x v="2"/>
    <x v="1"/>
    <s v="Yes"/>
    <s v="1"/>
    <x v="2"/>
    <n v="0.5"/>
    <x v="0"/>
    <s v="No"/>
  </r>
  <r>
    <n v="12993"/>
    <x v="0"/>
    <x v="0"/>
    <x v="4"/>
    <x v="2"/>
    <x v="0"/>
    <x v="0"/>
    <x v="0"/>
    <s v="Yes"/>
    <s v="1"/>
    <x v="2"/>
    <n v="3.5"/>
    <x v="0"/>
    <s v="No"/>
  </r>
  <r>
    <n v="13066"/>
    <x v="1"/>
    <x v="0"/>
    <x v="1"/>
    <x v="1"/>
    <x v="3"/>
    <x v="1"/>
    <x v="1"/>
    <s v="No"/>
    <s v="0"/>
    <x v="1"/>
    <n v="1.5"/>
    <x v="0"/>
    <s v="Yes"/>
  </r>
  <r>
    <n v="13073"/>
    <x v="0"/>
    <x v="1"/>
    <x v="4"/>
    <x v="2"/>
    <x v="3"/>
    <x v="2"/>
    <x v="0"/>
    <s v="Yes"/>
    <s v="1"/>
    <x v="1"/>
    <n v="7.5"/>
    <x v="1"/>
    <s v="No"/>
  </r>
  <r>
    <n v="13082"/>
    <x v="1"/>
    <x v="0"/>
    <x v="5"/>
    <x v="3"/>
    <x v="3"/>
    <x v="0"/>
    <x v="3"/>
    <s v="Yes"/>
    <s v="1"/>
    <x v="0"/>
    <n v="3.5"/>
    <x v="0"/>
    <s v="Yes"/>
  </r>
  <r>
    <n v="13089"/>
    <x v="0"/>
    <x v="1"/>
    <x v="13"/>
    <x v="3"/>
    <x v="5"/>
    <x v="0"/>
    <x v="3"/>
    <s v="Yes"/>
    <s v="1"/>
    <x v="1"/>
    <n v="0.5"/>
    <x v="0"/>
    <s v="Yes"/>
  </r>
  <r>
    <n v="13122"/>
    <x v="0"/>
    <x v="1"/>
    <x v="7"/>
    <x v="2"/>
    <x v="3"/>
    <x v="0"/>
    <x v="0"/>
    <s v="Yes"/>
    <s v="1"/>
    <x v="2"/>
    <n v="1.5"/>
    <x v="0"/>
    <s v="Yes"/>
  </r>
  <r>
    <n v="13133"/>
    <x v="1"/>
    <x v="0"/>
    <x v="6"/>
    <x v="0"/>
    <x v="2"/>
    <x v="0"/>
    <x v="0"/>
    <s v="Yes"/>
    <s v="1"/>
    <x v="2"/>
    <n v="7.5"/>
    <x v="1"/>
    <s v="Yes"/>
  </r>
  <r>
    <n v="13136"/>
    <x v="0"/>
    <x v="1"/>
    <x v="1"/>
    <x v="1"/>
    <x v="0"/>
    <x v="2"/>
    <x v="2"/>
    <s v="No"/>
    <s v="0"/>
    <x v="1"/>
    <n v="7.5"/>
    <x v="1"/>
    <s v="No"/>
  </r>
  <r>
    <n v="13151"/>
    <x v="1"/>
    <x v="0"/>
    <x v="3"/>
    <x v="1"/>
    <x v="3"/>
    <x v="1"/>
    <x v="1"/>
    <s v="Yes"/>
    <s v="1"/>
    <x v="1"/>
    <n v="7.5"/>
    <x v="1"/>
    <s v="No"/>
  </r>
  <r>
    <n v="13154"/>
    <x v="0"/>
    <x v="0"/>
    <x v="3"/>
    <x v="1"/>
    <x v="3"/>
    <x v="1"/>
    <x v="1"/>
    <s v="No"/>
    <s v="0"/>
    <x v="1"/>
    <n v="0.5"/>
    <x v="0"/>
    <s v="Yes"/>
  </r>
  <r>
    <n v="13176"/>
    <x v="1"/>
    <x v="0"/>
    <x v="5"/>
    <x v="3"/>
    <x v="3"/>
    <x v="0"/>
    <x v="3"/>
    <s v="No"/>
    <s v="0"/>
    <x v="1"/>
    <n v="0.5"/>
    <x v="0"/>
    <s v="Yes"/>
  </r>
  <r>
    <n v="13216"/>
    <x v="0"/>
    <x v="1"/>
    <x v="4"/>
    <x v="2"/>
    <x v="2"/>
    <x v="0"/>
    <x v="3"/>
    <s v="Yes"/>
    <s v="1"/>
    <x v="3"/>
    <n v="10.5"/>
    <x v="2"/>
    <s v="No"/>
  </r>
  <r>
    <n v="13233"/>
    <x v="0"/>
    <x v="0"/>
    <x v="4"/>
    <x v="2"/>
    <x v="0"/>
    <x v="2"/>
    <x v="0"/>
    <s v="Yes"/>
    <s v="1"/>
    <x v="2"/>
    <n v="10.5"/>
    <x v="2"/>
    <s v="Yes"/>
  </r>
  <r>
    <n v="13283"/>
    <x v="0"/>
    <x v="0"/>
    <x v="7"/>
    <x v="2"/>
    <x v="1"/>
    <x v="2"/>
    <x v="0"/>
    <s v="No"/>
    <s v="0"/>
    <x v="1"/>
    <n v="0.5"/>
    <x v="0"/>
    <s v="Yes"/>
  </r>
  <r>
    <n v="13287"/>
    <x v="1"/>
    <x v="0"/>
    <x v="14"/>
    <x v="3"/>
    <x v="4"/>
    <x v="0"/>
    <x v="3"/>
    <s v="Yes"/>
    <s v="1"/>
    <x v="4"/>
    <n v="7.5"/>
    <x v="1"/>
    <s v="Yes"/>
  </r>
  <r>
    <n v="13296"/>
    <x v="0"/>
    <x v="0"/>
    <x v="14"/>
    <x v="3"/>
    <x v="5"/>
    <x v="0"/>
    <x v="3"/>
    <s v="Yes"/>
    <s v="1"/>
    <x v="3"/>
    <n v="7.5"/>
    <x v="1"/>
    <s v="No"/>
  </r>
  <r>
    <n v="13313"/>
    <x v="0"/>
    <x v="1"/>
    <x v="13"/>
    <x v="3"/>
    <x v="5"/>
    <x v="1"/>
    <x v="0"/>
    <s v="No"/>
    <s v="0"/>
    <x v="4"/>
    <n v="3.5"/>
    <x v="0"/>
    <s v="No"/>
  </r>
  <r>
    <n v="13314"/>
    <x v="0"/>
    <x v="0"/>
    <x v="13"/>
    <x v="3"/>
    <x v="5"/>
    <x v="1"/>
    <x v="0"/>
    <s v="Yes"/>
    <s v="1"/>
    <x v="4"/>
    <n v="7.5"/>
    <x v="1"/>
    <s v="Yes"/>
  </r>
  <r>
    <n v="13337"/>
    <x v="0"/>
    <x v="1"/>
    <x v="7"/>
    <x v="2"/>
    <x v="2"/>
    <x v="0"/>
    <x v="3"/>
    <s v="Yes"/>
    <s v="1"/>
    <x v="1"/>
    <n v="7.5"/>
    <x v="1"/>
    <s v="No"/>
  </r>
  <r>
    <n v="13343"/>
    <x v="0"/>
    <x v="1"/>
    <x v="0"/>
    <x v="0"/>
    <x v="2"/>
    <x v="0"/>
    <x v="3"/>
    <s v="Yes"/>
    <s v="1"/>
    <x v="1"/>
    <n v="1.5"/>
    <x v="0"/>
    <s v="Yes"/>
  </r>
  <r>
    <n v="13351"/>
    <x v="1"/>
    <x v="1"/>
    <x v="2"/>
    <x v="2"/>
    <x v="4"/>
    <x v="0"/>
    <x v="3"/>
    <s v="Yes"/>
    <s v="1"/>
    <x v="1"/>
    <n v="1.5"/>
    <x v="0"/>
    <s v="Yes"/>
  </r>
  <r>
    <n v="13353"/>
    <x v="1"/>
    <x v="1"/>
    <x v="4"/>
    <x v="2"/>
    <x v="4"/>
    <x v="0"/>
    <x v="3"/>
    <s v="Yes"/>
    <s v="1"/>
    <x v="1"/>
    <n v="10.5"/>
    <x v="2"/>
    <s v="Yes"/>
  </r>
  <r>
    <n v="13382"/>
    <x v="0"/>
    <x v="0"/>
    <x v="2"/>
    <x v="2"/>
    <x v="2"/>
    <x v="2"/>
    <x v="0"/>
    <s v="Yes"/>
    <s v="1"/>
    <x v="1"/>
    <n v="1.5"/>
    <x v="0"/>
    <s v="Yes"/>
  </r>
  <r>
    <n v="13388"/>
    <x v="1"/>
    <x v="0"/>
    <x v="4"/>
    <x v="2"/>
    <x v="0"/>
    <x v="2"/>
    <x v="0"/>
    <s v="Yes"/>
    <s v="1"/>
    <x v="2"/>
    <n v="10.5"/>
    <x v="2"/>
    <s v="No"/>
  </r>
  <r>
    <n v="13390"/>
    <x v="0"/>
    <x v="1"/>
    <x v="2"/>
    <x v="2"/>
    <x v="4"/>
    <x v="2"/>
    <x v="0"/>
    <s v="No"/>
    <s v="0"/>
    <x v="2"/>
    <n v="1.5"/>
    <x v="0"/>
    <s v="No"/>
  </r>
  <r>
    <n v="13415"/>
    <x v="1"/>
    <x v="0"/>
    <x v="6"/>
    <x v="0"/>
    <x v="5"/>
    <x v="0"/>
    <x v="3"/>
    <s v="Yes"/>
    <s v="1"/>
    <x v="3"/>
    <n v="3.5"/>
    <x v="0"/>
    <s v="Yes"/>
  </r>
  <r>
    <n v="13453"/>
    <x v="0"/>
    <x v="1"/>
    <x v="5"/>
    <x v="3"/>
    <x v="1"/>
    <x v="0"/>
    <x v="3"/>
    <s v="Yes"/>
    <s v="1"/>
    <x v="3"/>
    <n v="0.5"/>
    <x v="0"/>
    <s v="Yes"/>
  </r>
  <r>
    <n v="13466"/>
    <x v="0"/>
    <x v="0"/>
    <x v="7"/>
    <x v="2"/>
    <x v="2"/>
    <x v="2"/>
    <x v="0"/>
    <s v="Yes"/>
    <s v="1"/>
    <x v="3"/>
    <n v="1.5"/>
    <x v="0"/>
    <s v="No"/>
  </r>
  <r>
    <n v="13507"/>
    <x v="0"/>
    <x v="1"/>
    <x v="9"/>
    <x v="1"/>
    <x v="0"/>
    <x v="2"/>
    <x v="4"/>
    <s v="Yes"/>
    <s v="1"/>
    <x v="0"/>
    <n v="1.5"/>
    <x v="0"/>
    <s v="No"/>
  </r>
  <r>
    <n v="13572"/>
    <x v="1"/>
    <x v="0"/>
    <x v="9"/>
    <x v="1"/>
    <x v="1"/>
    <x v="1"/>
    <x v="4"/>
    <s v="Yes"/>
    <s v="1"/>
    <x v="0"/>
    <n v="0.5"/>
    <x v="0"/>
    <s v="Yes"/>
  </r>
  <r>
    <n v="13585"/>
    <x v="0"/>
    <x v="1"/>
    <x v="7"/>
    <x v="2"/>
    <x v="4"/>
    <x v="2"/>
    <x v="0"/>
    <s v="No"/>
    <s v="0"/>
    <x v="2"/>
    <n v="3.5"/>
    <x v="0"/>
    <s v="Yes"/>
  </r>
  <r>
    <n v="13586"/>
    <x v="0"/>
    <x v="0"/>
    <x v="7"/>
    <x v="2"/>
    <x v="4"/>
    <x v="2"/>
    <x v="0"/>
    <s v="Yes"/>
    <s v="1"/>
    <x v="1"/>
    <n v="10.5"/>
    <x v="2"/>
    <s v="No"/>
  </r>
  <r>
    <n v="13620"/>
    <x v="1"/>
    <x v="0"/>
    <x v="2"/>
    <x v="2"/>
    <x v="3"/>
    <x v="0"/>
    <x v="0"/>
    <s v="No"/>
    <s v="0"/>
    <x v="3"/>
    <n v="10.5"/>
    <x v="2"/>
    <s v="Yes"/>
  </r>
  <r>
    <n v="13662"/>
    <x v="1"/>
    <x v="0"/>
    <x v="10"/>
    <x v="1"/>
    <x v="3"/>
    <x v="3"/>
    <x v="4"/>
    <s v="Yes"/>
    <s v="1"/>
    <x v="1"/>
    <n v="1.5"/>
    <x v="0"/>
    <s v="Yes"/>
  </r>
  <r>
    <n v="13673"/>
    <x v="1"/>
    <x v="1"/>
    <x v="10"/>
    <x v="1"/>
    <x v="3"/>
    <x v="3"/>
    <x v="4"/>
    <s v="No"/>
    <s v="0"/>
    <x v="1"/>
    <n v="0.5"/>
    <x v="0"/>
    <s v="No"/>
  </r>
  <r>
    <n v="13683"/>
    <x v="1"/>
    <x v="1"/>
    <x v="1"/>
    <x v="1"/>
    <x v="3"/>
    <x v="1"/>
    <x v="4"/>
    <s v="No"/>
    <s v="0"/>
    <x v="2"/>
    <n v="3.5"/>
    <x v="0"/>
    <s v="No"/>
  </r>
  <r>
    <n v="13687"/>
    <x v="0"/>
    <x v="0"/>
    <x v="3"/>
    <x v="1"/>
    <x v="5"/>
    <x v="0"/>
    <x v="1"/>
    <s v="Yes"/>
    <s v="1"/>
    <x v="2"/>
    <n v="0.5"/>
    <x v="0"/>
    <s v="Yes"/>
  </r>
  <r>
    <n v="13690"/>
    <x v="1"/>
    <x v="1"/>
    <x v="10"/>
    <x v="1"/>
    <x v="3"/>
    <x v="3"/>
    <x v="4"/>
    <s v="No"/>
    <s v="0"/>
    <x v="1"/>
    <n v="1.5"/>
    <x v="0"/>
    <s v="Yes"/>
  </r>
  <r>
    <n v="13714"/>
    <x v="0"/>
    <x v="1"/>
    <x v="10"/>
    <x v="1"/>
    <x v="0"/>
    <x v="1"/>
    <x v="4"/>
    <s v="No"/>
    <s v="0"/>
    <x v="1"/>
    <n v="1.5"/>
    <x v="0"/>
    <s v="Yes"/>
  </r>
  <r>
    <n v="13749"/>
    <x v="0"/>
    <x v="0"/>
    <x v="7"/>
    <x v="2"/>
    <x v="4"/>
    <x v="0"/>
    <x v="1"/>
    <s v="Yes"/>
    <s v="1"/>
    <x v="0"/>
    <n v="1.5"/>
    <x v="0"/>
    <s v="No"/>
  </r>
  <r>
    <n v="13754"/>
    <x v="1"/>
    <x v="1"/>
    <x v="7"/>
    <x v="2"/>
    <x v="4"/>
    <x v="0"/>
    <x v="1"/>
    <s v="Yes"/>
    <s v="1"/>
    <x v="0"/>
    <n v="1.5"/>
    <x v="0"/>
    <s v="No"/>
  </r>
  <r>
    <n v="13760"/>
    <x v="0"/>
    <x v="0"/>
    <x v="4"/>
    <x v="2"/>
    <x v="4"/>
    <x v="0"/>
    <x v="1"/>
    <s v="No"/>
    <s v="0"/>
    <x v="0"/>
    <n v="0.5"/>
    <x v="0"/>
    <s v="No"/>
  </r>
  <r>
    <n v="13813"/>
    <x v="0"/>
    <x v="1"/>
    <x v="1"/>
    <x v="1"/>
    <x v="1"/>
    <x v="2"/>
    <x v="2"/>
    <s v="No"/>
    <s v="0"/>
    <x v="0"/>
    <n v="0.5"/>
    <x v="0"/>
    <s v="No"/>
  </r>
  <r>
    <n v="13826"/>
    <x v="1"/>
    <x v="1"/>
    <x v="1"/>
    <x v="1"/>
    <x v="3"/>
    <x v="2"/>
    <x v="2"/>
    <s v="No"/>
    <s v="0"/>
    <x v="2"/>
    <n v="0.5"/>
    <x v="0"/>
    <s v="No"/>
  </r>
  <r>
    <n v="13873"/>
    <x v="0"/>
    <x v="0"/>
    <x v="2"/>
    <x v="2"/>
    <x v="1"/>
    <x v="0"/>
    <x v="0"/>
    <s v="Yes"/>
    <s v="1"/>
    <x v="0"/>
    <n v="0.5"/>
    <x v="0"/>
    <s v="Yes"/>
  </r>
  <r>
    <n v="13886"/>
    <x v="0"/>
    <x v="1"/>
    <x v="2"/>
    <x v="2"/>
    <x v="4"/>
    <x v="0"/>
    <x v="0"/>
    <s v="Yes"/>
    <s v="1"/>
    <x v="0"/>
    <n v="3.5"/>
    <x v="0"/>
    <s v="Yes"/>
  </r>
  <r>
    <n v="13907"/>
    <x v="1"/>
    <x v="1"/>
    <x v="7"/>
    <x v="2"/>
    <x v="1"/>
    <x v="0"/>
    <x v="1"/>
    <s v="Yes"/>
    <s v="1"/>
    <x v="2"/>
    <n v="0.5"/>
    <x v="0"/>
    <s v="Yes"/>
  </r>
  <r>
    <n v="13911"/>
    <x v="1"/>
    <x v="1"/>
    <x v="7"/>
    <x v="2"/>
    <x v="1"/>
    <x v="0"/>
    <x v="1"/>
    <s v="Yes"/>
    <s v="1"/>
    <x v="1"/>
    <n v="3.5"/>
    <x v="0"/>
    <s v="Yes"/>
  </r>
  <r>
    <n v="13920"/>
    <x v="1"/>
    <x v="1"/>
    <x v="12"/>
    <x v="2"/>
    <x v="4"/>
    <x v="0"/>
    <x v="1"/>
    <s v="Yes"/>
    <s v="1"/>
    <x v="1"/>
    <n v="0.5"/>
    <x v="0"/>
    <s v="No"/>
  </r>
  <r>
    <n v="13934"/>
    <x v="0"/>
    <x v="0"/>
    <x v="3"/>
    <x v="1"/>
    <x v="4"/>
    <x v="1"/>
    <x v="1"/>
    <s v="Yes"/>
    <s v="1"/>
    <x v="1"/>
    <n v="3.5"/>
    <x v="0"/>
    <s v="No"/>
  </r>
  <r>
    <n v="13942"/>
    <x v="0"/>
    <x v="0"/>
    <x v="4"/>
    <x v="2"/>
    <x v="5"/>
    <x v="2"/>
    <x v="1"/>
    <s v="Yes"/>
    <s v="1"/>
    <x v="2"/>
    <n v="0.5"/>
    <x v="0"/>
    <s v="No"/>
  </r>
  <r>
    <n v="13961"/>
    <x v="0"/>
    <x v="1"/>
    <x v="7"/>
    <x v="2"/>
    <x v="2"/>
    <x v="0"/>
    <x v="3"/>
    <s v="Yes"/>
    <s v="1"/>
    <x v="3"/>
    <n v="0.5"/>
    <x v="0"/>
    <s v="No"/>
  </r>
  <r>
    <n v="13981"/>
    <x v="0"/>
    <x v="1"/>
    <x v="9"/>
    <x v="1"/>
    <x v="2"/>
    <x v="1"/>
    <x v="1"/>
    <s v="No"/>
    <s v="0"/>
    <x v="3"/>
    <n v="1.5"/>
    <x v="0"/>
    <s v="No"/>
  </r>
  <r>
    <n v="14032"/>
    <x v="0"/>
    <x v="0"/>
    <x v="2"/>
    <x v="2"/>
    <x v="0"/>
    <x v="1"/>
    <x v="1"/>
    <s v="No"/>
    <s v="0"/>
    <x v="1"/>
    <n v="1.5"/>
    <x v="0"/>
    <s v="Yes"/>
  </r>
  <r>
    <n v="14058"/>
    <x v="1"/>
    <x v="0"/>
    <x v="2"/>
    <x v="2"/>
    <x v="3"/>
    <x v="0"/>
    <x v="0"/>
    <s v="No"/>
    <s v="0"/>
    <x v="2"/>
    <n v="7.5"/>
    <x v="1"/>
    <s v="Yes"/>
  </r>
  <r>
    <n v="14063"/>
    <x v="1"/>
    <x v="1"/>
    <x v="2"/>
    <x v="2"/>
    <x v="3"/>
    <x v="0"/>
    <x v="0"/>
    <s v="No"/>
    <s v="0"/>
    <x v="2"/>
    <n v="0.5"/>
    <x v="0"/>
    <s v="Yes"/>
  </r>
  <r>
    <n v="14077"/>
    <x v="1"/>
    <x v="0"/>
    <x v="1"/>
    <x v="1"/>
    <x v="3"/>
    <x v="1"/>
    <x v="1"/>
    <s v="Yes"/>
    <s v="1"/>
    <x v="1"/>
    <n v="7.5"/>
    <x v="1"/>
    <s v="No"/>
  </r>
  <r>
    <n v="14090"/>
    <x v="0"/>
    <x v="1"/>
    <x v="1"/>
    <x v="1"/>
    <x v="3"/>
    <x v="3"/>
    <x v="2"/>
    <s v="No"/>
    <s v="0"/>
    <x v="1"/>
    <n v="0.5"/>
    <x v="0"/>
    <s v="No"/>
  </r>
  <r>
    <n v="14092"/>
    <x v="1"/>
    <x v="0"/>
    <x v="1"/>
    <x v="1"/>
    <x v="3"/>
    <x v="3"/>
    <x v="2"/>
    <s v="Yes"/>
    <s v="1"/>
    <x v="1"/>
    <n v="7.5"/>
    <x v="1"/>
    <s v="No"/>
  </r>
  <r>
    <n v="14135"/>
    <x v="0"/>
    <x v="0"/>
    <x v="10"/>
    <x v="1"/>
    <x v="5"/>
    <x v="2"/>
    <x v="4"/>
    <s v="Yes"/>
    <s v="1"/>
    <x v="0"/>
    <n v="1.5"/>
    <x v="0"/>
    <s v="No"/>
  </r>
  <r>
    <n v="14154"/>
    <x v="0"/>
    <x v="0"/>
    <x v="1"/>
    <x v="1"/>
    <x v="3"/>
    <x v="0"/>
    <x v="2"/>
    <s v="Yes"/>
    <s v="1"/>
    <x v="0"/>
    <n v="0.5"/>
    <x v="0"/>
    <s v="Yes"/>
  </r>
  <r>
    <n v="14164"/>
    <x v="1"/>
    <x v="1"/>
    <x v="12"/>
    <x v="2"/>
    <x v="3"/>
    <x v="0"/>
    <x v="1"/>
    <s v="Yes"/>
    <s v="1"/>
    <x v="0"/>
    <n v="0.5"/>
    <x v="0"/>
    <s v="Yes"/>
  </r>
  <r>
    <n v="14177"/>
    <x v="0"/>
    <x v="0"/>
    <x v="7"/>
    <x v="2"/>
    <x v="2"/>
    <x v="2"/>
    <x v="0"/>
    <s v="No"/>
    <s v="0"/>
    <x v="1"/>
    <n v="3.5"/>
    <x v="0"/>
    <s v="No"/>
  </r>
  <r>
    <n v="14189"/>
    <x v="0"/>
    <x v="1"/>
    <x v="0"/>
    <x v="0"/>
    <x v="4"/>
    <x v="1"/>
    <x v="0"/>
    <s v="No"/>
    <s v="0"/>
    <x v="1"/>
    <n v="3.5"/>
    <x v="0"/>
    <s v="Yes"/>
  </r>
  <r>
    <n v="14191"/>
    <x v="0"/>
    <x v="0"/>
    <x v="15"/>
    <x v="3"/>
    <x v="4"/>
    <x v="2"/>
    <x v="0"/>
    <s v="No"/>
    <s v="0"/>
    <x v="1"/>
    <n v="10.5"/>
    <x v="2"/>
    <s v="Yes"/>
  </r>
  <r>
    <n v="14192"/>
    <x v="0"/>
    <x v="0"/>
    <x v="0"/>
    <x v="0"/>
    <x v="4"/>
    <x v="1"/>
    <x v="3"/>
    <s v="Yes"/>
    <s v="1"/>
    <x v="3"/>
    <n v="7.5"/>
    <x v="1"/>
    <s v="Yes"/>
  </r>
  <r>
    <n v="14193"/>
    <x v="1"/>
    <x v="1"/>
    <x v="6"/>
    <x v="0"/>
    <x v="1"/>
    <x v="2"/>
    <x v="3"/>
    <s v="Yes"/>
    <s v="1"/>
    <x v="4"/>
    <n v="10.5"/>
    <x v="2"/>
    <s v="No"/>
  </r>
  <r>
    <n v="14233"/>
    <x v="1"/>
    <x v="0"/>
    <x v="6"/>
    <x v="0"/>
    <x v="3"/>
    <x v="1"/>
    <x v="3"/>
    <s v="Yes"/>
    <s v="1"/>
    <x v="3"/>
    <n v="10.5"/>
    <x v="2"/>
    <s v="No"/>
  </r>
  <r>
    <n v="14238"/>
    <x v="0"/>
    <x v="0"/>
    <x v="13"/>
    <x v="3"/>
    <x v="3"/>
    <x v="3"/>
    <x v="0"/>
    <s v="Yes"/>
    <s v="1"/>
    <x v="4"/>
    <n v="10.5"/>
    <x v="2"/>
    <s v="Yes"/>
  </r>
  <r>
    <n v="14271"/>
    <x v="0"/>
    <x v="0"/>
    <x v="1"/>
    <x v="1"/>
    <x v="3"/>
    <x v="1"/>
    <x v="1"/>
    <s v="Yes"/>
    <s v="1"/>
    <x v="1"/>
    <n v="7.5"/>
    <x v="1"/>
    <s v="No"/>
  </r>
  <r>
    <n v="14278"/>
    <x v="0"/>
    <x v="1"/>
    <x v="5"/>
    <x v="3"/>
    <x v="3"/>
    <x v="0"/>
    <x v="3"/>
    <s v="Yes"/>
    <s v="1"/>
    <x v="2"/>
    <n v="10.5"/>
    <x v="2"/>
    <s v="No"/>
  </r>
  <r>
    <n v="14284"/>
    <x v="1"/>
    <x v="0"/>
    <x v="4"/>
    <x v="2"/>
    <x v="3"/>
    <x v="2"/>
    <x v="0"/>
    <s v="No"/>
    <s v="0"/>
    <x v="1"/>
    <n v="1.5"/>
    <x v="0"/>
    <s v="Yes"/>
  </r>
  <r>
    <n v="14312"/>
    <x v="0"/>
    <x v="1"/>
    <x v="4"/>
    <x v="2"/>
    <x v="5"/>
    <x v="2"/>
    <x v="1"/>
    <s v="Yes"/>
    <s v="1"/>
    <x v="2"/>
    <n v="7.5"/>
    <x v="1"/>
    <s v="No"/>
  </r>
  <r>
    <n v="14332"/>
    <x v="1"/>
    <x v="1"/>
    <x v="1"/>
    <x v="1"/>
    <x v="3"/>
    <x v="1"/>
    <x v="1"/>
    <s v="No"/>
    <s v="0"/>
    <x v="1"/>
    <n v="7.5"/>
    <x v="1"/>
    <s v="No"/>
  </r>
  <r>
    <n v="14347"/>
    <x v="1"/>
    <x v="1"/>
    <x v="3"/>
    <x v="1"/>
    <x v="0"/>
    <x v="0"/>
    <x v="3"/>
    <s v="Yes"/>
    <s v="1"/>
    <x v="1"/>
    <n v="7.5"/>
    <x v="1"/>
    <s v="Yes"/>
  </r>
  <r>
    <n v="14389"/>
    <x v="0"/>
    <x v="0"/>
    <x v="4"/>
    <x v="2"/>
    <x v="0"/>
    <x v="0"/>
    <x v="3"/>
    <s v="Yes"/>
    <s v="1"/>
    <x v="0"/>
    <n v="3.5"/>
    <x v="0"/>
    <s v="No"/>
  </r>
  <r>
    <n v="14417"/>
    <x v="1"/>
    <x v="0"/>
    <x v="4"/>
    <x v="2"/>
    <x v="1"/>
    <x v="1"/>
    <x v="0"/>
    <s v="Yes"/>
    <s v="1"/>
    <x v="1"/>
    <n v="10.5"/>
    <x v="2"/>
    <s v="Yes"/>
  </r>
  <r>
    <n v="14432"/>
    <x v="1"/>
    <x v="0"/>
    <x v="0"/>
    <x v="0"/>
    <x v="4"/>
    <x v="0"/>
    <x v="3"/>
    <s v="Yes"/>
    <s v="1"/>
    <x v="2"/>
    <n v="7.5"/>
    <x v="1"/>
    <s v="No"/>
  </r>
  <r>
    <n v="14443"/>
    <x v="0"/>
    <x v="0"/>
    <x v="5"/>
    <x v="3"/>
    <x v="5"/>
    <x v="0"/>
    <x v="3"/>
    <s v="Yes"/>
    <s v="1"/>
    <x v="4"/>
    <n v="0.5"/>
    <x v="0"/>
    <s v="No"/>
  </r>
  <r>
    <n v="14469"/>
    <x v="0"/>
    <x v="1"/>
    <x v="6"/>
    <x v="0"/>
    <x v="1"/>
    <x v="2"/>
    <x v="0"/>
    <s v="Yes"/>
    <s v="1"/>
    <x v="4"/>
    <n v="1.5"/>
    <x v="0"/>
    <s v="No"/>
  </r>
  <r>
    <n v="14493"/>
    <x v="1"/>
    <x v="1"/>
    <x v="2"/>
    <x v="2"/>
    <x v="1"/>
    <x v="0"/>
    <x v="3"/>
    <s v="No"/>
    <s v="0"/>
    <x v="1"/>
    <n v="1.5"/>
    <x v="0"/>
    <s v="No"/>
  </r>
  <r>
    <n v="14495"/>
    <x v="0"/>
    <x v="0"/>
    <x v="3"/>
    <x v="1"/>
    <x v="1"/>
    <x v="2"/>
    <x v="0"/>
    <s v="No"/>
    <s v="0"/>
    <x v="1"/>
    <n v="7.5"/>
    <x v="1"/>
    <s v="Yes"/>
  </r>
  <r>
    <n v="14507"/>
    <x v="0"/>
    <x v="0"/>
    <x v="6"/>
    <x v="0"/>
    <x v="0"/>
    <x v="0"/>
    <x v="3"/>
    <s v="Yes"/>
    <s v="1"/>
    <x v="3"/>
    <n v="1.5"/>
    <x v="0"/>
    <s v="No"/>
  </r>
  <r>
    <n v="14514"/>
    <x v="1"/>
    <x v="1"/>
    <x v="1"/>
    <x v="1"/>
    <x v="3"/>
    <x v="2"/>
    <x v="1"/>
    <s v="Yes"/>
    <s v="1"/>
    <x v="2"/>
    <n v="7.5"/>
    <x v="1"/>
    <s v="No"/>
  </r>
  <r>
    <n v="14517"/>
    <x v="0"/>
    <x v="1"/>
    <x v="10"/>
    <x v="1"/>
    <x v="1"/>
    <x v="1"/>
    <x v="1"/>
    <s v="No"/>
    <s v="0"/>
    <x v="1"/>
    <n v="1.5"/>
    <x v="0"/>
    <s v="No"/>
  </r>
  <r>
    <n v="14544"/>
    <x v="1"/>
    <x v="0"/>
    <x v="9"/>
    <x v="1"/>
    <x v="5"/>
    <x v="2"/>
    <x v="4"/>
    <s v="Yes"/>
    <s v="1"/>
    <x v="0"/>
    <n v="0.5"/>
    <x v="0"/>
    <s v="No"/>
  </r>
  <r>
    <n v="14545"/>
    <x v="0"/>
    <x v="1"/>
    <x v="9"/>
    <x v="1"/>
    <x v="0"/>
    <x v="2"/>
    <x v="4"/>
    <s v="Yes"/>
    <s v="1"/>
    <x v="0"/>
    <n v="1.5"/>
    <x v="0"/>
    <s v="No"/>
  </r>
  <r>
    <n v="14547"/>
    <x v="0"/>
    <x v="0"/>
    <x v="9"/>
    <x v="1"/>
    <x v="0"/>
    <x v="2"/>
    <x v="4"/>
    <s v="Yes"/>
    <s v="1"/>
    <x v="0"/>
    <n v="1.5"/>
    <x v="0"/>
    <s v="No"/>
  </r>
  <r>
    <n v="14554"/>
    <x v="0"/>
    <x v="0"/>
    <x v="10"/>
    <x v="1"/>
    <x v="5"/>
    <x v="0"/>
    <x v="2"/>
    <s v="Yes"/>
    <s v="1"/>
    <x v="0"/>
    <n v="0.5"/>
    <x v="0"/>
    <s v="No"/>
  </r>
  <r>
    <n v="14569"/>
    <x v="0"/>
    <x v="0"/>
    <x v="4"/>
    <x v="2"/>
    <x v="5"/>
    <x v="0"/>
    <x v="0"/>
    <s v="Yes"/>
    <s v="1"/>
    <x v="0"/>
    <n v="0.5"/>
    <x v="0"/>
    <s v="No"/>
  </r>
  <r>
    <n v="14572"/>
    <x v="0"/>
    <x v="1"/>
    <x v="2"/>
    <x v="2"/>
    <x v="1"/>
    <x v="0"/>
    <x v="0"/>
    <s v="Yes"/>
    <s v="1"/>
    <x v="0"/>
    <n v="3.5"/>
    <x v="0"/>
    <s v="Yes"/>
  </r>
  <r>
    <n v="14592"/>
    <x v="0"/>
    <x v="1"/>
    <x v="4"/>
    <x v="2"/>
    <x v="3"/>
    <x v="0"/>
    <x v="0"/>
    <s v="Yes"/>
    <s v="1"/>
    <x v="0"/>
    <n v="0.5"/>
    <x v="0"/>
    <s v="No"/>
  </r>
  <r>
    <n v="14602"/>
    <x v="0"/>
    <x v="1"/>
    <x v="7"/>
    <x v="2"/>
    <x v="1"/>
    <x v="0"/>
    <x v="0"/>
    <s v="Yes"/>
    <s v="1"/>
    <x v="0"/>
    <n v="0.5"/>
    <x v="0"/>
    <s v="Yes"/>
  </r>
  <r>
    <n v="14608"/>
    <x v="0"/>
    <x v="0"/>
    <x v="12"/>
    <x v="2"/>
    <x v="4"/>
    <x v="0"/>
    <x v="1"/>
    <s v="Yes"/>
    <s v="1"/>
    <x v="3"/>
    <n v="10.5"/>
    <x v="2"/>
    <s v="No"/>
  </r>
  <r>
    <n v="14633"/>
    <x v="0"/>
    <x v="0"/>
    <x v="4"/>
    <x v="2"/>
    <x v="5"/>
    <x v="2"/>
    <x v="1"/>
    <s v="Yes"/>
    <s v="1"/>
    <x v="2"/>
    <n v="3.5"/>
    <x v="0"/>
    <s v="No"/>
  </r>
  <r>
    <n v="14657"/>
    <x v="0"/>
    <x v="0"/>
    <x v="7"/>
    <x v="2"/>
    <x v="5"/>
    <x v="2"/>
    <x v="1"/>
    <s v="No"/>
    <s v="0"/>
    <x v="2"/>
    <n v="0.5"/>
    <x v="0"/>
    <s v="Yes"/>
  </r>
  <r>
    <n v="14662"/>
    <x v="0"/>
    <x v="0"/>
    <x v="4"/>
    <x v="2"/>
    <x v="5"/>
    <x v="0"/>
    <x v="0"/>
    <s v="Yes"/>
    <s v="1"/>
    <x v="2"/>
    <n v="0.5"/>
    <x v="0"/>
    <s v="Yes"/>
  </r>
  <r>
    <n v="14669"/>
    <x v="0"/>
    <x v="1"/>
    <x v="7"/>
    <x v="2"/>
    <x v="4"/>
    <x v="0"/>
    <x v="3"/>
    <s v="Yes"/>
    <s v="1"/>
    <x v="2"/>
    <n v="0.5"/>
    <x v="0"/>
    <s v="No"/>
  </r>
  <r>
    <n v="14682"/>
    <x v="1"/>
    <x v="1"/>
    <x v="2"/>
    <x v="2"/>
    <x v="3"/>
    <x v="0"/>
    <x v="0"/>
    <s v="No"/>
    <s v="0"/>
    <x v="2"/>
    <n v="7.5"/>
    <x v="1"/>
    <s v="No"/>
  </r>
  <r>
    <n v="14696"/>
    <x v="1"/>
    <x v="0"/>
    <x v="9"/>
    <x v="1"/>
    <x v="3"/>
    <x v="3"/>
    <x v="4"/>
    <s v="No"/>
    <s v="0"/>
    <x v="1"/>
    <n v="0.5"/>
    <x v="0"/>
    <s v="No"/>
  </r>
  <r>
    <n v="14754"/>
    <x v="0"/>
    <x v="0"/>
    <x v="3"/>
    <x v="1"/>
    <x v="5"/>
    <x v="2"/>
    <x v="2"/>
    <s v="Yes"/>
    <s v="1"/>
    <x v="2"/>
    <n v="1.5"/>
    <x v="0"/>
    <s v="Yes"/>
  </r>
  <r>
    <n v="14777"/>
    <x v="0"/>
    <x v="1"/>
    <x v="3"/>
    <x v="1"/>
    <x v="3"/>
    <x v="0"/>
    <x v="2"/>
    <s v="Yes"/>
    <s v="1"/>
    <x v="0"/>
    <n v="0.5"/>
    <x v="0"/>
    <s v="Yes"/>
  </r>
  <r>
    <n v="14785"/>
    <x v="1"/>
    <x v="0"/>
    <x v="1"/>
    <x v="1"/>
    <x v="5"/>
    <x v="0"/>
    <x v="2"/>
    <s v="No"/>
    <s v="0"/>
    <x v="2"/>
    <n v="1.5"/>
    <x v="0"/>
    <s v="No"/>
  </r>
  <r>
    <n v="14791"/>
    <x v="0"/>
    <x v="1"/>
    <x v="3"/>
    <x v="1"/>
    <x v="3"/>
    <x v="0"/>
    <x v="2"/>
    <s v="Yes"/>
    <s v="1"/>
    <x v="0"/>
    <n v="0.5"/>
    <x v="0"/>
    <s v="Yes"/>
  </r>
  <r>
    <n v="14798"/>
    <x v="1"/>
    <x v="1"/>
    <x v="9"/>
    <x v="1"/>
    <x v="4"/>
    <x v="3"/>
    <x v="4"/>
    <s v="Yes"/>
    <s v="1"/>
    <x v="1"/>
    <n v="0.5"/>
    <x v="0"/>
    <s v="Yes"/>
  </r>
  <r>
    <n v="14804"/>
    <x v="1"/>
    <x v="1"/>
    <x v="9"/>
    <x v="1"/>
    <x v="1"/>
    <x v="3"/>
    <x v="4"/>
    <s v="Yes"/>
    <s v="1"/>
    <x v="1"/>
    <n v="0.5"/>
    <x v="0"/>
    <s v="No"/>
  </r>
  <r>
    <n v="14805"/>
    <x v="1"/>
    <x v="1"/>
    <x v="9"/>
    <x v="1"/>
    <x v="1"/>
    <x v="3"/>
    <x v="4"/>
    <s v="Yes"/>
    <s v="1"/>
    <x v="1"/>
    <n v="0.5"/>
    <x v="0"/>
    <s v="No"/>
  </r>
  <r>
    <n v="14813"/>
    <x v="1"/>
    <x v="1"/>
    <x v="10"/>
    <x v="1"/>
    <x v="4"/>
    <x v="1"/>
    <x v="4"/>
    <s v="Yes"/>
    <s v="1"/>
    <x v="2"/>
    <n v="0.5"/>
    <x v="0"/>
    <s v="Yes"/>
  </r>
  <r>
    <n v="14832"/>
    <x v="0"/>
    <x v="0"/>
    <x v="3"/>
    <x v="1"/>
    <x v="5"/>
    <x v="0"/>
    <x v="1"/>
    <s v="Yes"/>
    <s v="1"/>
    <x v="0"/>
    <n v="0.5"/>
    <x v="0"/>
    <s v="Yes"/>
  </r>
  <r>
    <n v="14865"/>
    <x v="1"/>
    <x v="0"/>
    <x v="3"/>
    <x v="1"/>
    <x v="0"/>
    <x v="2"/>
    <x v="2"/>
    <s v="Yes"/>
    <s v="1"/>
    <x v="1"/>
    <n v="1.5"/>
    <x v="0"/>
    <s v="No"/>
  </r>
  <r>
    <n v="14872"/>
    <x v="0"/>
    <x v="0"/>
    <x v="1"/>
    <x v="1"/>
    <x v="3"/>
    <x v="0"/>
    <x v="1"/>
    <s v="Yes"/>
    <s v="1"/>
    <x v="0"/>
    <n v="0.5"/>
    <x v="0"/>
    <s v="No"/>
  </r>
  <r>
    <n v="14883"/>
    <x v="0"/>
    <x v="1"/>
    <x v="1"/>
    <x v="1"/>
    <x v="5"/>
    <x v="0"/>
    <x v="1"/>
    <s v="Yes"/>
    <s v="1"/>
    <x v="2"/>
    <n v="7.5"/>
    <x v="1"/>
    <s v="Yes"/>
  </r>
  <r>
    <n v="14887"/>
    <x v="0"/>
    <x v="1"/>
    <x v="1"/>
    <x v="1"/>
    <x v="5"/>
    <x v="1"/>
    <x v="2"/>
    <s v="Yes"/>
    <s v="1"/>
    <x v="2"/>
    <n v="7.5"/>
    <x v="1"/>
    <s v="No"/>
  </r>
  <r>
    <n v="14900"/>
    <x v="0"/>
    <x v="1"/>
    <x v="3"/>
    <x v="1"/>
    <x v="5"/>
    <x v="2"/>
    <x v="2"/>
    <s v="Yes"/>
    <s v="1"/>
    <x v="2"/>
    <n v="1.5"/>
    <x v="0"/>
    <s v="Yes"/>
  </r>
  <r>
    <n v="14913"/>
    <x v="0"/>
    <x v="1"/>
    <x v="3"/>
    <x v="1"/>
    <x v="5"/>
    <x v="2"/>
    <x v="2"/>
    <s v="Yes"/>
    <s v="1"/>
    <x v="2"/>
    <n v="1.5"/>
    <x v="0"/>
    <s v="Yes"/>
  </r>
  <r>
    <n v="14914"/>
    <x v="0"/>
    <x v="1"/>
    <x v="3"/>
    <x v="1"/>
    <x v="5"/>
    <x v="2"/>
    <x v="2"/>
    <s v="Yes"/>
    <s v="1"/>
    <x v="2"/>
    <n v="1.5"/>
    <x v="0"/>
    <s v="Yes"/>
  </r>
  <r>
    <n v="14926"/>
    <x v="0"/>
    <x v="0"/>
    <x v="1"/>
    <x v="1"/>
    <x v="5"/>
    <x v="0"/>
    <x v="2"/>
    <s v="Yes"/>
    <s v="1"/>
    <x v="0"/>
    <n v="0.5"/>
    <x v="0"/>
    <s v="Yes"/>
  </r>
  <r>
    <n v="14927"/>
    <x v="0"/>
    <x v="1"/>
    <x v="1"/>
    <x v="1"/>
    <x v="5"/>
    <x v="0"/>
    <x v="2"/>
    <s v="Yes"/>
    <s v="1"/>
    <x v="0"/>
    <n v="0.5"/>
    <x v="0"/>
    <s v="Yes"/>
  </r>
  <r>
    <n v="14939"/>
    <x v="1"/>
    <x v="0"/>
    <x v="3"/>
    <x v="1"/>
    <x v="3"/>
    <x v="0"/>
    <x v="2"/>
    <s v="Yes"/>
    <s v="1"/>
    <x v="0"/>
    <n v="0.5"/>
    <x v="0"/>
    <s v="Yes"/>
  </r>
  <r>
    <n v="15019"/>
    <x v="1"/>
    <x v="1"/>
    <x v="1"/>
    <x v="1"/>
    <x v="1"/>
    <x v="1"/>
    <x v="1"/>
    <s v="Yes"/>
    <s v="1"/>
    <x v="1"/>
    <n v="7.5"/>
    <x v="1"/>
    <s v="No"/>
  </r>
  <r>
    <n v="15030"/>
    <x v="0"/>
    <x v="0"/>
    <x v="10"/>
    <x v="1"/>
    <x v="3"/>
    <x v="0"/>
    <x v="2"/>
    <s v="Yes"/>
    <s v="1"/>
    <x v="0"/>
    <n v="0.5"/>
    <x v="0"/>
    <s v="Yes"/>
  </r>
  <r>
    <n v="15194"/>
    <x v="1"/>
    <x v="0"/>
    <x v="13"/>
    <x v="3"/>
    <x v="0"/>
    <x v="0"/>
    <x v="3"/>
    <s v="No"/>
    <s v="0"/>
    <x v="3"/>
    <n v="0.5"/>
    <x v="0"/>
    <s v="Yes"/>
  </r>
  <r>
    <n v="15214"/>
    <x v="1"/>
    <x v="1"/>
    <x v="6"/>
    <x v="0"/>
    <x v="3"/>
    <x v="0"/>
    <x v="3"/>
    <s v="No"/>
    <s v="0"/>
    <x v="2"/>
    <n v="1.5"/>
    <x v="0"/>
    <s v="Yes"/>
  </r>
  <r>
    <n v="15255"/>
    <x v="0"/>
    <x v="0"/>
    <x v="3"/>
    <x v="1"/>
    <x v="3"/>
    <x v="1"/>
    <x v="1"/>
    <s v="Yes"/>
    <s v="1"/>
    <x v="1"/>
    <n v="7.5"/>
    <x v="1"/>
    <s v="Yes"/>
  </r>
  <r>
    <n v="15265"/>
    <x v="1"/>
    <x v="0"/>
    <x v="3"/>
    <x v="1"/>
    <x v="0"/>
    <x v="0"/>
    <x v="3"/>
    <s v="Yes"/>
    <s v="1"/>
    <x v="1"/>
    <n v="7.5"/>
    <x v="1"/>
    <s v="Yes"/>
  </r>
  <r>
    <n v="15272"/>
    <x v="1"/>
    <x v="0"/>
    <x v="3"/>
    <x v="1"/>
    <x v="3"/>
    <x v="1"/>
    <x v="1"/>
    <s v="No"/>
    <s v="0"/>
    <x v="1"/>
    <n v="1.5"/>
    <x v="0"/>
    <s v="No"/>
  </r>
  <r>
    <n v="15275"/>
    <x v="0"/>
    <x v="0"/>
    <x v="3"/>
    <x v="1"/>
    <x v="3"/>
    <x v="2"/>
    <x v="1"/>
    <s v="Yes"/>
    <s v="1"/>
    <x v="2"/>
    <n v="7.5"/>
    <x v="1"/>
    <s v="No"/>
  </r>
  <r>
    <n v="15287"/>
    <x v="1"/>
    <x v="1"/>
    <x v="12"/>
    <x v="2"/>
    <x v="5"/>
    <x v="0"/>
    <x v="1"/>
    <s v="Yes"/>
    <s v="1"/>
    <x v="0"/>
    <n v="1.5"/>
    <x v="0"/>
    <s v="Yes"/>
  </r>
  <r>
    <n v="15292"/>
    <x v="1"/>
    <x v="1"/>
    <x v="4"/>
    <x v="2"/>
    <x v="5"/>
    <x v="0"/>
    <x v="1"/>
    <s v="Yes"/>
    <s v="1"/>
    <x v="0"/>
    <n v="1.5"/>
    <x v="0"/>
    <s v="No"/>
  </r>
  <r>
    <n v="15302"/>
    <x v="1"/>
    <x v="1"/>
    <x v="2"/>
    <x v="2"/>
    <x v="5"/>
    <x v="0"/>
    <x v="0"/>
    <s v="Yes"/>
    <s v="1"/>
    <x v="0"/>
    <n v="3.5"/>
    <x v="0"/>
    <s v="Yes"/>
  </r>
  <r>
    <n v="15313"/>
    <x v="0"/>
    <x v="0"/>
    <x v="4"/>
    <x v="2"/>
    <x v="4"/>
    <x v="0"/>
    <x v="3"/>
    <s v="Yes"/>
    <s v="1"/>
    <x v="1"/>
    <n v="3.5"/>
    <x v="0"/>
    <s v="No"/>
  </r>
  <r>
    <n v="15319"/>
    <x v="0"/>
    <x v="1"/>
    <x v="2"/>
    <x v="2"/>
    <x v="4"/>
    <x v="0"/>
    <x v="3"/>
    <s v="No"/>
    <s v="0"/>
    <x v="2"/>
    <n v="1.5"/>
    <x v="0"/>
    <s v="No"/>
  </r>
  <r>
    <n v="15372"/>
    <x v="0"/>
    <x v="0"/>
    <x v="7"/>
    <x v="2"/>
    <x v="1"/>
    <x v="2"/>
    <x v="0"/>
    <s v="No"/>
    <s v="0"/>
    <x v="1"/>
    <n v="3.5"/>
    <x v="0"/>
    <s v="Yes"/>
  </r>
  <r>
    <n v="15382"/>
    <x v="0"/>
    <x v="1"/>
    <x v="14"/>
    <x v="3"/>
    <x v="5"/>
    <x v="0"/>
    <x v="3"/>
    <s v="Yes"/>
    <s v="1"/>
    <x v="1"/>
    <n v="1.5"/>
    <x v="0"/>
    <s v="No"/>
  </r>
  <r>
    <n v="15412"/>
    <x v="0"/>
    <x v="0"/>
    <x v="5"/>
    <x v="3"/>
    <x v="0"/>
    <x v="0"/>
    <x v="3"/>
    <s v="Yes"/>
    <s v="1"/>
    <x v="3"/>
    <n v="3.5"/>
    <x v="0"/>
    <s v="No"/>
  </r>
  <r>
    <n v="15450"/>
    <x v="0"/>
    <x v="0"/>
    <x v="9"/>
    <x v="1"/>
    <x v="5"/>
    <x v="0"/>
    <x v="2"/>
    <s v="Yes"/>
    <s v="1"/>
    <x v="0"/>
    <n v="0.5"/>
    <x v="0"/>
    <s v="No"/>
  </r>
  <r>
    <n v="15465"/>
    <x v="0"/>
    <x v="1"/>
    <x v="9"/>
    <x v="1"/>
    <x v="3"/>
    <x v="2"/>
    <x v="4"/>
    <s v="No"/>
    <s v="0"/>
    <x v="2"/>
    <n v="0.5"/>
    <x v="0"/>
    <s v="No"/>
  </r>
  <r>
    <n v="15468"/>
    <x v="0"/>
    <x v="1"/>
    <x v="12"/>
    <x v="2"/>
    <x v="5"/>
    <x v="0"/>
    <x v="1"/>
    <s v="Yes"/>
    <s v="1"/>
    <x v="2"/>
    <n v="0.5"/>
    <x v="0"/>
    <s v="No"/>
  </r>
  <r>
    <n v="15501"/>
    <x v="0"/>
    <x v="0"/>
    <x v="2"/>
    <x v="2"/>
    <x v="4"/>
    <x v="0"/>
    <x v="0"/>
    <s v="Yes"/>
    <s v="1"/>
    <x v="0"/>
    <n v="3.5"/>
    <x v="0"/>
    <s v="Yes"/>
  </r>
  <r>
    <n v="15529"/>
    <x v="0"/>
    <x v="0"/>
    <x v="4"/>
    <x v="2"/>
    <x v="4"/>
    <x v="0"/>
    <x v="0"/>
    <s v="Yes"/>
    <s v="1"/>
    <x v="1"/>
    <n v="3.5"/>
    <x v="0"/>
    <s v="Yes"/>
  </r>
  <r>
    <n v="15532"/>
    <x v="1"/>
    <x v="0"/>
    <x v="4"/>
    <x v="2"/>
    <x v="4"/>
    <x v="0"/>
    <x v="0"/>
    <s v="Yes"/>
    <s v="1"/>
    <x v="1"/>
    <n v="3.5"/>
    <x v="0"/>
    <s v="Yes"/>
  </r>
  <r>
    <n v="15555"/>
    <x v="0"/>
    <x v="1"/>
    <x v="4"/>
    <x v="2"/>
    <x v="5"/>
    <x v="2"/>
    <x v="1"/>
    <s v="Yes"/>
    <s v="1"/>
    <x v="2"/>
    <n v="3.5"/>
    <x v="0"/>
    <s v="Yes"/>
  </r>
  <r>
    <n v="15559"/>
    <x v="0"/>
    <x v="0"/>
    <x v="4"/>
    <x v="2"/>
    <x v="2"/>
    <x v="0"/>
    <x v="0"/>
    <s v="Yes"/>
    <s v="1"/>
    <x v="2"/>
    <n v="3.5"/>
    <x v="0"/>
    <s v="No"/>
  </r>
  <r>
    <n v="15580"/>
    <x v="0"/>
    <x v="0"/>
    <x v="4"/>
    <x v="2"/>
    <x v="0"/>
    <x v="0"/>
    <x v="0"/>
    <s v="Yes"/>
    <s v="1"/>
    <x v="2"/>
    <n v="3.5"/>
    <x v="0"/>
    <s v="Yes"/>
  </r>
  <r>
    <n v="15608"/>
    <x v="1"/>
    <x v="1"/>
    <x v="1"/>
    <x v="1"/>
    <x v="3"/>
    <x v="2"/>
    <x v="2"/>
    <s v="No"/>
    <s v="0"/>
    <x v="2"/>
    <n v="3.5"/>
    <x v="0"/>
    <s v="No"/>
  </r>
  <r>
    <n v="15612"/>
    <x v="1"/>
    <x v="0"/>
    <x v="1"/>
    <x v="1"/>
    <x v="3"/>
    <x v="1"/>
    <x v="4"/>
    <s v="No"/>
    <s v="0"/>
    <x v="2"/>
    <n v="1.5"/>
    <x v="0"/>
    <s v="No"/>
  </r>
  <r>
    <n v="15628"/>
    <x v="0"/>
    <x v="1"/>
    <x v="3"/>
    <x v="1"/>
    <x v="5"/>
    <x v="0"/>
    <x v="1"/>
    <s v="Yes"/>
    <s v="1"/>
    <x v="2"/>
    <n v="0.5"/>
    <x v="0"/>
    <s v="No"/>
  </r>
  <r>
    <n v="15629"/>
    <x v="1"/>
    <x v="1"/>
    <x v="9"/>
    <x v="1"/>
    <x v="3"/>
    <x v="3"/>
    <x v="4"/>
    <s v="Yes"/>
    <s v="1"/>
    <x v="1"/>
    <n v="1.5"/>
    <x v="0"/>
    <s v="No"/>
  </r>
  <r>
    <n v="15657"/>
    <x v="0"/>
    <x v="0"/>
    <x v="1"/>
    <x v="1"/>
    <x v="1"/>
    <x v="0"/>
    <x v="2"/>
    <s v="Yes"/>
    <s v="1"/>
    <x v="0"/>
    <n v="0.5"/>
    <x v="0"/>
    <s v="Yes"/>
  </r>
  <r>
    <n v="15665"/>
    <x v="0"/>
    <x v="1"/>
    <x v="1"/>
    <x v="1"/>
    <x v="3"/>
    <x v="0"/>
    <x v="2"/>
    <s v="Yes"/>
    <s v="1"/>
    <x v="0"/>
    <n v="0.5"/>
    <x v="0"/>
    <s v="Yes"/>
  </r>
  <r>
    <n v="15682"/>
    <x v="1"/>
    <x v="1"/>
    <x v="7"/>
    <x v="2"/>
    <x v="2"/>
    <x v="0"/>
    <x v="3"/>
    <s v="Yes"/>
    <s v="1"/>
    <x v="1"/>
    <n v="10.5"/>
    <x v="2"/>
    <s v="No"/>
  </r>
  <r>
    <n v="15740"/>
    <x v="0"/>
    <x v="0"/>
    <x v="7"/>
    <x v="2"/>
    <x v="2"/>
    <x v="0"/>
    <x v="3"/>
    <s v="Yes"/>
    <s v="1"/>
    <x v="1"/>
    <n v="1.5"/>
    <x v="0"/>
    <s v="No"/>
  </r>
  <r>
    <n v="15749"/>
    <x v="1"/>
    <x v="1"/>
    <x v="2"/>
    <x v="2"/>
    <x v="4"/>
    <x v="0"/>
    <x v="3"/>
    <s v="Yes"/>
    <s v="1"/>
    <x v="1"/>
    <n v="10.5"/>
    <x v="2"/>
    <s v="No"/>
  </r>
  <r>
    <n v="15752"/>
    <x v="0"/>
    <x v="0"/>
    <x v="7"/>
    <x v="2"/>
    <x v="0"/>
    <x v="1"/>
    <x v="1"/>
    <s v="No"/>
    <s v="0"/>
    <x v="1"/>
    <n v="1.5"/>
    <x v="0"/>
    <s v="Yes"/>
  </r>
  <r>
    <n v="15758"/>
    <x v="0"/>
    <x v="0"/>
    <x v="5"/>
    <x v="3"/>
    <x v="3"/>
    <x v="0"/>
    <x v="3"/>
    <s v="Yes"/>
    <s v="1"/>
    <x v="0"/>
    <n v="7.5"/>
    <x v="1"/>
    <s v="No"/>
  </r>
  <r>
    <n v="15799"/>
    <x v="0"/>
    <x v="1"/>
    <x v="0"/>
    <x v="0"/>
    <x v="5"/>
    <x v="0"/>
    <x v="0"/>
    <s v="Yes"/>
    <s v="1"/>
    <x v="2"/>
    <n v="3.5"/>
    <x v="0"/>
    <s v="Yes"/>
  </r>
  <r>
    <n v="15814"/>
    <x v="1"/>
    <x v="1"/>
    <x v="3"/>
    <x v="1"/>
    <x v="3"/>
    <x v="1"/>
    <x v="1"/>
    <s v="Yes"/>
    <s v="1"/>
    <x v="2"/>
    <n v="7.5"/>
    <x v="1"/>
    <s v="No"/>
  </r>
  <r>
    <n v="15822"/>
    <x v="0"/>
    <x v="0"/>
    <x v="3"/>
    <x v="1"/>
    <x v="0"/>
    <x v="0"/>
    <x v="3"/>
    <s v="Yes"/>
    <s v="1"/>
    <x v="1"/>
    <n v="0.5"/>
    <x v="0"/>
    <s v="No"/>
  </r>
  <r>
    <n v="15839"/>
    <x v="1"/>
    <x v="0"/>
    <x v="1"/>
    <x v="1"/>
    <x v="3"/>
    <x v="2"/>
    <x v="1"/>
    <s v="Yes"/>
    <s v="1"/>
    <x v="2"/>
    <n v="7.5"/>
    <x v="1"/>
    <s v="No"/>
  </r>
  <r>
    <n v="15862"/>
    <x v="1"/>
    <x v="1"/>
    <x v="12"/>
    <x v="2"/>
    <x v="3"/>
    <x v="0"/>
    <x v="1"/>
    <s v="Yes"/>
    <s v="1"/>
    <x v="0"/>
    <n v="1.5"/>
    <x v="0"/>
    <s v="Yes"/>
  </r>
  <r>
    <n v="15879"/>
    <x v="0"/>
    <x v="0"/>
    <x v="2"/>
    <x v="2"/>
    <x v="2"/>
    <x v="0"/>
    <x v="3"/>
    <s v="Yes"/>
    <s v="1"/>
    <x v="1"/>
    <n v="3.5"/>
    <x v="0"/>
    <s v="No"/>
  </r>
  <r>
    <n v="15895"/>
    <x v="1"/>
    <x v="1"/>
    <x v="4"/>
    <x v="2"/>
    <x v="0"/>
    <x v="0"/>
    <x v="3"/>
    <s v="Yes"/>
    <s v="1"/>
    <x v="0"/>
    <n v="10.5"/>
    <x v="2"/>
    <s v="No"/>
  </r>
  <r>
    <n v="15922"/>
    <x v="0"/>
    <x v="0"/>
    <x v="8"/>
    <x v="3"/>
    <x v="0"/>
    <x v="1"/>
    <x v="0"/>
    <s v="Yes"/>
    <s v="1"/>
    <x v="4"/>
    <n v="0.5"/>
    <x v="0"/>
    <s v="No"/>
  </r>
  <r>
    <n v="15926"/>
    <x v="1"/>
    <x v="1"/>
    <x v="13"/>
    <x v="3"/>
    <x v="1"/>
    <x v="1"/>
    <x v="0"/>
    <s v="Yes"/>
    <s v="1"/>
    <x v="4"/>
    <n v="7.5"/>
    <x v="1"/>
    <s v="Yes"/>
  </r>
  <r>
    <n v="15940"/>
    <x v="0"/>
    <x v="0"/>
    <x v="6"/>
    <x v="0"/>
    <x v="4"/>
    <x v="2"/>
    <x v="0"/>
    <s v="Yes"/>
    <s v="1"/>
    <x v="4"/>
    <n v="0.5"/>
    <x v="0"/>
    <s v="No"/>
  </r>
  <r>
    <n v="15982"/>
    <x v="0"/>
    <x v="0"/>
    <x v="14"/>
    <x v="3"/>
    <x v="2"/>
    <x v="2"/>
    <x v="0"/>
    <s v="Yes"/>
    <s v="1"/>
    <x v="4"/>
    <n v="3.5"/>
    <x v="0"/>
    <s v="No"/>
  </r>
  <r>
    <n v="16007"/>
    <x v="0"/>
    <x v="1"/>
    <x v="0"/>
    <x v="0"/>
    <x v="2"/>
    <x v="0"/>
    <x v="3"/>
    <s v="Yes"/>
    <s v="1"/>
    <x v="1"/>
    <n v="1.5"/>
    <x v="0"/>
    <s v="Yes"/>
  </r>
  <r>
    <n v="16009"/>
    <x v="1"/>
    <x v="0"/>
    <x v="11"/>
    <x v="3"/>
    <x v="5"/>
    <x v="0"/>
    <x v="3"/>
    <s v="No"/>
    <s v="0"/>
    <x v="4"/>
    <n v="0.5"/>
    <x v="0"/>
    <s v="No"/>
  </r>
  <r>
    <n v="16020"/>
    <x v="0"/>
    <x v="0"/>
    <x v="3"/>
    <x v="1"/>
    <x v="3"/>
    <x v="1"/>
    <x v="1"/>
    <s v="Yes"/>
    <s v="1"/>
    <x v="1"/>
    <n v="7.5"/>
    <x v="1"/>
    <s v="Yes"/>
  </r>
  <r>
    <n v="16043"/>
    <x v="1"/>
    <x v="0"/>
    <x v="9"/>
    <x v="1"/>
    <x v="5"/>
    <x v="0"/>
    <x v="4"/>
    <s v="Yes"/>
    <s v="1"/>
    <x v="0"/>
    <n v="0.5"/>
    <x v="0"/>
    <s v="No"/>
  </r>
  <r>
    <n v="16112"/>
    <x v="1"/>
    <x v="0"/>
    <x v="2"/>
    <x v="2"/>
    <x v="4"/>
    <x v="0"/>
    <x v="0"/>
    <s v="Yes"/>
    <s v="1"/>
    <x v="1"/>
    <n v="3.5"/>
    <x v="0"/>
    <s v="Yes"/>
  </r>
  <r>
    <n v="16122"/>
    <x v="0"/>
    <x v="0"/>
    <x v="3"/>
    <x v="1"/>
    <x v="4"/>
    <x v="1"/>
    <x v="1"/>
    <s v="Yes"/>
    <s v="1"/>
    <x v="1"/>
    <n v="0.5"/>
    <x v="0"/>
    <s v="Yes"/>
  </r>
  <r>
    <n v="16144"/>
    <x v="0"/>
    <x v="0"/>
    <x v="2"/>
    <x v="2"/>
    <x v="5"/>
    <x v="0"/>
    <x v="0"/>
    <s v="Yes"/>
    <s v="1"/>
    <x v="2"/>
    <n v="0.5"/>
    <x v="0"/>
    <s v="Yes"/>
  </r>
  <r>
    <n v="16145"/>
    <x v="1"/>
    <x v="1"/>
    <x v="2"/>
    <x v="2"/>
    <x v="2"/>
    <x v="0"/>
    <x v="0"/>
    <s v="Yes"/>
    <s v="1"/>
    <x v="3"/>
    <n v="10.5"/>
    <x v="2"/>
    <s v="Yes"/>
  </r>
  <r>
    <n v="16151"/>
    <x v="0"/>
    <x v="1"/>
    <x v="4"/>
    <x v="2"/>
    <x v="5"/>
    <x v="0"/>
    <x v="0"/>
    <s v="Yes"/>
    <s v="1"/>
    <x v="2"/>
    <n v="3.5"/>
    <x v="0"/>
    <s v="Yes"/>
  </r>
  <r>
    <n v="16154"/>
    <x v="0"/>
    <x v="1"/>
    <x v="2"/>
    <x v="2"/>
    <x v="2"/>
    <x v="0"/>
    <x v="0"/>
    <s v="Yes"/>
    <s v="1"/>
    <x v="1"/>
    <n v="3.5"/>
    <x v="0"/>
    <s v="No"/>
  </r>
  <r>
    <n v="16163"/>
    <x v="1"/>
    <x v="0"/>
    <x v="4"/>
    <x v="2"/>
    <x v="0"/>
    <x v="0"/>
    <x v="0"/>
    <s v="Yes"/>
    <s v="1"/>
    <x v="2"/>
    <n v="3.5"/>
    <x v="0"/>
    <s v="Yes"/>
  </r>
  <r>
    <n v="16179"/>
    <x v="1"/>
    <x v="1"/>
    <x v="7"/>
    <x v="2"/>
    <x v="2"/>
    <x v="0"/>
    <x v="0"/>
    <s v="Yes"/>
    <s v="1"/>
    <x v="4"/>
    <n v="1.5"/>
    <x v="0"/>
    <s v="No"/>
  </r>
  <r>
    <n v="16185"/>
    <x v="1"/>
    <x v="0"/>
    <x v="4"/>
    <x v="2"/>
    <x v="4"/>
    <x v="0"/>
    <x v="0"/>
    <s v="Yes"/>
    <s v="1"/>
    <x v="3"/>
    <n v="10.5"/>
    <x v="2"/>
    <s v="No"/>
  </r>
  <r>
    <n v="16188"/>
    <x v="1"/>
    <x v="1"/>
    <x v="10"/>
    <x v="1"/>
    <x v="3"/>
    <x v="3"/>
    <x v="4"/>
    <s v="No"/>
    <s v="0"/>
    <x v="1"/>
    <n v="1.5"/>
    <x v="0"/>
    <s v="No"/>
  </r>
  <r>
    <n v="16200"/>
    <x v="1"/>
    <x v="1"/>
    <x v="9"/>
    <x v="1"/>
    <x v="3"/>
    <x v="3"/>
    <x v="4"/>
    <s v="No"/>
    <s v="0"/>
    <x v="1"/>
    <n v="0.5"/>
    <x v="0"/>
    <s v="No"/>
  </r>
  <r>
    <n v="16209"/>
    <x v="1"/>
    <x v="1"/>
    <x v="12"/>
    <x v="2"/>
    <x v="3"/>
    <x v="0"/>
    <x v="1"/>
    <s v="Yes"/>
    <s v="1"/>
    <x v="0"/>
    <n v="1.5"/>
    <x v="0"/>
    <s v="No"/>
  </r>
  <r>
    <n v="16217"/>
    <x v="1"/>
    <x v="1"/>
    <x v="4"/>
    <x v="2"/>
    <x v="3"/>
    <x v="0"/>
    <x v="1"/>
    <s v="Yes"/>
    <s v="1"/>
    <x v="0"/>
    <n v="0.5"/>
    <x v="0"/>
    <s v="No"/>
  </r>
  <r>
    <n v="16245"/>
    <x v="1"/>
    <x v="1"/>
    <x v="7"/>
    <x v="2"/>
    <x v="4"/>
    <x v="0"/>
    <x v="1"/>
    <s v="Yes"/>
    <s v="1"/>
    <x v="0"/>
    <n v="1.5"/>
    <x v="0"/>
    <s v="No"/>
  </r>
  <r>
    <n v="16247"/>
    <x v="1"/>
    <x v="1"/>
    <x v="4"/>
    <x v="2"/>
    <x v="4"/>
    <x v="0"/>
    <x v="1"/>
    <s v="No"/>
    <s v="0"/>
    <x v="0"/>
    <n v="1.5"/>
    <x v="0"/>
    <s v="No"/>
  </r>
  <r>
    <n v="16259"/>
    <x v="1"/>
    <x v="1"/>
    <x v="9"/>
    <x v="1"/>
    <x v="4"/>
    <x v="3"/>
    <x v="4"/>
    <s v="Yes"/>
    <s v="1"/>
    <x v="1"/>
    <n v="0.5"/>
    <x v="0"/>
    <s v="Yes"/>
  </r>
  <r>
    <n v="16337"/>
    <x v="0"/>
    <x v="0"/>
    <x v="4"/>
    <x v="2"/>
    <x v="3"/>
    <x v="2"/>
    <x v="1"/>
    <s v="No"/>
    <s v="0"/>
    <x v="1"/>
    <n v="1.5"/>
    <x v="0"/>
    <s v="No"/>
  </r>
  <r>
    <n v="16377"/>
    <x v="1"/>
    <x v="1"/>
    <x v="7"/>
    <x v="2"/>
    <x v="4"/>
    <x v="0"/>
    <x v="1"/>
    <s v="No"/>
    <s v="0"/>
    <x v="0"/>
    <n v="0.5"/>
    <x v="0"/>
    <s v="No"/>
  </r>
  <r>
    <n v="16390"/>
    <x v="1"/>
    <x v="0"/>
    <x v="1"/>
    <x v="1"/>
    <x v="5"/>
    <x v="0"/>
    <x v="2"/>
    <s v="No"/>
    <s v="0"/>
    <x v="0"/>
    <n v="0.5"/>
    <x v="0"/>
    <s v="Yes"/>
  </r>
  <r>
    <n v="16406"/>
    <x v="0"/>
    <x v="0"/>
    <x v="3"/>
    <x v="1"/>
    <x v="3"/>
    <x v="0"/>
    <x v="2"/>
    <s v="No"/>
    <s v="0"/>
    <x v="0"/>
    <n v="0.5"/>
    <x v="0"/>
    <s v="Yes"/>
  </r>
  <r>
    <n v="16410"/>
    <x v="1"/>
    <x v="1"/>
    <x v="9"/>
    <x v="1"/>
    <x v="4"/>
    <x v="3"/>
    <x v="4"/>
    <s v="Yes"/>
    <s v="1"/>
    <x v="1"/>
    <n v="0.5"/>
    <x v="0"/>
    <s v="Yes"/>
  </r>
  <r>
    <n v="16438"/>
    <x v="0"/>
    <x v="1"/>
    <x v="9"/>
    <x v="1"/>
    <x v="3"/>
    <x v="3"/>
    <x v="4"/>
    <s v="No"/>
    <s v="0"/>
    <x v="1"/>
    <n v="0.5"/>
    <x v="0"/>
    <s v="No"/>
  </r>
  <r>
    <n v="16466"/>
    <x v="1"/>
    <x v="1"/>
    <x v="10"/>
    <x v="1"/>
    <x v="3"/>
    <x v="3"/>
    <x v="4"/>
    <s v="No"/>
    <s v="0"/>
    <x v="1"/>
    <n v="0.5"/>
    <x v="0"/>
    <s v="Yes"/>
  </r>
  <r>
    <n v="16468"/>
    <x v="1"/>
    <x v="0"/>
    <x v="1"/>
    <x v="1"/>
    <x v="3"/>
    <x v="2"/>
    <x v="2"/>
    <s v="Yes"/>
    <s v="1"/>
    <x v="2"/>
    <n v="3.5"/>
    <x v="0"/>
    <s v="No"/>
  </r>
  <r>
    <n v="16487"/>
    <x v="1"/>
    <x v="1"/>
    <x v="1"/>
    <x v="1"/>
    <x v="1"/>
    <x v="1"/>
    <x v="1"/>
    <s v="Yes"/>
    <s v="1"/>
    <x v="1"/>
    <n v="7.5"/>
    <x v="1"/>
    <s v="No"/>
  </r>
  <r>
    <n v="16489"/>
    <x v="0"/>
    <x v="0"/>
    <x v="1"/>
    <x v="1"/>
    <x v="1"/>
    <x v="1"/>
    <x v="1"/>
    <s v="Yes"/>
    <s v="1"/>
    <x v="1"/>
    <n v="7.5"/>
    <x v="1"/>
    <s v="No"/>
  </r>
  <r>
    <n v="16514"/>
    <x v="1"/>
    <x v="0"/>
    <x v="9"/>
    <x v="1"/>
    <x v="3"/>
    <x v="2"/>
    <x v="4"/>
    <s v="Yes"/>
    <s v="1"/>
    <x v="2"/>
    <n v="1.5"/>
    <x v="0"/>
    <s v="Yes"/>
  </r>
  <r>
    <n v="16549"/>
    <x v="1"/>
    <x v="1"/>
    <x v="1"/>
    <x v="1"/>
    <x v="1"/>
    <x v="0"/>
    <x v="2"/>
    <s v="Yes"/>
    <s v="1"/>
    <x v="0"/>
    <n v="0.5"/>
    <x v="0"/>
    <s v="Yes"/>
  </r>
  <r>
    <n v="16559"/>
    <x v="1"/>
    <x v="1"/>
    <x v="9"/>
    <x v="1"/>
    <x v="0"/>
    <x v="1"/>
    <x v="4"/>
    <s v="Yes"/>
    <s v="1"/>
    <x v="0"/>
    <n v="0.5"/>
    <x v="0"/>
    <s v="Yes"/>
  </r>
  <r>
    <n v="16614"/>
    <x v="0"/>
    <x v="1"/>
    <x v="7"/>
    <x v="2"/>
    <x v="3"/>
    <x v="0"/>
    <x v="0"/>
    <s v="Yes"/>
    <s v="1"/>
    <x v="3"/>
    <n v="10.5"/>
    <x v="2"/>
    <s v="No"/>
  </r>
  <r>
    <n v="16651"/>
    <x v="0"/>
    <x v="1"/>
    <x v="13"/>
    <x v="3"/>
    <x v="0"/>
    <x v="0"/>
    <x v="3"/>
    <s v="Yes"/>
    <s v="1"/>
    <x v="3"/>
    <n v="7.5"/>
    <x v="1"/>
    <s v="No"/>
  </r>
  <r>
    <n v="16675"/>
    <x v="1"/>
    <x v="1"/>
    <x v="15"/>
    <x v="3"/>
    <x v="3"/>
    <x v="0"/>
    <x v="3"/>
    <s v="No"/>
    <s v="0"/>
    <x v="3"/>
    <n v="0.5"/>
    <x v="0"/>
    <s v="Yes"/>
  </r>
  <r>
    <n v="16713"/>
    <x v="0"/>
    <x v="0"/>
    <x v="3"/>
    <x v="1"/>
    <x v="0"/>
    <x v="0"/>
    <x v="3"/>
    <s v="Yes"/>
    <s v="1"/>
    <x v="2"/>
    <n v="0.5"/>
    <x v="0"/>
    <s v="Yes"/>
  </r>
  <r>
    <n v="16725"/>
    <x v="0"/>
    <x v="0"/>
    <x v="1"/>
    <x v="1"/>
    <x v="3"/>
    <x v="1"/>
    <x v="1"/>
    <s v="Yes"/>
    <s v="1"/>
    <x v="1"/>
    <n v="7.5"/>
    <x v="1"/>
    <s v="No"/>
  </r>
  <r>
    <n v="16751"/>
    <x v="0"/>
    <x v="0"/>
    <x v="4"/>
    <x v="2"/>
    <x v="3"/>
    <x v="2"/>
    <x v="1"/>
    <s v="Yes"/>
    <s v="1"/>
    <x v="2"/>
    <n v="7.5"/>
    <x v="1"/>
    <s v="Yes"/>
  </r>
  <r>
    <n v="16753"/>
    <x v="1"/>
    <x v="1"/>
    <x v="2"/>
    <x v="2"/>
    <x v="3"/>
    <x v="2"/>
    <x v="1"/>
    <s v="Yes"/>
    <s v="1"/>
    <x v="1"/>
    <n v="7.5"/>
    <x v="1"/>
    <s v="Yes"/>
  </r>
  <r>
    <n v="16773"/>
    <x v="0"/>
    <x v="0"/>
    <x v="4"/>
    <x v="2"/>
    <x v="5"/>
    <x v="0"/>
    <x v="1"/>
    <s v="Yes"/>
    <s v="1"/>
    <x v="0"/>
    <n v="0.5"/>
    <x v="0"/>
    <s v="No"/>
  </r>
  <r>
    <n v="16791"/>
    <x v="1"/>
    <x v="0"/>
    <x v="4"/>
    <x v="2"/>
    <x v="2"/>
    <x v="0"/>
    <x v="3"/>
    <s v="Yes"/>
    <s v="1"/>
    <x v="3"/>
    <n v="10.5"/>
    <x v="2"/>
    <s v="Yes"/>
  </r>
  <r>
    <n v="16795"/>
    <x v="0"/>
    <x v="1"/>
    <x v="2"/>
    <x v="2"/>
    <x v="4"/>
    <x v="0"/>
    <x v="3"/>
    <s v="Yes"/>
    <s v="1"/>
    <x v="2"/>
    <n v="1.5"/>
    <x v="0"/>
    <s v="No"/>
  </r>
  <r>
    <n v="16813"/>
    <x v="0"/>
    <x v="0"/>
    <x v="4"/>
    <x v="2"/>
    <x v="0"/>
    <x v="2"/>
    <x v="0"/>
    <s v="Yes"/>
    <s v="1"/>
    <x v="1"/>
    <n v="10.5"/>
    <x v="2"/>
    <s v="No"/>
  </r>
  <r>
    <n v="16867"/>
    <x v="1"/>
    <x v="1"/>
    <x v="5"/>
    <x v="3"/>
    <x v="5"/>
    <x v="0"/>
    <x v="3"/>
    <s v="No"/>
    <s v="0"/>
    <x v="3"/>
    <n v="0.5"/>
    <x v="0"/>
    <s v="Yes"/>
  </r>
  <r>
    <n v="16871"/>
    <x v="0"/>
    <x v="1"/>
    <x v="0"/>
    <x v="0"/>
    <x v="0"/>
    <x v="1"/>
    <x v="0"/>
    <s v="Yes"/>
    <s v="1"/>
    <x v="2"/>
    <n v="10.5"/>
    <x v="2"/>
    <s v="Yes"/>
  </r>
  <r>
    <n v="16890"/>
    <x v="0"/>
    <x v="0"/>
    <x v="4"/>
    <x v="2"/>
    <x v="1"/>
    <x v="3"/>
    <x v="1"/>
    <s v="Yes"/>
    <s v="1"/>
    <x v="1"/>
    <n v="7.5"/>
    <x v="1"/>
    <s v="Yes"/>
  </r>
  <r>
    <n v="16895"/>
    <x v="0"/>
    <x v="1"/>
    <x v="3"/>
    <x v="1"/>
    <x v="1"/>
    <x v="2"/>
    <x v="0"/>
    <s v="No"/>
    <s v="0"/>
    <x v="1"/>
    <n v="1.5"/>
    <x v="0"/>
    <s v="Yes"/>
  </r>
  <r>
    <n v="16917"/>
    <x v="0"/>
    <x v="0"/>
    <x v="13"/>
    <x v="3"/>
    <x v="5"/>
    <x v="0"/>
    <x v="3"/>
    <s v="Yes"/>
    <s v="1"/>
    <x v="4"/>
    <n v="0.5"/>
    <x v="0"/>
    <s v="No"/>
  </r>
  <r>
    <n v="17000"/>
    <x v="1"/>
    <x v="1"/>
    <x v="2"/>
    <x v="2"/>
    <x v="4"/>
    <x v="0"/>
    <x v="1"/>
    <s v="Yes"/>
    <s v="1"/>
    <x v="1"/>
    <n v="3.5"/>
    <x v="0"/>
    <s v="Yes"/>
  </r>
  <r>
    <n v="17012"/>
    <x v="0"/>
    <x v="1"/>
    <x v="4"/>
    <x v="2"/>
    <x v="1"/>
    <x v="0"/>
    <x v="0"/>
    <s v="Yes"/>
    <s v="1"/>
    <x v="0"/>
    <n v="3.5"/>
    <x v="0"/>
    <s v="Yes"/>
  </r>
  <r>
    <n v="17025"/>
    <x v="1"/>
    <x v="0"/>
    <x v="12"/>
    <x v="2"/>
    <x v="3"/>
    <x v="2"/>
    <x v="1"/>
    <s v="No"/>
    <s v="0"/>
    <x v="2"/>
    <n v="3.5"/>
    <x v="0"/>
    <s v="Yes"/>
  </r>
  <r>
    <n v="17048"/>
    <x v="1"/>
    <x v="1"/>
    <x v="0"/>
    <x v="0"/>
    <x v="5"/>
    <x v="0"/>
    <x v="3"/>
    <s v="Yes"/>
    <s v="1"/>
    <x v="0"/>
    <n v="0.5"/>
    <x v="0"/>
    <s v="Yes"/>
  </r>
  <r>
    <n v="17185"/>
    <x v="0"/>
    <x v="1"/>
    <x v="11"/>
    <x v="3"/>
    <x v="4"/>
    <x v="2"/>
    <x v="0"/>
    <s v="No"/>
    <s v="0"/>
    <x v="3"/>
    <n v="7.5"/>
    <x v="1"/>
    <s v="Yes"/>
  </r>
  <r>
    <n v="17191"/>
    <x v="1"/>
    <x v="0"/>
    <x v="5"/>
    <x v="3"/>
    <x v="1"/>
    <x v="2"/>
    <x v="0"/>
    <s v="No"/>
    <s v="0"/>
    <x v="3"/>
    <n v="0.5"/>
    <x v="0"/>
    <s v="Yes"/>
  </r>
  <r>
    <n v="17197"/>
    <x v="1"/>
    <x v="1"/>
    <x v="0"/>
    <x v="0"/>
    <x v="2"/>
    <x v="2"/>
    <x v="0"/>
    <s v="Yes"/>
    <s v="1"/>
    <x v="1"/>
    <n v="10.5"/>
    <x v="2"/>
    <s v="No"/>
  </r>
  <r>
    <n v="17203"/>
    <x v="0"/>
    <x v="1"/>
    <x v="5"/>
    <x v="3"/>
    <x v="4"/>
    <x v="2"/>
    <x v="0"/>
    <s v="Yes"/>
    <s v="1"/>
    <x v="4"/>
    <n v="7.5"/>
    <x v="1"/>
    <s v="Yes"/>
  </r>
  <r>
    <n v="17230"/>
    <x v="0"/>
    <x v="0"/>
    <x v="7"/>
    <x v="2"/>
    <x v="3"/>
    <x v="0"/>
    <x v="0"/>
    <s v="Yes"/>
    <s v="1"/>
    <x v="3"/>
    <n v="10.5"/>
    <x v="2"/>
    <s v="No"/>
  </r>
  <r>
    <n v="17238"/>
    <x v="1"/>
    <x v="0"/>
    <x v="7"/>
    <x v="2"/>
    <x v="3"/>
    <x v="0"/>
    <x v="0"/>
    <s v="Yes"/>
    <s v="1"/>
    <x v="3"/>
    <n v="10.5"/>
    <x v="2"/>
    <s v="No"/>
  </r>
  <r>
    <n v="17260"/>
    <x v="0"/>
    <x v="0"/>
    <x v="0"/>
    <x v="0"/>
    <x v="2"/>
    <x v="2"/>
    <x v="0"/>
    <s v="Yes"/>
    <s v="1"/>
    <x v="3"/>
    <n v="0.5"/>
    <x v="0"/>
    <s v="No"/>
  </r>
  <r>
    <n v="17269"/>
    <x v="1"/>
    <x v="0"/>
    <x v="4"/>
    <x v="2"/>
    <x v="1"/>
    <x v="0"/>
    <x v="0"/>
    <s v="No"/>
    <s v="0"/>
    <x v="0"/>
    <n v="0.5"/>
    <x v="0"/>
    <s v="Yes"/>
  </r>
  <r>
    <n v="17310"/>
    <x v="0"/>
    <x v="0"/>
    <x v="4"/>
    <x v="2"/>
    <x v="5"/>
    <x v="2"/>
    <x v="1"/>
    <s v="Yes"/>
    <s v="1"/>
    <x v="2"/>
    <n v="0.5"/>
    <x v="0"/>
    <s v="Yes"/>
  </r>
  <r>
    <n v="17319"/>
    <x v="1"/>
    <x v="1"/>
    <x v="2"/>
    <x v="2"/>
    <x v="3"/>
    <x v="0"/>
    <x v="0"/>
    <s v="No"/>
    <s v="0"/>
    <x v="2"/>
    <n v="7.5"/>
    <x v="1"/>
    <s v="No"/>
  </r>
  <r>
    <n v="17324"/>
    <x v="0"/>
    <x v="1"/>
    <x v="6"/>
    <x v="0"/>
    <x v="4"/>
    <x v="0"/>
    <x v="0"/>
    <s v="Yes"/>
    <s v="1"/>
    <x v="2"/>
    <n v="10.5"/>
    <x v="2"/>
    <s v="No"/>
  </r>
  <r>
    <n v="17337"/>
    <x v="1"/>
    <x v="0"/>
    <x v="3"/>
    <x v="1"/>
    <x v="3"/>
    <x v="1"/>
    <x v="1"/>
    <s v="Yes"/>
    <s v="1"/>
    <x v="2"/>
    <n v="7.5"/>
    <x v="1"/>
    <s v="No"/>
  </r>
  <r>
    <n v="17352"/>
    <x v="0"/>
    <x v="0"/>
    <x v="12"/>
    <x v="2"/>
    <x v="0"/>
    <x v="0"/>
    <x v="3"/>
    <s v="Yes"/>
    <s v="1"/>
    <x v="2"/>
    <n v="7.5"/>
    <x v="1"/>
    <s v="Yes"/>
  </r>
  <r>
    <n v="17369"/>
    <x v="1"/>
    <x v="0"/>
    <x v="1"/>
    <x v="1"/>
    <x v="3"/>
    <x v="2"/>
    <x v="1"/>
    <s v="Yes"/>
    <s v="1"/>
    <x v="2"/>
    <n v="7.5"/>
    <x v="1"/>
    <s v="No"/>
  </r>
  <r>
    <n v="17436"/>
    <x v="0"/>
    <x v="0"/>
    <x v="4"/>
    <x v="2"/>
    <x v="0"/>
    <x v="1"/>
    <x v="0"/>
    <s v="No"/>
    <s v="0"/>
    <x v="1"/>
    <n v="1.5"/>
    <x v="0"/>
    <s v="No"/>
  </r>
  <r>
    <n v="17450"/>
    <x v="0"/>
    <x v="0"/>
    <x v="7"/>
    <x v="2"/>
    <x v="2"/>
    <x v="2"/>
    <x v="0"/>
    <s v="Yes"/>
    <s v="1"/>
    <x v="3"/>
    <n v="7.5"/>
    <x v="1"/>
    <s v="No"/>
  </r>
  <r>
    <n v="17458"/>
    <x v="1"/>
    <x v="0"/>
    <x v="2"/>
    <x v="2"/>
    <x v="1"/>
    <x v="1"/>
    <x v="0"/>
    <s v="Yes"/>
    <s v="1"/>
    <x v="0"/>
    <n v="7.5"/>
    <x v="1"/>
    <s v="Yes"/>
  </r>
  <r>
    <n v="17462"/>
    <x v="0"/>
    <x v="0"/>
    <x v="2"/>
    <x v="2"/>
    <x v="1"/>
    <x v="0"/>
    <x v="3"/>
    <s v="Yes"/>
    <s v="1"/>
    <x v="1"/>
    <n v="7.5"/>
    <x v="1"/>
    <s v="Yes"/>
  </r>
  <r>
    <n v="17471"/>
    <x v="1"/>
    <x v="1"/>
    <x v="7"/>
    <x v="2"/>
    <x v="4"/>
    <x v="0"/>
    <x v="3"/>
    <s v="Yes"/>
    <s v="1"/>
    <x v="1"/>
    <n v="7.5"/>
    <x v="1"/>
    <s v="No"/>
  </r>
  <r>
    <n v="17482"/>
    <x v="1"/>
    <x v="1"/>
    <x v="3"/>
    <x v="1"/>
    <x v="3"/>
    <x v="3"/>
    <x v="2"/>
    <s v="Yes"/>
    <s v="1"/>
    <x v="1"/>
    <n v="7.5"/>
    <x v="1"/>
    <s v="No"/>
  </r>
  <r>
    <n v="17504"/>
    <x v="1"/>
    <x v="1"/>
    <x v="7"/>
    <x v="2"/>
    <x v="0"/>
    <x v="2"/>
    <x v="1"/>
    <s v="Yes"/>
    <s v="1"/>
    <x v="1"/>
    <n v="7.5"/>
    <x v="1"/>
    <s v="Yes"/>
  </r>
  <r>
    <n v="17519"/>
    <x v="0"/>
    <x v="1"/>
    <x v="4"/>
    <x v="2"/>
    <x v="3"/>
    <x v="2"/>
    <x v="0"/>
    <s v="Yes"/>
    <s v="1"/>
    <x v="1"/>
    <n v="7.5"/>
    <x v="1"/>
    <s v="No"/>
  </r>
  <r>
    <n v="17522"/>
    <x v="0"/>
    <x v="0"/>
    <x v="13"/>
    <x v="3"/>
    <x v="4"/>
    <x v="0"/>
    <x v="3"/>
    <s v="Yes"/>
    <s v="1"/>
    <x v="2"/>
    <n v="3.5"/>
    <x v="0"/>
    <s v="No"/>
  </r>
  <r>
    <n v="17531"/>
    <x v="0"/>
    <x v="0"/>
    <x v="4"/>
    <x v="2"/>
    <x v="0"/>
    <x v="1"/>
    <x v="0"/>
    <s v="No"/>
    <s v="0"/>
    <x v="1"/>
    <n v="7.5"/>
    <x v="1"/>
    <s v="No"/>
  </r>
  <r>
    <n v="17533"/>
    <x v="0"/>
    <x v="0"/>
    <x v="3"/>
    <x v="1"/>
    <x v="1"/>
    <x v="2"/>
    <x v="0"/>
    <s v="No"/>
    <s v="0"/>
    <x v="1"/>
    <n v="7.5"/>
    <x v="1"/>
    <s v="Yes"/>
  </r>
  <r>
    <n v="17541"/>
    <x v="0"/>
    <x v="1"/>
    <x v="3"/>
    <x v="1"/>
    <x v="4"/>
    <x v="1"/>
    <x v="1"/>
    <s v="Yes"/>
    <s v="1"/>
    <x v="1"/>
    <n v="3.5"/>
    <x v="0"/>
    <s v="No"/>
  </r>
  <r>
    <n v="17546"/>
    <x v="0"/>
    <x v="1"/>
    <x v="2"/>
    <x v="2"/>
    <x v="5"/>
    <x v="2"/>
    <x v="1"/>
    <s v="Yes"/>
    <s v="1"/>
    <x v="2"/>
    <n v="0.5"/>
    <x v="0"/>
    <s v="Yes"/>
  </r>
  <r>
    <n v="17650"/>
    <x v="1"/>
    <x v="1"/>
    <x v="3"/>
    <x v="1"/>
    <x v="0"/>
    <x v="2"/>
    <x v="2"/>
    <s v="Yes"/>
    <s v="1"/>
    <x v="1"/>
    <n v="1.5"/>
    <x v="0"/>
    <s v="No"/>
  </r>
  <r>
    <n v="17654"/>
    <x v="1"/>
    <x v="1"/>
    <x v="3"/>
    <x v="1"/>
    <x v="1"/>
    <x v="2"/>
    <x v="2"/>
    <s v="Yes"/>
    <s v="1"/>
    <x v="2"/>
    <n v="1.5"/>
    <x v="0"/>
    <s v="Yes"/>
  </r>
  <r>
    <n v="17657"/>
    <x v="0"/>
    <x v="0"/>
    <x v="3"/>
    <x v="1"/>
    <x v="4"/>
    <x v="2"/>
    <x v="2"/>
    <s v="No"/>
    <s v="0"/>
    <x v="0"/>
    <n v="0.5"/>
    <x v="0"/>
    <s v="No"/>
  </r>
  <r>
    <n v="17668"/>
    <x v="1"/>
    <x v="0"/>
    <x v="1"/>
    <x v="1"/>
    <x v="0"/>
    <x v="1"/>
    <x v="1"/>
    <s v="Yes"/>
    <s v="1"/>
    <x v="1"/>
    <n v="1.5"/>
    <x v="0"/>
    <s v="Yes"/>
  </r>
  <r>
    <n v="17699"/>
    <x v="0"/>
    <x v="0"/>
    <x v="4"/>
    <x v="2"/>
    <x v="5"/>
    <x v="0"/>
    <x v="1"/>
    <s v="No"/>
    <s v="0"/>
    <x v="0"/>
    <n v="0.5"/>
    <x v="0"/>
    <s v="No"/>
  </r>
  <r>
    <n v="17702"/>
    <x v="0"/>
    <x v="0"/>
    <x v="9"/>
    <x v="1"/>
    <x v="5"/>
    <x v="0"/>
    <x v="4"/>
    <s v="Yes"/>
    <s v="1"/>
    <x v="0"/>
    <n v="0.5"/>
    <x v="0"/>
    <s v="No"/>
  </r>
  <r>
    <n v="17703"/>
    <x v="0"/>
    <x v="1"/>
    <x v="9"/>
    <x v="1"/>
    <x v="5"/>
    <x v="0"/>
    <x v="4"/>
    <s v="Yes"/>
    <s v="1"/>
    <x v="0"/>
    <n v="0.5"/>
    <x v="0"/>
    <s v="No"/>
  </r>
  <r>
    <n v="17754"/>
    <x v="1"/>
    <x v="1"/>
    <x v="1"/>
    <x v="1"/>
    <x v="1"/>
    <x v="0"/>
    <x v="2"/>
    <s v="Yes"/>
    <s v="1"/>
    <x v="0"/>
    <n v="0.5"/>
    <x v="0"/>
    <s v="Yes"/>
  </r>
  <r>
    <n v="17793"/>
    <x v="0"/>
    <x v="1"/>
    <x v="3"/>
    <x v="1"/>
    <x v="3"/>
    <x v="0"/>
    <x v="2"/>
    <s v="Yes"/>
    <s v="1"/>
    <x v="0"/>
    <n v="0.5"/>
    <x v="0"/>
    <s v="Yes"/>
  </r>
  <r>
    <n v="17841"/>
    <x v="1"/>
    <x v="0"/>
    <x v="1"/>
    <x v="1"/>
    <x v="3"/>
    <x v="2"/>
    <x v="2"/>
    <s v="No"/>
    <s v="0"/>
    <x v="2"/>
    <n v="0.5"/>
    <x v="0"/>
    <s v="Yes"/>
  </r>
  <r>
    <n v="17843"/>
    <x v="1"/>
    <x v="1"/>
    <x v="9"/>
    <x v="1"/>
    <x v="3"/>
    <x v="3"/>
    <x v="4"/>
    <s v="No"/>
    <s v="0"/>
    <x v="1"/>
    <n v="0.5"/>
    <x v="0"/>
    <s v="No"/>
  </r>
  <r>
    <n v="17845"/>
    <x v="1"/>
    <x v="1"/>
    <x v="10"/>
    <x v="1"/>
    <x v="3"/>
    <x v="3"/>
    <x v="4"/>
    <s v="No"/>
    <s v="0"/>
    <x v="1"/>
    <n v="1.5"/>
    <x v="0"/>
    <s v="No"/>
  </r>
  <r>
    <n v="17848"/>
    <x v="1"/>
    <x v="0"/>
    <x v="1"/>
    <x v="1"/>
    <x v="3"/>
    <x v="2"/>
    <x v="2"/>
    <s v="No"/>
    <s v="0"/>
    <x v="2"/>
    <n v="3.5"/>
    <x v="0"/>
    <s v="Yes"/>
  </r>
  <r>
    <n v="17858"/>
    <x v="0"/>
    <x v="0"/>
    <x v="3"/>
    <x v="1"/>
    <x v="4"/>
    <x v="1"/>
    <x v="1"/>
    <s v="Yes"/>
    <s v="1"/>
    <x v="1"/>
    <n v="3.5"/>
    <x v="0"/>
    <s v="Yes"/>
  </r>
  <r>
    <n v="17864"/>
    <x v="0"/>
    <x v="1"/>
    <x v="4"/>
    <x v="2"/>
    <x v="5"/>
    <x v="2"/>
    <x v="1"/>
    <s v="Yes"/>
    <s v="1"/>
    <x v="2"/>
    <n v="3.5"/>
    <x v="0"/>
    <s v="Yes"/>
  </r>
  <r>
    <n v="17882"/>
    <x v="0"/>
    <x v="0"/>
    <x v="10"/>
    <x v="1"/>
    <x v="5"/>
    <x v="0"/>
    <x v="2"/>
    <s v="Yes"/>
    <s v="1"/>
    <x v="0"/>
    <n v="0.5"/>
    <x v="0"/>
    <s v="No"/>
  </r>
  <r>
    <n v="17891"/>
    <x v="0"/>
    <x v="1"/>
    <x v="9"/>
    <x v="1"/>
    <x v="0"/>
    <x v="2"/>
    <x v="4"/>
    <s v="Yes"/>
    <s v="1"/>
    <x v="2"/>
    <n v="0.5"/>
    <x v="0"/>
    <s v="Yes"/>
  </r>
  <r>
    <n v="17894"/>
    <x v="0"/>
    <x v="1"/>
    <x v="10"/>
    <x v="1"/>
    <x v="5"/>
    <x v="0"/>
    <x v="2"/>
    <s v="Yes"/>
    <s v="1"/>
    <x v="0"/>
    <n v="0.5"/>
    <x v="0"/>
    <s v="Yes"/>
  </r>
  <r>
    <n v="17907"/>
    <x v="0"/>
    <x v="1"/>
    <x v="9"/>
    <x v="1"/>
    <x v="3"/>
    <x v="2"/>
    <x v="4"/>
    <s v="Yes"/>
    <s v="1"/>
    <x v="2"/>
    <n v="3.5"/>
    <x v="0"/>
    <s v="No"/>
  </r>
  <r>
    <n v="17926"/>
    <x v="1"/>
    <x v="1"/>
    <x v="3"/>
    <x v="1"/>
    <x v="3"/>
    <x v="0"/>
    <x v="2"/>
    <s v="No"/>
    <s v="0"/>
    <x v="0"/>
    <n v="0.5"/>
    <x v="0"/>
    <s v="Yes"/>
  </r>
  <r>
    <n v="17960"/>
    <x v="0"/>
    <x v="1"/>
    <x v="3"/>
    <x v="1"/>
    <x v="3"/>
    <x v="0"/>
    <x v="2"/>
    <s v="Yes"/>
    <s v="1"/>
    <x v="0"/>
    <n v="0.5"/>
    <x v="0"/>
    <s v="Yes"/>
  </r>
  <r>
    <n v="17964"/>
    <x v="0"/>
    <x v="0"/>
    <x v="3"/>
    <x v="1"/>
    <x v="3"/>
    <x v="0"/>
    <x v="2"/>
    <s v="Yes"/>
    <s v="1"/>
    <x v="0"/>
    <n v="0.5"/>
    <x v="0"/>
    <s v="Yes"/>
  </r>
  <r>
    <n v="17978"/>
    <x v="0"/>
    <x v="0"/>
    <x v="3"/>
    <x v="1"/>
    <x v="3"/>
    <x v="0"/>
    <x v="2"/>
    <s v="Yes"/>
    <s v="1"/>
    <x v="0"/>
    <n v="0.5"/>
    <x v="0"/>
    <s v="Yes"/>
  </r>
  <r>
    <n v="17994"/>
    <x v="1"/>
    <x v="0"/>
    <x v="10"/>
    <x v="1"/>
    <x v="0"/>
    <x v="1"/>
    <x v="4"/>
    <s v="Yes"/>
    <s v="1"/>
    <x v="1"/>
    <n v="0.5"/>
    <x v="0"/>
    <s v="No"/>
  </r>
  <r>
    <n v="18012"/>
    <x v="0"/>
    <x v="1"/>
    <x v="3"/>
    <x v="1"/>
    <x v="5"/>
    <x v="0"/>
    <x v="1"/>
    <s v="Yes"/>
    <s v="1"/>
    <x v="0"/>
    <n v="0.5"/>
    <x v="0"/>
    <s v="No"/>
  </r>
  <r>
    <n v="18018"/>
    <x v="1"/>
    <x v="0"/>
    <x v="1"/>
    <x v="1"/>
    <x v="1"/>
    <x v="2"/>
    <x v="2"/>
    <s v="Yes"/>
    <s v="1"/>
    <x v="0"/>
    <n v="0.5"/>
    <x v="0"/>
    <s v="No"/>
  </r>
  <r>
    <n v="18050"/>
    <x v="0"/>
    <x v="1"/>
    <x v="4"/>
    <x v="2"/>
    <x v="5"/>
    <x v="2"/>
    <x v="1"/>
    <s v="Yes"/>
    <s v="1"/>
    <x v="2"/>
    <n v="0.5"/>
    <x v="0"/>
    <s v="Yes"/>
  </r>
  <r>
    <n v="18052"/>
    <x v="0"/>
    <x v="1"/>
    <x v="4"/>
    <x v="2"/>
    <x v="5"/>
    <x v="2"/>
    <x v="1"/>
    <s v="Yes"/>
    <s v="1"/>
    <x v="2"/>
    <n v="0.5"/>
    <x v="0"/>
    <s v="Yes"/>
  </r>
  <r>
    <n v="18058"/>
    <x v="1"/>
    <x v="1"/>
    <x v="10"/>
    <x v="1"/>
    <x v="1"/>
    <x v="1"/>
    <x v="1"/>
    <s v="Yes"/>
    <s v="1"/>
    <x v="1"/>
    <n v="3.5"/>
    <x v="0"/>
    <s v="No"/>
  </r>
  <r>
    <n v="18066"/>
    <x v="1"/>
    <x v="0"/>
    <x v="2"/>
    <x v="2"/>
    <x v="2"/>
    <x v="0"/>
    <x v="3"/>
    <s v="Yes"/>
    <s v="1"/>
    <x v="3"/>
    <n v="10.5"/>
    <x v="2"/>
    <s v="Yes"/>
  </r>
  <r>
    <n v="18069"/>
    <x v="0"/>
    <x v="0"/>
    <x v="2"/>
    <x v="2"/>
    <x v="2"/>
    <x v="0"/>
    <x v="3"/>
    <s v="Yes"/>
    <s v="1"/>
    <x v="4"/>
    <n v="10.5"/>
    <x v="2"/>
    <s v="No"/>
  </r>
  <r>
    <n v="18105"/>
    <x v="0"/>
    <x v="1"/>
    <x v="4"/>
    <x v="2"/>
    <x v="0"/>
    <x v="2"/>
    <x v="0"/>
    <s v="Yes"/>
    <s v="1"/>
    <x v="2"/>
    <n v="10.5"/>
    <x v="2"/>
    <s v="No"/>
  </r>
  <r>
    <n v="18140"/>
    <x v="0"/>
    <x v="0"/>
    <x v="5"/>
    <x v="3"/>
    <x v="1"/>
    <x v="2"/>
    <x v="0"/>
    <s v="No"/>
    <s v="0"/>
    <x v="3"/>
    <n v="7.5"/>
    <x v="1"/>
    <s v="Yes"/>
  </r>
  <r>
    <n v="18144"/>
    <x v="0"/>
    <x v="1"/>
    <x v="7"/>
    <x v="2"/>
    <x v="2"/>
    <x v="0"/>
    <x v="3"/>
    <s v="Yes"/>
    <s v="1"/>
    <x v="1"/>
    <n v="3.5"/>
    <x v="0"/>
    <s v="No"/>
  </r>
  <r>
    <n v="18145"/>
    <x v="0"/>
    <x v="0"/>
    <x v="7"/>
    <x v="2"/>
    <x v="2"/>
    <x v="0"/>
    <x v="3"/>
    <s v="No"/>
    <s v="0"/>
    <x v="1"/>
    <n v="3.5"/>
    <x v="0"/>
    <s v="No"/>
  </r>
  <r>
    <n v="18151"/>
    <x v="1"/>
    <x v="0"/>
    <x v="7"/>
    <x v="2"/>
    <x v="2"/>
    <x v="2"/>
    <x v="0"/>
    <s v="No"/>
    <s v="0"/>
    <x v="1"/>
    <n v="10.5"/>
    <x v="2"/>
    <s v="No"/>
  </r>
  <r>
    <n v="18153"/>
    <x v="0"/>
    <x v="1"/>
    <x v="6"/>
    <x v="0"/>
    <x v="0"/>
    <x v="0"/>
    <x v="3"/>
    <s v="Yes"/>
    <s v="1"/>
    <x v="4"/>
    <n v="10.5"/>
    <x v="2"/>
    <s v="No"/>
  </r>
  <r>
    <n v="18160"/>
    <x v="0"/>
    <x v="0"/>
    <x v="5"/>
    <x v="3"/>
    <x v="1"/>
    <x v="1"/>
    <x v="0"/>
    <s v="Yes"/>
    <s v="1"/>
    <x v="4"/>
    <n v="7.5"/>
    <x v="1"/>
    <s v="Yes"/>
  </r>
  <r>
    <n v="18172"/>
    <x v="0"/>
    <x v="0"/>
    <x v="5"/>
    <x v="3"/>
    <x v="4"/>
    <x v="1"/>
    <x v="0"/>
    <s v="Yes"/>
    <s v="1"/>
    <x v="3"/>
    <n v="0.5"/>
    <x v="0"/>
    <s v="No"/>
  </r>
  <r>
    <n v="18253"/>
    <x v="0"/>
    <x v="1"/>
    <x v="7"/>
    <x v="2"/>
    <x v="2"/>
    <x v="0"/>
    <x v="3"/>
    <s v="Yes"/>
    <s v="1"/>
    <x v="3"/>
    <n v="0.5"/>
    <x v="0"/>
    <s v="No"/>
  </r>
  <r>
    <n v="18267"/>
    <x v="0"/>
    <x v="0"/>
    <x v="4"/>
    <x v="2"/>
    <x v="1"/>
    <x v="0"/>
    <x v="0"/>
    <s v="Yes"/>
    <s v="1"/>
    <x v="1"/>
    <n v="7.5"/>
    <x v="1"/>
    <s v="No"/>
  </r>
  <r>
    <n v="18283"/>
    <x v="1"/>
    <x v="1"/>
    <x v="6"/>
    <x v="0"/>
    <x v="3"/>
    <x v="0"/>
    <x v="0"/>
    <s v="No"/>
    <s v="0"/>
    <x v="2"/>
    <n v="7.5"/>
    <x v="1"/>
    <s v="No"/>
  </r>
  <r>
    <n v="18294"/>
    <x v="0"/>
    <x v="1"/>
    <x v="0"/>
    <x v="0"/>
    <x v="5"/>
    <x v="0"/>
    <x v="0"/>
    <s v="Yes"/>
    <s v="1"/>
    <x v="2"/>
    <n v="7.5"/>
    <x v="1"/>
    <s v="No"/>
  </r>
  <r>
    <n v="18299"/>
    <x v="0"/>
    <x v="0"/>
    <x v="2"/>
    <x v="2"/>
    <x v="2"/>
    <x v="2"/>
    <x v="1"/>
    <s v="Yes"/>
    <s v="1"/>
    <x v="1"/>
    <n v="7.5"/>
    <x v="1"/>
    <s v="No"/>
  </r>
  <r>
    <n v="18322"/>
    <x v="1"/>
    <x v="0"/>
    <x v="1"/>
    <x v="1"/>
    <x v="3"/>
    <x v="3"/>
    <x v="2"/>
    <s v="No"/>
    <s v="0"/>
    <x v="1"/>
    <n v="0.5"/>
    <x v="0"/>
    <s v="No"/>
  </r>
  <r>
    <n v="18329"/>
    <x v="1"/>
    <x v="0"/>
    <x v="1"/>
    <x v="1"/>
    <x v="3"/>
    <x v="3"/>
    <x v="2"/>
    <s v="No"/>
    <s v="0"/>
    <x v="1"/>
    <n v="7.5"/>
    <x v="1"/>
    <s v="No"/>
  </r>
  <r>
    <n v="18347"/>
    <x v="1"/>
    <x v="1"/>
    <x v="1"/>
    <x v="1"/>
    <x v="3"/>
    <x v="2"/>
    <x v="1"/>
    <s v="No"/>
    <s v="0"/>
    <x v="2"/>
    <n v="1.5"/>
    <x v="0"/>
    <s v="No"/>
  </r>
  <r>
    <n v="18363"/>
    <x v="0"/>
    <x v="0"/>
    <x v="3"/>
    <x v="1"/>
    <x v="3"/>
    <x v="1"/>
    <x v="1"/>
    <s v="Yes"/>
    <s v="1"/>
    <x v="1"/>
    <n v="7.5"/>
    <x v="1"/>
    <s v="Yes"/>
  </r>
  <r>
    <n v="18390"/>
    <x v="0"/>
    <x v="0"/>
    <x v="7"/>
    <x v="2"/>
    <x v="2"/>
    <x v="2"/>
    <x v="0"/>
    <s v="Yes"/>
    <s v="1"/>
    <x v="1"/>
    <n v="0.5"/>
    <x v="0"/>
    <s v="No"/>
  </r>
  <r>
    <n v="18391"/>
    <x v="1"/>
    <x v="1"/>
    <x v="7"/>
    <x v="2"/>
    <x v="2"/>
    <x v="2"/>
    <x v="0"/>
    <s v="Yes"/>
    <s v="1"/>
    <x v="1"/>
    <n v="7.5"/>
    <x v="1"/>
    <s v="No"/>
  </r>
  <r>
    <n v="18411"/>
    <x v="0"/>
    <x v="0"/>
    <x v="4"/>
    <x v="2"/>
    <x v="0"/>
    <x v="1"/>
    <x v="0"/>
    <s v="No"/>
    <s v="0"/>
    <x v="1"/>
    <n v="7.5"/>
    <x v="1"/>
    <s v="No"/>
  </r>
  <r>
    <n v="18423"/>
    <x v="1"/>
    <x v="0"/>
    <x v="7"/>
    <x v="2"/>
    <x v="0"/>
    <x v="3"/>
    <x v="1"/>
    <s v="No"/>
    <s v="0"/>
    <x v="1"/>
    <n v="1.5"/>
    <x v="0"/>
    <s v="No"/>
  </r>
  <r>
    <n v="18435"/>
    <x v="1"/>
    <x v="1"/>
    <x v="2"/>
    <x v="2"/>
    <x v="2"/>
    <x v="0"/>
    <x v="3"/>
    <s v="Yes"/>
    <s v="1"/>
    <x v="1"/>
    <n v="10.5"/>
    <x v="2"/>
    <s v="Yes"/>
  </r>
  <r>
    <n v="18484"/>
    <x v="1"/>
    <x v="0"/>
    <x v="7"/>
    <x v="2"/>
    <x v="0"/>
    <x v="1"/>
    <x v="1"/>
    <s v="No"/>
    <s v="0"/>
    <x v="1"/>
    <n v="1.5"/>
    <x v="0"/>
    <s v="Yes"/>
  </r>
  <r>
    <n v="18491"/>
    <x v="1"/>
    <x v="1"/>
    <x v="2"/>
    <x v="2"/>
    <x v="0"/>
    <x v="1"/>
    <x v="0"/>
    <s v="Yes"/>
    <s v="1"/>
    <x v="1"/>
    <n v="7.5"/>
    <x v="1"/>
    <s v="Yes"/>
  </r>
  <r>
    <n v="18494"/>
    <x v="0"/>
    <x v="0"/>
    <x v="14"/>
    <x v="3"/>
    <x v="2"/>
    <x v="0"/>
    <x v="3"/>
    <s v="Yes"/>
    <s v="1"/>
    <x v="4"/>
    <n v="3.5"/>
    <x v="0"/>
    <s v="Yes"/>
  </r>
  <r>
    <n v="18504"/>
    <x v="0"/>
    <x v="0"/>
    <x v="2"/>
    <x v="2"/>
    <x v="0"/>
    <x v="3"/>
    <x v="1"/>
    <s v="No"/>
    <s v="0"/>
    <x v="1"/>
    <n v="1.5"/>
    <x v="0"/>
    <s v="No"/>
  </r>
  <r>
    <n v="18517"/>
    <x v="0"/>
    <x v="0"/>
    <x v="6"/>
    <x v="0"/>
    <x v="1"/>
    <x v="0"/>
    <x v="3"/>
    <s v="Yes"/>
    <s v="1"/>
    <x v="4"/>
    <n v="0.5"/>
    <x v="0"/>
    <s v="No"/>
  </r>
  <r>
    <n v="18545"/>
    <x v="0"/>
    <x v="0"/>
    <x v="3"/>
    <x v="1"/>
    <x v="4"/>
    <x v="1"/>
    <x v="0"/>
    <s v="No"/>
    <s v="0"/>
    <x v="1"/>
    <n v="10.5"/>
    <x v="2"/>
    <s v="Yes"/>
  </r>
  <r>
    <n v="18560"/>
    <x v="0"/>
    <x v="1"/>
    <x v="2"/>
    <x v="2"/>
    <x v="0"/>
    <x v="0"/>
    <x v="0"/>
    <s v="Yes"/>
    <s v="1"/>
    <x v="0"/>
    <n v="3.5"/>
    <x v="0"/>
    <s v="Yes"/>
  </r>
  <r>
    <n v="18572"/>
    <x v="0"/>
    <x v="1"/>
    <x v="4"/>
    <x v="2"/>
    <x v="3"/>
    <x v="0"/>
    <x v="0"/>
    <s v="Yes"/>
    <s v="1"/>
    <x v="0"/>
    <n v="0.5"/>
    <x v="0"/>
    <s v="No"/>
  </r>
  <r>
    <n v="18577"/>
    <x v="0"/>
    <x v="1"/>
    <x v="4"/>
    <x v="2"/>
    <x v="3"/>
    <x v="0"/>
    <x v="0"/>
    <s v="Yes"/>
    <s v="1"/>
    <x v="0"/>
    <n v="0.5"/>
    <x v="0"/>
    <s v="No"/>
  </r>
  <r>
    <n v="18580"/>
    <x v="0"/>
    <x v="1"/>
    <x v="4"/>
    <x v="2"/>
    <x v="0"/>
    <x v="0"/>
    <x v="0"/>
    <s v="Yes"/>
    <s v="1"/>
    <x v="0"/>
    <n v="3.5"/>
    <x v="0"/>
    <s v="Yes"/>
  </r>
  <r>
    <n v="18594"/>
    <x v="1"/>
    <x v="1"/>
    <x v="7"/>
    <x v="2"/>
    <x v="1"/>
    <x v="0"/>
    <x v="1"/>
    <s v="Yes"/>
    <s v="1"/>
    <x v="3"/>
    <n v="10.5"/>
    <x v="2"/>
    <s v="Yes"/>
  </r>
  <r>
    <n v="18607"/>
    <x v="1"/>
    <x v="1"/>
    <x v="4"/>
    <x v="2"/>
    <x v="4"/>
    <x v="0"/>
    <x v="1"/>
    <s v="Yes"/>
    <s v="1"/>
    <x v="1"/>
    <n v="3.5"/>
    <x v="0"/>
    <s v="Yes"/>
  </r>
  <r>
    <n v="18613"/>
    <x v="1"/>
    <x v="0"/>
    <x v="2"/>
    <x v="2"/>
    <x v="3"/>
    <x v="0"/>
    <x v="0"/>
    <s v="No"/>
    <s v="0"/>
    <x v="2"/>
    <n v="3.5"/>
    <x v="0"/>
    <s v="Yes"/>
  </r>
  <r>
    <n v="18626"/>
    <x v="1"/>
    <x v="0"/>
    <x v="3"/>
    <x v="1"/>
    <x v="0"/>
    <x v="2"/>
    <x v="2"/>
    <s v="Yes"/>
    <s v="1"/>
    <x v="0"/>
    <n v="1.5"/>
    <x v="0"/>
    <s v="Yes"/>
  </r>
  <r>
    <n v="18649"/>
    <x v="1"/>
    <x v="0"/>
    <x v="1"/>
    <x v="1"/>
    <x v="5"/>
    <x v="1"/>
    <x v="2"/>
    <s v="Yes"/>
    <s v="1"/>
    <x v="1"/>
    <n v="1.5"/>
    <x v="0"/>
    <s v="Yes"/>
  </r>
  <r>
    <n v="18674"/>
    <x v="1"/>
    <x v="1"/>
    <x v="7"/>
    <x v="2"/>
    <x v="4"/>
    <x v="0"/>
    <x v="1"/>
    <s v="No"/>
    <s v="0"/>
    <x v="0"/>
    <n v="0.5"/>
    <x v="0"/>
    <s v="No"/>
  </r>
  <r>
    <n v="18711"/>
    <x v="1"/>
    <x v="1"/>
    <x v="2"/>
    <x v="2"/>
    <x v="2"/>
    <x v="0"/>
    <x v="0"/>
    <s v="Yes"/>
    <s v="1"/>
    <x v="4"/>
    <n v="10.5"/>
    <x v="2"/>
    <s v="No"/>
  </r>
  <r>
    <n v="18740"/>
    <x v="0"/>
    <x v="0"/>
    <x v="7"/>
    <x v="2"/>
    <x v="2"/>
    <x v="0"/>
    <x v="0"/>
    <s v="No"/>
    <s v="0"/>
    <x v="2"/>
    <n v="0.5"/>
    <x v="0"/>
    <s v="Yes"/>
  </r>
  <r>
    <n v="18752"/>
    <x v="1"/>
    <x v="1"/>
    <x v="3"/>
    <x v="1"/>
    <x v="3"/>
    <x v="1"/>
    <x v="1"/>
    <s v="Yes"/>
    <s v="1"/>
    <x v="2"/>
    <n v="7.5"/>
    <x v="1"/>
    <s v="No"/>
  </r>
  <r>
    <n v="18783"/>
    <x v="1"/>
    <x v="0"/>
    <x v="7"/>
    <x v="2"/>
    <x v="3"/>
    <x v="0"/>
    <x v="3"/>
    <s v="No"/>
    <s v="0"/>
    <x v="2"/>
    <n v="0.5"/>
    <x v="0"/>
    <s v="Yes"/>
  </r>
  <r>
    <n v="18847"/>
    <x v="0"/>
    <x v="1"/>
    <x v="4"/>
    <x v="2"/>
    <x v="0"/>
    <x v="0"/>
    <x v="3"/>
    <s v="Yes"/>
    <s v="1"/>
    <x v="1"/>
    <n v="7.5"/>
    <x v="1"/>
    <s v="No"/>
  </r>
  <r>
    <n v="18858"/>
    <x v="1"/>
    <x v="0"/>
    <x v="4"/>
    <x v="2"/>
    <x v="0"/>
    <x v="3"/>
    <x v="1"/>
    <s v="Yes"/>
    <s v="1"/>
    <x v="1"/>
    <n v="7.5"/>
    <x v="1"/>
    <s v="Yes"/>
  </r>
  <r>
    <n v="18891"/>
    <x v="0"/>
    <x v="1"/>
    <x v="3"/>
    <x v="1"/>
    <x v="3"/>
    <x v="2"/>
    <x v="1"/>
    <s v="Yes"/>
    <s v="1"/>
    <x v="1"/>
    <n v="7.5"/>
    <x v="1"/>
    <s v="No"/>
  </r>
  <r>
    <n v="18910"/>
    <x v="1"/>
    <x v="0"/>
    <x v="1"/>
    <x v="1"/>
    <x v="3"/>
    <x v="2"/>
    <x v="1"/>
    <s v="Yes"/>
    <s v="1"/>
    <x v="1"/>
    <n v="7.5"/>
    <x v="1"/>
    <s v="No"/>
  </r>
  <r>
    <n v="18935"/>
    <x v="0"/>
    <x v="1"/>
    <x v="5"/>
    <x v="3"/>
    <x v="3"/>
    <x v="0"/>
    <x v="3"/>
    <s v="Yes"/>
    <s v="1"/>
    <x v="3"/>
    <n v="1.5"/>
    <x v="0"/>
    <s v="No"/>
  </r>
  <r>
    <n v="18949"/>
    <x v="1"/>
    <x v="0"/>
    <x v="2"/>
    <x v="2"/>
    <x v="3"/>
    <x v="0"/>
    <x v="3"/>
    <s v="Yes"/>
    <s v="1"/>
    <x v="1"/>
    <n v="7.5"/>
    <x v="1"/>
    <s v="Yes"/>
  </r>
  <r>
    <n v="18952"/>
    <x v="0"/>
    <x v="1"/>
    <x v="6"/>
    <x v="0"/>
    <x v="4"/>
    <x v="0"/>
    <x v="3"/>
    <s v="Yes"/>
    <s v="1"/>
    <x v="4"/>
    <n v="0.5"/>
    <x v="0"/>
    <s v="No"/>
  </r>
  <r>
    <n v="18976"/>
    <x v="1"/>
    <x v="0"/>
    <x v="3"/>
    <x v="1"/>
    <x v="4"/>
    <x v="1"/>
    <x v="0"/>
    <s v="Yes"/>
    <s v="1"/>
    <x v="1"/>
    <n v="10.5"/>
    <x v="2"/>
    <s v="Yes"/>
  </r>
  <r>
    <n v="19002"/>
    <x v="0"/>
    <x v="1"/>
    <x v="4"/>
    <x v="2"/>
    <x v="0"/>
    <x v="2"/>
    <x v="0"/>
    <s v="Yes"/>
    <s v="1"/>
    <x v="2"/>
    <n v="3.5"/>
    <x v="0"/>
    <s v="Yes"/>
  </r>
  <r>
    <n v="19012"/>
    <x v="0"/>
    <x v="0"/>
    <x v="7"/>
    <x v="2"/>
    <x v="1"/>
    <x v="0"/>
    <x v="3"/>
    <s v="Yes"/>
    <s v="1"/>
    <x v="2"/>
    <n v="1.5"/>
    <x v="0"/>
    <s v="No"/>
  </r>
  <r>
    <n v="19057"/>
    <x v="0"/>
    <x v="1"/>
    <x v="13"/>
    <x v="3"/>
    <x v="1"/>
    <x v="0"/>
    <x v="3"/>
    <s v="No"/>
    <s v="0"/>
    <x v="1"/>
    <n v="10.5"/>
    <x v="2"/>
    <s v="Yes"/>
  </r>
  <r>
    <n v="19066"/>
    <x v="0"/>
    <x v="0"/>
    <x v="5"/>
    <x v="3"/>
    <x v="4"/>
    <x v="2"/>
    <x v="0"/>
    <s v="No"/>
    <s v="0"/>
    <x v="3"/>
    <n v="10.5"/>
    <x v="2"/>
    <s v="No"/>
  </r>
  <r>
    <n v="19117"/>
    <x v="1"/>
    <x v="1"/>
    <x v="4"/>
    <x v="2"/>
    <x v="5"/>
    <x v="0"/>
    <x v="0"/>
    <s v="Yes"/>
    <s v="1"/>
    <x v="0"/>
    <n v="3.5"/>
    <x v="0"/>
    <s v="Yes"/>
  </r>
  <r>
    <n v="19133"/>
    <x v="1"/>
    <x v="0"/>
    <x v="12"/>
    <x v="2"/>
    <x v="0"/>
    <x v="0"/>
    <x v="1"/>
    <s v="Yes"/>
    <s v="1"/>
    <x v="2"/>
    <n v="3.5"/>
    <x v="0"/>
    <s v="Yes"/>
  </r>
  <r>
    <n v="19143"/>
    <x v="1"/>
    <x v="1"/>
    <x v="7"/>
    <x v="2"/>
    <x v="1"/>
    <x v="0"/>
    <x v="1"/>
    <s v="Yes"/>
    <s v="1"/>
    <x v="1"/>
    <n v="3.5"/>
    <x v="0"/>
    <s v="Yes"/>
  </r>
  <r>
    <n v="19147"/>
    <x v="0"/>
    <x v="0"/>
    <x v="3"/>
    <x v="1"/>
    <x v="3"/>
    <x v="0"/>
    <x v="0"/>
    <s v="No"/>
    <s v="0"/>
    <x v="2"/>
    <n v="0.5"/>
    <x v="0"/>
    <s v="No"/>
  </r>
  <r>
    <n v="19163"/>
    <x v="0"/>
    <x v="1"/>
    <x v="2"/>
    <x v="2"/>
    <x v="4"/>
    <x v="0"/>
    <x v="0"/>
    <s v="Yes"/>
    <s v="1"/>
    <x v="1"/>
    <n v="0.5"/>
    <x v="0"/>
    <s v="Yes"/>
  </r>
  <r>
    <n v="19164"/>
    <x v="1"/>
    <x v="1"/>
    <x v="2"/>
    <x v="2"/>
    <x v="3"/>
    <x v="0"/>
    <x v="0"/>
    <s v="No"/>
    <s v="0"/>
    <x v="2"/>
    <n v="3.5"/>
    <x v="0"/>
    <s v="Yes"/>
  </r>
  <r>
    <n v="19174"/>
    <x v="1"/>
    <x v="1"/>
    <x v="1"/>
    <x v="1"/>
    <x v="3"/>
    <x v="1"/>
    <x v="4"/>
    <s v="No"/>
    <s v="0"/>
    <x v="2"/>
    <n v="3.5"/>
    <x v="0"/>
    <s v="Yes"/>
  </r>
  <r>
    <n v="19183"/>
    <x v="1"/>
    <x v="0"/>
    <x v="9"/>
    <x v="1"/>
    <x v="3"/>
    <x v="3"/>
    <x v="4"/>
    <s v="Yes"/>
    <s v="1"/>
    <x v="1"/>
    <n v="1.5"/>
    <x v="0"/>
    <s v="No"/>
  </r>
  <r>
    <n v="19193"/>
    <x v="1"/>
    <x v="0"/>
    <x v="3"/>
    <x v="1"/>
    <x v="0"/>
    <x v="2"/>
    <x v="2"/>
    <s v="Yes"/>
    <s v="1"/>
    <x v="0"/>
    <n v="1.5"/>
    <x v="0"/>
    <s v="Yes"/>
  </r>
  <r>
    <n v="19217"/>
    <x v="0"/>
    <x v="0"/>
    <x v="1"/>
    <x v="1"/>
    <x v="0"/>
    <x v="1"/>
    <x v="1"/>
    <s v="Yes"/>
    <s v="1"/>
    <x v="1"/>
    <n v="1.5"/>
    <x v="0"/>
    <s v="No"/>
  </r>
  <r>
    <n v="19223"/>
    <x v="0"/>
    <x v="1"/>
    <x v="1"/>
    <x v="1"/>
    <x v="0"/>
    <x v="1"/>
    <x v="1"/>
    <s v="Yes"/>
    <s v="1"/>
    <x v="1"/>
    <n v="1.5"/>
    <x v="0"/>
    <s v="No"/>
  </r>
  <r>
    <n v="19228"/>
    <x v="0"/>
    <x v="1"/>
    <x v="3"/>
    <x v="1"/>
    <x v="0"/>
    <x v="2"/>
    <x v="2"/>
    <s v="Yes"/>
    <s v="1"/>
    <x v="2"/>
    <n v="0.5"/>
    <x v="0"/>
    <s v="No"/>
  </r>
  <r>
    <n v="19235"/>
    <x v="0"/>
    <x v="1"/>
    <x v="12"/>
    <x v="2"/>
    <x v="3"/>
    <x v="0"/>
    <x v="1"/>
    <s v="Yes"/>
    <s v="1"/>
    <x v="0"/>
    <n v="0.5"/>
    <x v="0"/>
    <s v="No"/>
  </r>
  <r>
    <n v="19255"/>
    <x v="1"/>
    <x v="0"/>
    <x v="9"/>
    <x v="1"/>
    <x v="0"/>
    <x v="2"/>
    <x v="4"/>
    <s v="Yes"/>
    <s v="1"/>
    <x v="2"/>
    <n v="0.5"/>
    <x v="0"/>
    <s v="Yes"/>
  </r>
  <r>
    <n v="19273"/>
    <x v="0"/>
    <x v="1"/>
    <x v="10"/>
    <x v="1"/>
    <x v="0"/>
    <x v="2"/>
    <x v="4"/>
    <s v="Yes"/>
    <s v="1"/>
    <x v="0"/>
    <n v="0.5"/>
    <x v="0"/>
    <s v="No"/>
  </r>
  <r>
    <n v="19280"/>
    <x v="0"/>
    <x v="0"/>
    <x v="13"/>
    <x v="3"/>
    <x v="0"/>
    <x v="2"/>
    <x v="4"/>
    <s v="Yes"/>
    <s v="1"/>
    <x v="2"/>
    <n v="0.5"/>
    <x v="0"/>
    <s v="Yes"/>
  </r>
  <r>
    <n v="19291"/>
    <x v="1"/>
    <x v="1"/>
    <x v="9"/>
    <x v="1"/>
    <x v="0"/>
    <x v="1"/>
    <x v="4"/>
    <s v="Yes"/>
    <s v="1"/>
    <x v="0"/>
    <n v="0.5"/>
    <x v="0"/>
    <s v="No"/>
  </r>
  <r>
    <n v="19299"/>
    <x v="0"/>
    <x v="1"/>
    <x v="12"/>
    <x v="2"/>
    <x v="3"/>
    <x v="0"/>
    <x v="1"/>
    <s v="Yes"/>
    <s v="1"/>
    <x v="0"/>
    <n v="0.5"/>
    <x v="0"/>
    <s v="Yes"/>
  </r>
  <r>
    <n v="19305"/>
    <x v="1"/>
    <x v="1"/>
    <x v="9"/>
    <x v="1"/>
    <x v="0"/>
    <x v="1"/>
    <x v="4"/>
    <s v="Yes"/>
    <s v="1"/>
    <x v="2"/>
    <n v="0.5"/>
    <x v="0"/>
    <s v="Yes"/>
  </r>
  <r>
    <n v="19331"/>
    <x v="1"/>
    <x v="0"/>
    <x v="10"/>
    <x v="1"/>
    <x v="0"/>
    <x v="1"/>
    <x v="4"/>
    <s v="Yes"/>
    <s v="1"/>
    <x v="2"/>
    <n v="0.5"/>
    <x v="0"/>
    <s v="No"/>
  </r>
  <r>
    <n v="19364"/>
    <x v="0"/>
    <x v="0"/>
    <x v="3"/>
    <x v="1"/>
    <x v="5"/>
    <x v="0"/>
    <x v="1"/>
    <s v="Yes"/>
    <s v="1"/>
    <x v="0"/>
    <n v="0.5"/>
    <x v="0"/>
    <s v="Yes"/>
  </r>
  <r>
    <n v="19389"/>
    <x v="1"/>
    <x v="0"/>
    <x v="1"/>
    <x v="1"/>
    <x v="3"/>
    <x v="2"/>
    <x v="2"/>
    <s v="No"/>
    <s v="0"/>
    <x v="2"/>
    <n v="3.5"/>
    <x v="0"/>
    <s v="No"/>
  </r>
  <r>
    <n v="19399"/>
    <x v="1"/>
    <x v="0"/>
    <x v="3"/>
    <x v="1"/>
    <x v="3"/>
    <x v="0"/>
    <x v="0"/>
    <s v="No"/>
    <s v="0"/>
    <x v="2"/>
    <n v="3.5"/>
    <x v="0"/>
    <s v="No"/>
  </r>
  <r>
    <n v="19413"/>
    <x v="1"/>
    <x v="0"/>
    <x v="4"/>
    <x v="2"/>
    <x v="1"/>
    <x v="0"/>
    <x v="0"/>
    <s v="No"/>
    <s v="0"/>
    <x v="2"/>
    <n v="0.5"/>
    <x v="0"/>
    <s v="Yes"/>
  </r>
  <r>
    <n v="19441"/>
    <x v="0"/>
    <x v="0"/>
    <x v="3"/>
    <x v="1"/>
    <x v="3"/>
    <x v="0"/>
    <x v="2"/>
    <s v="Yes"/>
    <s v="1"/>
    <x v="0"/>
    <n v="0.5"/>
    <x v="0"/>
    <s v="Yes"/>
  </r>
  <r>
    <n v="19442"/>
    <x v="1"/>
    <x v="0"/>
    <x v="12"/>
    <x v="2"/>
    <x v="3"/>
    <x v="0"/>
    <x v="1"/>
    <s v="Yes"/>
    <s v="1"/>
    <x v="0"/>
    <n v="0.5"/>
    <x v="0"/>
    <s v="Yes"/>
  </r>
  <r>
    <n v="19445"/>
    <x v="0"/>
    <x v="1"/>
    <x v="9"/>
    <x v="1"/>
    <x v="0"/>
    <x v="1"/>
    <x v="4"/>
    <s v="No"/>
    <s v="0"/>
    <x v="2"/>
    <n v="0.5"/>
    <x v="0"/>
    <s v="No"/>
  </r>
  <r>
    <n v="19461"/>
    <x v="1"/>
    <x v="1"/>
    <x v="9"/>
    <x v="1"/>
    <x v="4"/>
    <x v="3"/>
    <x v="4"/>
    <s v="Yes"/>
    <s v="1"/>
    <x v="1"/>
    <n v="0.5"/>
    <x v="0"/>
    <s v="No"/>
  </r>
  <r>
    <n v="19475"/>
    <x v="0"/>
    <x v="1"/>
    <x v="3"/>
    <x v="1"/>
    <x v="3"/>
    <x v="0"/>
    <x v="0"/>
    <s v="No"/>
    <s v="0"/>
    <x v="0"/>
    <n v="0.5"/>
    <x v="0"/>
    <s v="Yes"/>
  </r>
  <r>
    <n v="19477"/>
    <x v="0"/>
    <x v="0"/>
    <x v="3"/>
    <x v="1"/>
    <x v="3"/>
    <x v="0"/>
    <x v="0"/>
    <s v="Yes"/>
    <s v="1"/>
    <x v="0"/>
    <n v="0.5"/>
    <x v="0"/>
    <s v="Yes"/>
  </r>
  <r>
    <n v="19482"/>
    <x v="0"/>
    <x v="0"/>
    <x v="1"/>
    <x v="1"/>
    <x v="5"/>
    <x v="2"/>
    <x v="2"/>
    <s v="Yes"/>
    <s v="1"/>
    <x v="2"/>
    <n v="0.5"/>
    <x v="0"/>
    <s v="Yes"/>
  </r>
  <r>
    <n v="19487"/>
    <x v="0"/>
    <x v="0"/>
    <x v="1"/>
    <x v="1"/>
    <x v="0"/>
    <x v="2"/>
    <x v="2"/>
    <s v="No"/>
    <s v="0"/>
    <x v="1"/>
    <n v="0.5"/>
    <x v="0"/>
    <s v="No"/>
  </r>
  <r>
    <n v="19491"/>
    <x v="1"/>
    <x v="0"/>
    <x v="1"/>
    <x v="1"/>
    <x v="0"/>
    <x v="2"/>
    <x v="2"/>
    <s v="Yes"/>
    <s v="1"/>
    <x v="1"/>
    <n v="0.5"/>
    <x v="0"/>
    <s v="No"/>
  </r>
  <r>
    <n v="19508"/>
    <x v="0"/>
    <x v="0"/>
    <x v="9"/>
    <x v="1"/>
    <x v="3"/>
    <x v="3"/>
    <x v="4"/>
    <s v="No"/>
    <s v="0"/>
    <x v="1"/>
    <n v="0.5"/>
    <x v="0"/>
    <s v="No"/>
  </r>
  <r>
    <n v="19543"/>
    <x v="0"/>
    <x v="0"/>
    <x v="2"/>
    <x v="2"/>
    <x v="2"/>
    <x v="0"/>
    <x v="0"/>
    <s v="No"/>
    <s v="0"/>
    <x v="3"/>
    <n v="10.5"/>
    <x v="2"/>
    <s v="No"/>
  </r>
  <r>
    <n v="19562"/>
    <x v="1"/>
    <x v="1"/>
    <x v="4"/>
    <x v="2"/>
    <x v="0"/>
    <x v="0"/>
    <x v="0"/>
    <s v="Yes"/>
    <s v="1"/>
    <x v="2"/>
    <n v="3.5"/>
    <x v="0"/>
    <s v="Yes"/>
  </r>
  <r>
    <n v="19608"/>
    <x v="0"/>
    <x v="0"/>
    <x v="7"/>
    <x v="2"/>
    <x v="2"/>
    <x v="0"/>
    <x v="0"/>
    <s v="Yes"/>
    <s v="1"/>
    <x v="4"/>
    <n v="1.5"/>
    <x v="0"/>
    <s v="No"/>
  </r>
  <r>
    <n v="19618"/>
    <x v="0"/>
    <x v="0"/>
    <x v="2"/>
    <x v="2"/>
    <x v="2"/>
    <x v="2"/>
    <x v="1"/>
    <s v="Yes"/>
    <s v="1"/>
    <x v="1"/>
    <n v="0.5"/>
    <x v="0"/>
    <s v="No"/>
  </r>
  <r>
    <n v="19626"/>
    <x v="0"/>
    <x v="0"/>
    <x v="2"/>
    <x v="2"/>
    <x v="2"/>
    <x v="2"/>
    <x v="1"/>
    <s v="Yes"/>
    <s v="1"/>
    <x v="3"/>
    <n v="7.5"/>
    <x v="1"/>
    <s v="No"/>
  </r>
  <r>
    <n v="19634"/>
    <x v="0"/>
    <x v="0"/>
    <x v="3"/>
    <x v="1"/>
    <x v="3"/>
    <x v="1"/>
    <x v="1"/>
    <s v="Yes"/>
    <s v="1"/>
    <x v="2"/>
    <n v="7.5"/>
    <x v="1"/>
    <s v="No"/>
  </r>
  <r>
    <n v="19650"/>
    <x v="0"/>
    <x v="1"/>
    <x v="1"/>
    <x v="1"/>
    <x v="0"/>
    <x v="2"/>
    <x v="2"/>
    <s v="No"/>
    <s v="0"/>
    <x v="1"/>
    <n v="0.5"/>
    <x v="0"/>
    <s v="No"/>
  </r>
  <r>
    <n v="19660"/>
    <x v="0"/>
    <x v="0"/>
    <x v="7"/>
    <x v="2"/>
    <x v="4"/>
    <x v="0"/>
    <x v="3"/>
    <s v="Yes"/>
    <s v="1"/>
    <x v="0"/>
    <n v="0.5"/>
    <x v="0"/>
    <s v="No"/>
  </r>
  <r>
    <n v="19661"/>
    <x v="1"/>
    <x v="0"/>
    <x v="0"/>
    <x v="0"/>
    <x v="4"/>
    <x v="0"/>
    <x v="3"/>
    <s v="Yes"/>
    <s v="1"/>
    <x v="2"/>
    <n v="1.5"/>
    <x v="0"/>
    <s v="Yes"/>
  </r>
  <r>
    <n v="19664"/>
    <x v="1"/>
    <x v="0"/>
    <x v="6"/>
    <x v="0"/>
    <x v="1"/>
    <x v="0"/>
    <x v="3"/>
    <s v="No"/>
    <s v="0"/>
    <x v="3"/>
    <n v="1.5"/>
    <x v="0"/>
    <s v="No"/>
  </r>
  <r>
    <n v="19675"/>
    <x v="0"/>
    <x v="0"/>
    <x v="10"/>
    <x v="1"/>
    <x v="4"/>
    <x v="1"/>
    <x v="1"/>
    <s v="Yes"/>
    <s v="1"/>
    <x v="1"/>
    <n v="7.5"/>
    <x v="1"/>
    <s v="No"/>
  </r>
  <r>
    <n v="19731"/>
    <x v="0"/>
    <x v="0"/>
    <x v="7"/>
    <x v="2"/>
    <x v="4"/>
    <x v="0"/>
    <x v="3"/>
    <s v="Yes"/>
    <s v="1"/>
    <x v="1"/>
    <n v="7.5"/>
    <x v="1"/>
    <s v="No"/>
  </r>
  <r>
    <n v="19741"/>
    <x v="1"/>
    <x v="1"/>
    <x v="7"/>
    <x v="2"/>
    <x v="4"/>
    <x v="0"/>
    <x v="3"/>
    <s v="Yes"/>
    <s v="1"/>
    <x v="1"/>
    <n v="7.5"/>
    <x v="1"/>
    <s v="No"/>
  </r>
  <r>
    <n v="19747"/>
    <x v="0"/>
    <x v="0"/>
    <x v="12"/>
    <x v="2"/>
    <x v="4"/>
    <x v="0"/>
    <x v="3"/>
    <s v="Yes"/>
    <s v="1"/>
    <x v="1"/>
    <n v="10.5"/>
    <x v="2"/>
    <s v="No"/>
  </r>
  <r>
    <n v="19748"/>
    <x v="0"/>
    <x v="0"/>
    <x v="10"/>
    <x v="1"/>
    <x v="4"/>
    <x v="1"/>
    <x v="1"/>
    <s v="No"/>
    <s v="0"/>
    <x v="1"/>
    <n v="1.5"/>
    <x v="0"/>
    <s v="No"/>
  </r>
  <r>
    <n v="19758"/>
    <x v="1"/>
    <x v="0"/>
    <x v="4"/>
    <x v="2"/>
    <x v="3"/>
    <x v="2"/>
    <x v="1"/>
    <s v="No"/>
    <s v="0"/>
    <x v="1"/>
    <n v="1.5"/>
    <x v="0"/>
    <s v="No"/>
  </r>
  <r>
    <n v="19784"/>
    <x v="0"/>
    <x v="1"/>
    <x v="7"/>
    <x v="2"/>
    <x v="0"/>
    <x v="1"/>
    <x v="1"/>
    <s v="Yes"/>
    <s v="1"/>
    <x v="1"/>
    <n v="7.5"/>
    <x v="1"/>
    <s v="Yes"/>
  </r>
  <r>
    <n v="19812"/>
    <x v="1"/>
    <x v="1"/>
    <x v="2"/>
    <x v="2"/>
    <x v="0"/>
    <x v="2"/>
    <x v="0"/>
    <s v="Yes"/>
    <s v="1"/>
    <x v="0"/>
    <n v="7.5"/>
    <x v="1"/>
    <s v="Yes"/>
  </r>
  <r>
    <n v="19856"/>
    <x v="0"/>
    <x v="1"/>
    <x v="4"/>
    <x v="2"/>
    <x v="4"/>
    <x v="0"/>
    <x v="3"/>
    <s v="Yes"/>
    <s v="1"/>
    <x v="1"/>
    <n v="3.5"/>
    <x v="0"/>
    <s v="No"/>
  </r>
  <r>
    <n v="19884"/>
    <x v="0"/>
    <x v="0"/>
    <x v="4"/>
    <x v="2"/>
    <x v="0"/>
    <x v="1"/>
    <x v="0"/>
    <s v="Yes"/>
    <s v="1"/>
    <x v="1"/>
    <n v="3.5"/>
    <x v="0"/>
    <s v="Yes"/>
  </r>
  <r>
    <n v="19889"/>
    <x v="1"/>
    <x v="1"/>
    <x v="2"/>
    <x v="2"/>
    <x v="0"/>
    <x v="3"/>
    <x v="1"/>
    <s v="No"/>
    <s v="0"/>
    <x v="1"/>
    <n v="3.5"/>
    <x v="0"/>
    <s v="Yes"/>
  </r>
  <r>
    <n v="19914"/>
    <x v="0"/>
    <x v="0"/>
    <x v="7"/>
    <x v="2"/>
    <x v="2"/>
    <x v="0"/>
    <x v="3"/>
    <s v="Yes"/>
    <s v="1"/>
    <x v="1"/>
    <n v="3.5"/>
    <x v="0"/>
    <s v="No"/>
  </r>
  <r>
    <n v="20000"/>
    <x v="0"/>
    <x v="0"/>
    <x v="4"/>
    <x v="2"/>
    <x v="5"/>
    <x v="0"/>
    <x v="0"/>
    <s v="Yes"/>
    <s v="1"/>
    <x v="0"/>
    <n v="0.5"/>
    <x v="0"/>
    <s v="Yes"/>
  </r>
  <r>
    <n v="20053"/>
    <x v="1"/>
    <x v="0"/>
    <x v="3"/>
    <x v="1"/>
    <x v="0"/>
    <x v="2"/>
    <x v="2"/>
    <s v="Yes"/>
    <s v="1"/>
    <x v="0"/>
    <n v="0.5"/>
    <x v="0"/>
    <s v="No"/>
  </r>
  <r>
    <n v="20060"/>
    <x v="1"/>
    <x v="1"/>
    <x v="1"/>
    <x v="1"/>
    <x v="3"/>
    <x v="1"/>
    <x v="4"/>
    <s v="No"/>
    <s v="0"/>
    <x v="2"/>
    <n v="3.5"/>
    <x v="0"/>
    <s v="Yes"/>
  </r>
  <r>
    <n v="20076"/>
    <x v="1"/>
    <x v="1"/>
    <x v="9"/>
    <x v="1"/>
    <x v="0"/>
    <x v="1"/>
    <x v="4"/>
    <s v="Yes"/>
    <s v="1"/>
    <x v="1"/>
    <n v="1.5"/>
    <x v="0"/>
    <s v="Yes"/>
  </r>
  <r>
    <n v="20084"/>
    <x v="0"/>
    <x v="0"/>
    <x v="10"/>
    <x v="1"/>
    <x v="0"/>
    <x v="1"/>
    <x v="4"/>
    <s v="No"/>
    <s v="0"/>
    <x v="1"/>
    <n v="0.5"/>
    <x v="0"/>
    <s v="No"/>
  </r>
  <r>
    <n v="20147"/>
    <x v="0"/>
    <x v="1"/>
    <x v="1"/>
    <x v="1"/>
    <x v="5"/>
    <x v="0"/>
    <x v="2"/>
    <s v="Yes"/>
    <s v="1"/>
    <x v="0"/>
    <n v="0.5"/>
    <x v="0"/>
    <s v="No"/>
  </r>
  <r>
    <n v="20171"/>
    <x v="0"/>
    <x v="1"/>
    <x v="10"/>
    <x v="1"/>
    <x v="0"/>
    <x v="2"/>
    <x v="4"/>
    <s v="Yes"/>
    <s v="1"/>
    <x v="2"/>
    <n v="0.5"/>
    <x v="0"/>
    <s v="Yes"/>
  </r>
  <r>
    <n v="20196"/>
    <x v="0"/>
    <x v="0"/>
    <x v="4"/>
    <x v="2"/>
    <x v="5"/>
    <x v="2"/>
    <x v="1"/>
    <s v="Yes"/>
    <s v="1"/>
    <x v="2"/>
    <n v="3.5"/>
    <x v="0"/>
    <s v="Yes"/>
  </r>
  <r>
    <n v="20228"/>
    <x v="0"/>
    <x v="0"/>
    <x v="6"/>
    <x v="0"/>
    <x v="3"/>
    <x v="0"/>
    <x v="3"/>
    <s v="Yes"/>
    <s v="1"/>
    <x v="0"/>
    <n v="3.5"/>
    <x v="0"/>
    <s v="Yes"/>
  </r>
  <r>
    <n v="20236"/>
    <x v="1"/>
    <x v="0"/>
    <x v="4"/>
    <x v="2"/>
    <x v="1"/>
    <x v="0"/>
    <x v="0"/>
    <s v="No"/>
    <s v="0"/>
    <x v="1"/>
    <n v="0.5"/>
    <x v="0"/>
    <s v="Yes"/>
  </r>
  <r>
    <n v="20277"/>
    <x v="0"/>
    <x v="1"/>
    <x v="1"/>
    <x v="1"/>
    <x v="0"/>
    <x v="2"/>
    <x v="2"/>
    <s v="No"/>
    <s v="0"/>
    <x v="1"/>
    <n v="0.5"/>
    <x v="0"/>
    <s v="No"/>
  </r>
  <r>
    <n v="20296"/>
    <x v="1"/>
    <x v="1"/>
    <x v="4"/>
    <x v="2"/>
    <x v="3"/>
    <x v="2"/>
    <x v="1"/>
    <s v="No"/>
    <s v="0"/>
    <x v="2"/>
    <n v="1.5"/>
    <x v="0"/>
    <s v="Yes"/>
  </r>
  <r>
    <n v="20310"/>
    <x v="1"/>
    <x v="0"/>
    <x v="4"/>
    <x v="2"/>
    <x v="3"/>
    <x v="2"/>
    <x v="1"/>
    <s v="Yes"/>
    <s v="1"/>
    <x v="2"/>
    <n v="7.5"/>
    <x v="1"/>
    <s v="Yes"/>
  </r>
  <r>
    <n v="20339"/>
    <x v="0"/>
    <x v="1"/>
    <x v="5"/>
    <x v="3"/>
    <x v="5"/>
    <x v="0"/>
    <x v="3"/>
    <s v="Yes"/>
    <s v="1"/>
    <x v="4"/>
    <n v="3.5"/>
    <x v="0"/>
    <s v="Yes"/>
  </r>
  <r>
    <n v="20343"/>
    <x v="0"/>
    <x v="1"/>
    <x v="0"/>
    <x v="0"/>
    <x v="4"/>
    <x v="2"/>
    <x v="0"/>
    <s v="Yes"/>
    <s v="1"/>
    <x v="2"/>
    <n v="1.5"/>
    <x v="0"/>
    <s v="No"/>
  </r>
  <r>
    <n v="20361"/>
    <x v="0"/>
    <x v="0"/>
    <x v="12"/>
    <x v="2"/>
    <x v="0"/>
    <x v="0"/>
    <x v="3"/>
    <s v="Yes"/>
    <s v="1"/>
    <x v="1"/>
    <n v="7.5"/>
    <x v="1"/>
    <s v="No"/>
  </r>
  <r>
    <n v="20370"/>
    <x v="0"/>
    <x v="0"/>
    <x v="2"/>
    <x v="2"/>
    <x v="1"/>
    <x v="3"/>
    <x v="1"/>
    <s v="Yes"/>
    <s v="1"/>
    <x v="1"/>
    <n v="7.5"/>
    <x v="1"/>
    <s v="No"/>
  </r>
  <r>
    <n v="20376"/>
    <x v="1"/>
    <x v="1"/>
    <x v="2"/>
    <x v="2"/>
    <x v="1"/>
    <x v="0"/>
    <x v="3"/>
    <s v="Yes"/>
    <s v="1"/>
    <x v="1"/>
    <n v="7.5"/>
    <x v="1"/>
    <s v="Yes"/>
  </r>
  <r>
    <n v="20380"/>
    <x v="0"/>
    <x v="1"/>
    <x v="4"/>
    <x v="2"/>
    <x v="1"/>
    <x v="0"/>
    <x v="3"/>
    <s v="Yes"/>
    <s v="1"/>
    <x v="1"/>
    <n v="10.5"/>
    <x v="2"/>
    <s v="No"/>
  </r>
  <r>
    <n v="20401"/>
    <x v="0"/>
    <x v="1"/>
    <x v="12"/>
    <x v="2"/>
    <x v="4"/>
    <x v="0"/>
    <x v="3"/>
    <s v="Yes"/>
    <s v="1"/>
    <x v="1"/>
    <n v="1.5"/>
    <x v="0"/>
    <s v="Yes"/>
  </r>
  <r>
    <n v="20414"/>
    <x v="0"/>
    <x v="1"/>
    <x v="4"/>
    <x v="2"/>
    <x v="3"/>
    <x v="2"/>
    <x v="1"/>
    <s v="Yes"/>
    <s v="1"/>
    <x v="1"/>
    <n v="7.5"/>
    <x v="1"/>
    <s v="No"/>
  </r>
  <r>
    <n v="20417"/>
    <x v="0"/>
    <x v="0"/>
    <x v="1"/>
    <x v="1"/>
    <x v="1"/>
    <x v="2"/>
    <x v="2"/>
    <s v="No"/>
    <s v="0"/>
    <x v="1"/>
    <n v="7.5"/>
    <x v="1"/>
    <s v="No"/>
  </r>
  <r>
    <n v="20421"/>
    <x v="1"/>
    <x v="1"/>
    <x v="3"/>
    <x v="1"/>
    <x v="3"/>
    <x v="3"/>
    <x v="2"/>
    <s v="Yes"/>
    <s v="1"/>
    <x v="1"/>
    <n v="7.5"/>
    <x v="1"/>
    <s v="No"/>
  </r>
  <r>
    <n v="20430"/>
    <x v="0"/>
    <x v="0"/>
    <x v="2"/>
    <x v="2"/>
    <x v="0"/>
    <x v="2"/>
    <x v="1"/>
    <s v="Yes"/>
    <s v="1"/>
    <x v="1"/>
    <n v="7.5"/>
    <x v="1"/>
    <s v="Yes"/>
  </r>
  <r>
    <n v="20504"/>
    <x v="0"/>
    <x v="1"/>
    <x v="3"/>
    <x v="1"/>
    <x v="2"/>
    <x v="1"/>
    <x v="0"/>
    <s v="No"/>
    <s v="0"/>
    <x v="1"/>
    <n v="3.5"/>
    <x v="0"/>
    <s v="No"/>
  </r>
  <r>
    <n v="20505"/>
    <x v="0"/>
    <x v="1"/>
    <x v="3"/>
    <x v="1"/>
    <x v="2"/>
    <x v="1"/>
    <x v="0"/>
    <s v="No"/>
    <s v="0"/>
    <x v="1"/>
    <n v="10.5"/>
    <x v="2"/>
    <s v="No"/>
  </r>
  <r>
    <n v="20514"/>
    <x v="0"/>
    <x v="1"/>
    <x v="2"/>
    <x v="2"/>
    <x v="0"/>
    <x v="2"/>
    <x v="0"/>
    <s v="Yes"/>
    <s v="1"/>
    <x v="2"/>
    <n v="3.5"/>
    <x v="0"/>
    <s v="No"/>
  </r>
  <r>
    <n v="20518"/>
    <x v="0"/>
    <x v="1"/>
    <x v="2"/>
    <x v="2"/>
    <x v="0"/>
    <x v="2"/>
    <x v="0"/>
    <s v="Yes"/>
    <s v="1"/>
    <x v="2"/>
    <n v="10.5"/>
    <x v="2"/>
    <s v="No"/>
  </r>
  <r>
    <n v="20528"/>
    <x v="0"/>
    <x v="0"/>
    <x v="3"/>
    <x v="1"/>
    <x v="0"/>
    <x v="3"/>
    <x v="1"/>
    <s v="Yes"/>
    <s v="1"/>
    <x v="1"/>
    <n v="3.5"/>
    <x v="0"/>
    <s v="No"/>
  </r>
  <r>
    <n v="20535"/>
    <x v="0"/>
    <x v="1"/>
    <x v="2"/>
    <x v="2"/>
    <x v="4"/>
    <x v="2"/>
    <x v="0"/>
    <s v="Yes"/>
    <s v="1"/>
    <x v="2"/>
    <n v="10.5"/>
    <x v="2"/>
    <s v="No"/>
  </r>
  <r>
    <n v="20567"/>
    <x v="0"/>
    <x v="0"/>
    <x v="5"/>
    <x v="3"/>
    <x v="4"/>
    <x v="2"/>
    <x v="0"/>
    <s v="No"/>
    <s v="0"/>
    <x v="4"/>
    <n v="7.5"/>
    <x v="1"/>
    <s v="Yes"/>
  </r>
  <r>
    <n v="20598"/>
    <x v="0"/>
    <x v="0"/>
    <x v="6"/>
    <x v="0"/>
    <x v="1"/>
    <x v="3"/>
    <x v="0"/>
    <s v="Yes"/>
    <s v="1"/>
    <x v="0"/>
    <n v="10.5"/>
    <x v="2"/>
    <s v="Yes"/>
  </r>
  <r>
    <n v="20606"/>
    <x v="0"/>
    <x v="1"/>
    <x v="2"/>
    <x v="2"/>
    <x v="3"/>
    <x v="0"/>
    <x v="0"/>
    <s v="Yes"/>
    <s v="1"/>
    <x v="4"/>
    <n v="10.5"/>
    <x v="2"/>
    <s v="Yes"/>
  </r>
  <r>
    <n v="20619"/>
    <x v="1"/>
    <x v="0"/>
    <x v="7"/>
    <x v="2"/>
    <x v="3"/>
    <x v="0"/>
    <x v="0"/>
    <s v="No"/>
    <s v="0"/>
    <x v="4"/>
    <n v="10.5"/>
    <x v="2"/>
    <s v="No"/>
  </r>
  <r>
    <n v="20625"/>
    <x v="0"/>
    <x v="0"/>
    <x v="6"/>
    <x v="0"/>
    <x v="3"/>
    <x v="1"/>
    <x v="3"/>
    <s v="Yes"/>
    <s v="1"/>
    <x v="3"/>
    <n v="10.5"/>
    <x v="2"/>
    <s v="Yes"/>
  </r>
  <r>
    <n v="20657"/>
    <x v="1"/>
    <x v="0"/>
    <x v="12"/>
    <x v="2"/>
    <x v="0"/>
    <x v="0"/>
    <x v="1"/>
    <s v="Yes"/>
    <s v="1"/>
    <x v="0"/>
    <n v="3.5"/>
    <x v="0"/>
    <s v="Yes"/>
  </r>
  <r>
    <n v="20659"/>
    <x v="0"/>
    <x v="0"/>
    <x v="2"/>
    <x v="2"/>
    <x v="1"/>
    <x v="0"/>
    <x v="0"/>
    <s v="Yes"/>
    <s v="1"/>
    <x v="0"/>
    <n v="0.5"/>
    <x v="0"/>
    <s v="Yes"/>
  </r>
  <r>
    <n v="20678"/>
    <x v="1"/>
    <x v="1"/>
    <x v="4"/>
    <x v="2"/>
    <x v="1"/>
    <x v="0"/>
    <x v="1"/>
    <s v="Yes"/>
    <s v="1"/>
    <x v="2"/>
    <n v="3.5"/>
    <x v="0"/>
    <s v="Yes"/>
  </r>
  <r>
    <n v="20698"/>
    <x v="0"/>
    <x v="0"/>
    <x v="4"/>
    <x v="2"/>
    <x v="4"/>
    <x v="0"/>
    <x v="1"/>
    <s v="Yes"/>
    <s v="1"/>
    <x v="3"/>
    <n v="7.5"/>
    <x v="1"/>
    <s v="No"/>
  </r>
  <r>
    <n v="20711"/>
    <x v="0"/>
    <x v="1"/>
    <x v="3"/>
    <x v="1"/>
    <x v="5"/>
    <x v="0"/>
    <x v="1"/>
    <s v="Yes"/>
    <s v="1"/>
    <x v="0"/>
    <n v="1.5"/>
    <x v="0"/>
    <s v="Yes"/>
  </r>
  <r>
    <n v="20729"/>
    <x v="0"/>
    <x v="1"/>
    <x v="3"/>
    <x v="1"/>
    <x v="0"/>
    <x v="2"/>
    <x v="2"/>
    <s v="No"/>
    <s v="0"/>
    <x v="2"/>
    <n v="0.5"/>
    <x v="0"/>
    <s v="No"/>
  </r>
  <r>
    <n v="20754"/>
    <x v="0"/>
    <x v="0"/>
    <x v="1"/>
    <x v="1"/>
    <x v="0"/>
    <x v="1"/>
    <x v="1"/>
    <s v="Yes"/>
    <s v="1"/>
    <x v="1"/>
    <n v="1.5"/>
    <x v="0"/>
    <s v="No"/>
  </r>
  <r>
    <n v="20758"/>
    <x v="0"/>
    <x v="0"/>
    <x v="1"/>
    <x v="1"/>
    <x v="0"/>
    <x v="1"/>
    <x v="1"/>
    <s v="Yes"/>
    <s v="1"/>
    <x v="1"/>
    <n v="1.5"/>
    <x v="0"/>
    <s v="No"/>
  </r>
  <r>
    <n v="20797"/>
    <x v="0"/>
    <x v="1"/>
    <x v="9"/>
    <x v="1"/>
    <x v="5"/>
    <x v="0"/>
    <x v="4"/>
    <s v="Yes"/>
    <s v="1"/>
    <x v="0"/>
    <n v="0.5"/>
    <x v="0"/>
    <s v="No"/>
  </r>
  <r>
    <n v="20828"/>
    <x v="0"/>
    <x v="1"/>
    <x v="1"/>
    <x v="1"/>
    <x v="4"/>
    <x v="0"/>
    <x v="2"/>
    <s v="Yes"/>
    <s v="1"/>
    <x v="0"/>
    <n v="0.5"/>
    <x v="0"/>
    <s v="Yes"/>
  </r>
  <r>
    <n v="20839"/>
    <x v="1"/>
    <x v="1"/>
    <x v="1"/>
    <x v="1"/>
    <x v="1"/>
    <x v="0"/>
    <x v="2"/>
    <s v="Yes"/>
    <s v="1"/>
    <x v="0"/>
    <n v="0.5"/>
    <x v="0"/>
    <s v="Yes"/>
  </r>
  <r>
    <n v="20851"/>
    <x v="1"/>
    <x v="0"/>
    <x v="10"/>
    <x v="1"/>
    <x v="3"/>
    <x v="2"/>
    <x v="4"/>
    <s v="No"/>
    <s v="0"/>
    <x v="2"/>
    <n v="3.5"/>
    <x v="0"/>
    <s v="Yes"/>
  </r>
  <r>
    <n v="20870"/>
    <x v="1"/>
    <x v="1"/>
    <x v="9"/>
    <x v="1"/>
    <x v="0"/>
    <x v="1"/>
    <x v="4"/>
    <s v="Yes"/>
    <s v="1"/>
    <x v="2"/>
    <n v="0.5"/>
    <x v="0"/>
    <s v="Yes"/>
  </r>
  <r>
    <n v="20877"/>
    <x v="1"/>
    <x v="0"/>
    <x v="1"/>
    <x v="1"/>
    <x v="5"/>
    <x v="0"/>
    <x v="2"/>
    <s v="Yes"/>
    <s v="1"/>
    <x v="0"/>
    <n v="1.5"/>
    <x v="0"/>
    <s v="Yes"/>
  </r>
  <r>
    <n v="20897"/>
    <x v="0"/>
    <x v="1"/>
    <x v="1"/>
    <x v="1"/>
    <x v="5"/>
    <x v="0"/>
    <x v="1"/>
    <s v="Yes"/>
    <s v="1"/>
    <x v="1"/>
    <n v="0.5"/>
    <x v="0"/>
    <s v="No"/>
  </r>
  <r>
    <n v="20919"/>
    <x v="1"/>
    <x v="1"/>
    <x v="1"/>
    <x v="1"/>
    <x v="0"/>
    <x v="2"/>
    <x v="2"/>
    <s v="Yes"/>
    <s v="1"/>
    <x v="1"/>
    <n v="0.5"/>
    <x v="0"/>
    <s v="No"/>
  </r>
  <r>
    <n v="20923"/>
    <x v="0"/>
    <x v="1"/>
    <x v="3"/>
    <x v="1"/>
    <x v="5"/>
    <x v="0"/>
    <x v="1"/>
    <s v="Yes"/>
    <s v="1"/>
    <x v="0"/>
    <n v="0.5"/>
    <x v="0"/>
    <s v="Yes"/>
  </r>
  <r>
    <n v="20927"/>
    <x v="1"/>
    <x v="1"/>
    <x v="10"/>
    <x v="1"/>
    <x v="2"/>
    <x v="1"/>
    <x v="4"/>
    <s v="Yes"/>
    <s v="1"/>
    <x v="1"/>
    <n v="0.5"/>
    <x v="0"/>
    <s v="No"/>
  </r>
  <r>
    <n v="20942"/>
    <x v="1"/>
    <x v="1"/>
    <x v="10"/>
    <x v="1"/>
    <x v="3"/>
    <x v="1"/>
    <x v="4"/>
    <s v="No"/>
    <s v="0"/>
    <x v="2"/>
    <n v="7.5"/>
    <x v="1"/>
    <s v="No"/>
  </r>
  <r>
    <n v="20946"/>
    <x v="1"/>
    <x v="1"/>
    <x v="1"/>
    <x v="1"/>
    <x v="3"/>
    <x v="2"/>
    <x v="2"/>
    <s v="No"/>
    <s v="0"/>
    <x v="2"/>
    <n v="3.5"/>
    <x v="0"/>
    <s v="No"/>
  </r>
  <r>
    <n v="20962"/>
    <x v="0"/>
    <x v="1"/>
    <x v="10"/>
    <x v="1"/>
    <x v="5"/>
    <x v="0"/>
    <x v="2"/>
    <s v="Yes"/>
    <s v="1"/>
    <x v="0"/>
    <n v="0.5"/>
    <x v="0"/>
    <s v="No"/>
  </r>
  <r>
    <n v="20970"/>
    <x v="1"/>
    <x v="0"/>
    <x v="9"/>
    <x v="1"/>
    <x v="0"/>
    <x v="2"/>
    <x v="4"/>
    <s v="Yes"/>
    <s v="1"/>
    <x v="2"/>
    <n v="0.5"/>
    <x v="0"/>
    <s v="Yes"/>
  </r>
  <r>
    <n v="20974"/>
    <x v="0"/>
    <x v="0"/>
    <x v="9"/>
    <x v="1"/>
    <x v="0"/>
    <x v="0"/>
    <x v="2"/>
    <s v="Yes"/>
    <s v="1"/>
    <x v="2"/>
    <n v="0.5"/>
    <x v="0"/>
    <s v="No"/>
  </r>
  <r>
    <n v="20977"/>
    <x v="0"/>
    <x v="0"/>
    <x v="10"/>
    <x v="1"/>
    <x v="5"/>
    <x v="0"/>
    <x v="2"/>
    <s v="Yes"/>
    <s v="1"/>
    <x v="0"/>
    <n v="0.5"/>
    <x v="0"/>
    <s v="Yes"/>
  </r>
  <r>
    <n v="20994"/>
    <x v="0"/>
    <x v="1"/>
    <x v="10"/>
    <x v="1"/>
    <x v="3"/>
    <x v="0"/>
    <x v="2"/>
    <s v="No"/>
    <s v="0"/>
    <x v="0"/>
    <n v="0.5"/>
    <x v="0"/>
    <s v="Yes"/>
  </r>
  <r>
    <n v="21006"/>
    <x v="1"/>
    <x v="1"/>
    <x v="1"/>
    <x v="1"/>
    <x v="5"/>
    <x v="2"/>
    <x v="4"/>
    <s v="No"/>
    <s v="0"/>
    <x v="0"/>
    <n v="0.5"/>
    <x v="0"/>
    <s v="Yes"/>
  </r>
  <r>
    <n v="21039"/>
    <x v="1"/>
    <x v="1"/>
    <x v="12"/>
    <x v="2"/>
    <x v="3"/>
    <x v="0"/>
    <x v="1"/>
    <s v="No"/>
    <s v="0"/>
    <x v="0"/>
    <n v="0.5"/>
    <x v="0"/>
    <s v="Yes"/>
  </r>
  <r>
    <n v="21094"/>
    <x v="1"/>
    <x v="1"/>
    <x v="1"/>
    <x v="1"/>
    <x v="0"/>
    <x v="2"/>
    <x v="2"/>
    <s v="Yes"/>
    <s v="1"/>
    <x v="1"/>
    <n v="0.5"/>
    <x v="0"/>
    <s v="No"/>
  </r>
  <r>
    <n v="21108"/>
    <x v="0"/>
    <x v="1"/>
    <x v="3"/>
    <x v="1"/>
    <x v="5"/>
    <x v="0"/>
    <x v="1"/>
    <s v="Yes"/>
    <s v="1"/>
    <x v="2"/>
    <n v="0.5"/>
    <x v="0"/>
    <s v="Yes"/>
  </r>
  <r>
    <n v="21184"/>
    <x v="1"/>
    <x v="0"/>
    <x v="2"/>
    <x v="2"/>
    <x v="3"/>
    <x v="0"/>
    <x v="0"/>
    <s v="No"/>
    <s v="0"/>
    <x v="2"/>
    <n v="7.5"/>
    <x v="1"/>
    <s v="No"/>
  </r>
  <r>
    <n v="21207"/>
    <x v="0"/>
    <x v="0"/>
    <x v="4"/>
    <x v="2"/>
    <x v="5"/>
    <x v="2"/>
    <x v="1"/>
    <s v="Yes"/>
    <s v="1"/>
    <x v="2"/>
    <n v="7.5"/>
    <x v="1"/>
    <s v="No"/>
  </r>
  <r>
    <n v="21213"/>
    <x v="1"/>
    <x v="0"/>
    <x v="2"/>
    <x v="2"/>
    <x v="3"/>
    <x v="0"/>
    <x v="0"/>
    <s v="No"/>
    <s v="0"/>
    <x v="2"/>
    <n v="7.5"/>
    <x v="1"/>
    <s v="No"/>
  </r>
  <r>
    <n v="21260"/>
    <x v="1"/>
    <x v="1"/>
    <x v="3"/>
    <x v="1"/>
    <x v="3"/>
    <x v="1"/>
    <x v="1"/>
    <s v="Yes"/>
    <s v="1"/>
    <x v="1"/>
    <n v="7.5"/>
    <x v="1"/>
    <s v="No"/>
  </r>
  <r>
    <n v="21266"/>
    <x v="1"/>
    <x v="1"/>
    <x v="7"/>
    <x v="2"/>
    <x v="3"/>
    <x v="0"/>
    <x v="3"/>
    <s v="Yes"/>
    <s v="1"/>
    <x v="2"/>
    <n v="1.5"/>
    <x v="0"/>
    <s v="Yes"/>
  </r>
  <r>
    <n v="21306"/>
    <x v="1"/>
    <x v="0"/>
    <x v="4"/>
    <x v="2"/>
    <x v="0"/>
    <x v="1"/>
    <x v="0"/>
    <s v="Yes"/>
    <s v="1"/>
    <x v="1"/>
    <n v="7.5"/>
    <x v="1"/>
    <s v="No"/>
  </r>
  <r>
    <n v="21365"/>
    <x v="0"/>
    <x v="1"/>
    <x v="9"/>
    <x v="1"/>
    <x v="0"/>
    <x v="3"/>
    <x v="2"/>
    <s v="Yes"/>
    <s v="1"/>
    <x v="1"/>
    <n v="7.5"/>
    <x v="1"/>
    <s v="No"/>
  </r>
  <r>
    <n v="21375"/>
    <x v="1"/>
    <x v="0"/>
    <x v="10"/>
    <x v="1"/>
    <x v="0"/>
    <x v="3"/>
    <x v="2"/>
    <s v="Yes"/>
    <s v="1"/>
    <x v="1"/>
    <n v="7.5"/>
    <x v="1"/>
    <s v="No"/>
  </r>
  <r>
    <n v="21417"/>
    <x v="1"/>
    <x v="1"/>
    <x v="4"/>
    <x v="2"/>
    <x v="3"/>
    <x v="2"/>
    <x v="0"/>
    <s v="No"/>
    <s v="0"/>
    <x v="1"/>
    <n v="1.5"/>
    <x v="0"/>
    <s v="Yes"/>
  </r>
  <r>
    <n v="21441"/>
    <x v="0"/>
    <x v="0"/>
    <x v="12"/>
    <x v="2"/>
    <x v="4"/>
    <x v="0"/>
    <x v="3"/>
    <s v="Yes"/>
    <s v="1"/>
    <x v="1"/>
    <n v="10.5"/>
    <x v="2"/>
    <s v="No"/>
  </r>
  <r>
    <n v="21451"/>
    <x v="0"/>
    <x v="1"/>
    <x v="3"/>
    <x v="1"/>
    <x v="4"/>
    <x v="1"/>
    <x v="0"/>
    <s v="Yes"/>
    <s v="1"/>
    <x v="1"/>
    <n v="10.5"/>
    <x v="2"/>
    <s v="No"/>
  </r>
  <r>
    <n v="21471"/>
    <x v="0"/>
    <x v="0"/>
    <x v="2"/>
    <x v="2"/>
    <x v="0"/>
    <x v="2"/>
    <x v="0"/>
    <s v="Yes"/>
    <s v="1"/>
    <x v="2"/>
    <n v="10.5"/>
    <x v="2"/>
    <s v="No"/>
  </r>
  <r>
    <n v="21554"/>
    <x v="1"/>
    <x v="1"/>
    <x v="7"/>
    <x v="2"/>
    <x v="3"/>
    <x v="0"/>
    <x v="0"/>
    <s v="No"/>
    <s v="0"/>
    <x v="3"/>
    <n v="10.5"/>
    <x v="2"/>
    <s v="No"/>
  </r>
  <r>
    <n v="21557"/>
    <x v="1"/>
    <x v="1"/>
    <x v="14"/>
    <x v="3"/>
    <x v="3"/>
    <x v="2"/>
    <x v="3"/>
    <s v="Yes"/>
    <s v="1"/>
    <x v="3"/>
    <n v="10.5"/>
    <x v="2"/>
    <s v="Yes"/>
  </r>
  <r>
    <n v="21560"/>
    <x v="0"/>
    <x v="0"/>
    <x v="13"/>
    <x v="3"/>
    <x v="3"/>
    <x v="3"/>
    <x v="0"/>
    <s v="Yes"/>
    <s v="1"/>
    <x v="4"/>
    <n v="10.5"/>
    <x v="2"/>
    <s v="Yes"/>
  </r>
  <r>
    <n v="21561"/>
    <x v="1"/>
    <x v="0"/>
    <x v="0"/>
    <x v="0"/>
    <x v="3"/>
    <x v="0"/>
    <x v="0"/>
    <s v="No"/>
    <s v="0"/>
    <x v="3"/>
    <n v="10.5"/>
    <x v="2"/>
    <s v="Yes"/>
  </r>
  <r>
    <n v="21564"/>
    <x v="1"/>
    <x v="1"/>
    <x v="7"/>
    <x v="2"/>
    <x v="3"/>
    <x v="0"/>
    <x v="0"/>
    <s v="Yes"/>
    <s v="1"/>
    <x v="4"/>
    <n v="10.5"/>
    <x v="2"/>
    <s v="No"/>
  </r>
  <r>
    <n v="21568"/>
    <x v="0"/>
    <x v="1"/>
    <x v="6"/>
    <x v="0"/>
    <x v="3"/>
    <x v="1"/>
    <x v="3"/>
    <s v="Yes"/>
    <s v="1"/>
    <x v="4"/>
    <n v="10.5"/>
    <x v="2"/>
    <s v="Yes"/>
  </r>
  <r>
    <n v="21583"/>
    <x v="0"/>
    <x v="1"/>
    <x v="12"/>
    <x v="2"/>
    <x v="5"/>
    <x v="0"/>
    <x v="1"/>
    <s v="Yes"/>
    <s v="1"/>
    <x v="0"/>
    <n v="0.5"/>
    <x v="0"/>
    <s v="Yes"/>
  </r>
  <r>
    <n v="21587"/>
    <x v="0"/>
    <x v="1"/>
    <x v="4"/>
    <x v="2"/>
    <x v="5"/>
    <x v="0"/>
    <x v="1"/>
    <s v="Yes"/>
    <s v="1"/>
    <x v="0"/>
    <n v="3.5"/>
    <x v="0"/>
    <s v="Yes"/>
  </r>
  <r>
    <n v="21599"/>
    <x v="0"/>
    <x v="1"/>
    <x v="4"/>
    <x v="2"/>
    <x v="5"/>
    <x v="0"/>
    <x v="0"/>
    <s v="Yes"/>
    <s v="1"/>
    <x v="0"/>
    <n v="3.5"/>
    <x v="0"/>
    <s v="Yes"/>
  </r>
  <r>
    <n v="21613"/>
    <x v="1"/>
    <x v="0"/>
    <x v="12"/>
    <x v="2"/>
    <x v="0"/>
    <x v="0"/>
    <x v="1"/>
    <s v="No"/>
    <s v="0"/>
    <x v="2"/>
    <n v="0.5"/>
    <x v="0"/>
    <s v="Yes"/>
  </r>
  <r>
    <n v="21660"/>
    <x v="0"/>
    <x v="1"/>
    <x v="4"/>
    <x v="2"/>
    <x v="1"/>
    <x v="0"/>
    <x v="0"/>
    <s v="Yes"/>
    <s v="1"/>
    <x v="0"/>
    <n v="3.5"/>
    <x v="0"/>
    <s v="Yes"/>
  </r>
  <r>
    <n v="21693"/>
    <x v="1"/>
    <x v="1"/>
    <x v="4"/>
    <x v="2"/>
    <x v="3"/>
    <x v="0"/>
    <x v="1"/>
    <s v="No"/>
    <s v="0"/>
    <x v="0"/>
    <n v="0.5"/>
    <x v="0"/>
    <s v="No"/>
  </r>
  <r>
    <n v="21695"/>
    <x v="0"/>
    <x v="0"/>
    <x v="4"/>
    <x v="2"/>
    <x v="3"/>
    <x v="0"/>
    <x v="1"/>
    <s v="Yes"/>
    <s v="1"/>
    <x v="0"/>
    <n v="1.5"/>
    <x v="0"/>
    <s v="Yes"/>
  </r>
  <r>
    <n v="21713"/>
    <x v="1"/>
    <x v="0"/>
    <x v="7"/>
    <x v="2"/>
    <x v="2"/>
    <x v="0"/>
    <x v="1"/>
    <s v="No"/>
    <s v="0"/>
    <x v="0"/>
    <n v="0.5"/>
    <x v="0"/>
    <s v="No"/>
  </r>
  <r>
    <n v="21714"/>
    <x v="1"/>
    <x v="1"/>
    <x v="7"/>
    <x v="2"/>
    <x v="2"/>
    <x v="0"/>
    <x v="1"/>
    <s v="No"/>
    <s v="0"/>
    <x v="0"/>
    <n v="0.5"/>
    <x v="0"/>
    <s v="No"/>
  </r>
  <r>
    <n v="21717"/>
    <x v="0"/>
    <x v="0"/>
    <x v="3"/>
    <x v="1"/>
    <x v="0"/>
    <x v="2"/>
    <x v="2"/>
    <s v="Yes"/>
    <s v="1"/>
    <x v="2"/>
    <n v="0.5"/>
    <x v="0"/>
    <s v="No"/>
  </r>
  <r>
    <n v="21738"/>
    <x v="0"/>
    <x v="0"/>
    <x v="10"/>
    <x v="1"/>
    <x v="5"/>
    <x v="0"/>
    <x v="2"/>
    <s v="Yes"/>
    <s v="1"/>
    <x v="0"/>
    <n v="0.5"/>
    <x v="0"/>
    <s v="No"/>
  </r>
  <r>
    <n v="21741"/>
    <x v="0"/>
    <x v="1"/>
    <x v="2"/>
    <x v="2"/>
    <x v="1"/>
    <x v="2"/>
    <x v="0"/>
    <s v="Yes"/>
    <s v="1"/>
    <x v="1"/>
    <n v="7.5"/>
    <x v="1"/>
    <s v="Yes"/>
  </r>
  <r>
    <n v="21751"/>
    <x v="0"/>
    <x v="0"/>
    <x v="4"/>
    <x v="2"/>
    <x v="1"/>
    <x v="0"/>
    <x v="3"/>
    <s v="Yes"/>
    <s v="1"/>
    <x v="1"/>
    <n v="1.5"/>
    <x v="0"/>
    <s v="No"/>
  </r>
  <r>
    <n v="21752"/>
    <x v="0"/>
    <x v="0"/>
    <x v="4"/>
    <x v="2"/>
    <x v="1"/>
    <x v="0"/>
    <x v="3"/>
    <s v="Yes"/>
    <s v="1"/>
    <x v="1"/>
    <n v="10.5"/>
    <x v="2"/>
    <s v="No"/>
  </r>
  <r>
    <n v="21770"/>
    <x v="0"/>
    <x v="0"/>
    <x v="4"/>
    <x v="2"/>
    <x v="4"/>
    <x v="0"/>
    <x v="3"/>
    <s v="Yes"/>
    <s v="1"/>
    <x v="1"/>
    <n v="10.5"/>
    <x v="2"/>
    <s v="No"/>
  </r>
  <r>
    <n v="21801"/>
    <x v="0"/>
    <x v="1"/>
    <x v="2"/>
    <x v="2"/>
    <x v="4"/>
    <x v="2"/>
    <x v="0"/>
    <s v="Yes"/>
    <s v="1"/>
    <x v="2"/>
    <n v="1.5"/>
    <x v="0"/>
    <s v="No"/>
  </r>
  <r>
    <n v="21891"/>
    <x v="0"/>
    <x v="1"/>
    <x v="14"/>
    <x v="3"/>
    <x v="3"/>
    <x v="1"/>
    <x v="3"/>
    <s v="Yes"/>
    <s v="1"/>
    <x v="3"/>
    <n v="10.5"/>
    <x v="2"/>
    <s v="Yes"/>
  </r>
  <r>
    <n v="21940"/>
    <x v="0"/>
    <x v="0"/>
    <x v="0"/>
    <x v="0"/>
    <x v="2"/>
    <x v="0"/>
    <x v="0"/>
    <s v="Yes"/>
    <s v="1"/>
    <x v="0"/>
    <n v="0.5"/>
    <x v="0"/>
    <s v="Yes"/>
  </r>
  <r>
    <n v="21974"/>
    <x v="1"/>
    <x v="1"/>
    <x v="2"/>
    <x v="2"/>
    <x v="3"/>
    <x v="0"/>
    <x v="0"/>
    <s v="Yes"/>
    <s v="1"/>
    <x v="2"/>
    <n v="7.5"/>
    <x v="1"/>
    <s v="Yes"/>
  </r>
  <r>
    <n v="21980"/>
    <x v="1"/>
    <x v="1"/>
    <x v="4"/>
    <x v="2"/>
    <x v="5"/>
    <x v="0"/>
    <x v="0"/>
    <s v="Yes"/>
    <s v="1"/>
    <x v="2"/>
    <n v="7.5"/>
    <x v="1"/>
    <s v="Yes"/>
  </r>
  <r>
    <n v="22005"/>
    <x v="0"/>
    <x v="1"/>
    <x v="2"/>
    <x v="2"/>
    <x v="2"/>
    <x v="2"/>
    <x v="1"/>
    <s v="No"/>
    <s v="0"/>
    <x v="3"/>
    <n v="7.5"/>
    <x v="1"/>
    <s v="No"/>
  </r>
  <r>
    <n v="22006"/>
    <x v="0"/>
    <x v="0"/>
    <x v="2"/>
    <x v="2"/>
    <x v="2"/>
    <x v="2"/>
    <x v="1"/>
    <s v="Yes"/>
    <s v="1"/>
    <x v="3"/>
    <n v="7.5"/>
    <x v="1"/>
    <s v="No"/>
  </r>
  <r>
    <n v="22010"/>
    <x v="1"/>
    <x v="0"/>
    <x v="3"/>
    <x v="1"/>
    <x v="3"/>
    <x v="1"/>
    <x v="1"/>
    <s v="Yes"/>
    <s v="1"/>
    <x v="1"/>
    <n v="7.5"/>
    <x v="1"/>
    <s v="No"/>
  </r>
  <r>
    <n v="22014"/>
    <x v="1"/>
    <x v="0"/>
    <x v="1"/>
    <x v="1"/>
    <x v="3"/>
    <x v="1"/>
    <x v="1"/>
    <s v="Yes"/>
    <s v="1"/>
    <x v="1"/>
    <n v="7.5"/>
    <x v="1"/>
    <s v="No"/>
  </r>
  <r>
    <n v="22042"/>
    <x v="0"/>
    <x v="1"/>
    <x v="2"/>
    <x v="2"/>
    <x v="3"/>
    <x v="2"/>
    <x v="1"/>
    <s v="Yes"/>
    <s v="1"/>
    <x v="1"/>
    <n v="7.5"/>
    <x v="1"/>
    <s v="Yes"/>
  </r>
  <r>
    <n v="22046"/>
    <x v="1"/>
    <x v="1"/>
    <x v="7"/>
    <x v="2"/>
    <x v="3"/>
    <x v="0"/>
    <x v="3"/>
    <s v="No"/>
    <s v="0"/>
    <x v="2"/>
    <n v="0.5"/>
    <x v="0"/>
    <s v="Yes"/>
  </r>
  <r>
    <n v="22050"/>
    <x v="1"/>
    <x v="0"/>
    <x v="0"/>
    <x v="0"/>
    <x v="4"/>
    <x v="0"/>
    <x v="3"/>
    <s v="Yes"/>
    <s v="1"/>
    <x v="2"/>
    <n v="1.5"/>
    <x v="0"/>
    <s v="Yes"/>
  </r>
  <r>
    <n v="22088"/>
    <x v="0"/>
    <x v="1"/>
    <x v="5"/>
    <x v="3"/>
    <x v="5"/>
    <x v="0"/>
    <x v="3"/>
    <s v="Yes"/>
    <s v="1"/>
    <x v="1"/>
    <n v="0.5"/>
    <x v="0"/>
    <s v="Yes"/>
  </r>
  <r>
    <n v="22118"/>
    <x v="1"/>
    <x v="1"/>
    <x v="2"/>
    <x v="2"/>
    <x v="1"/>
    <x v="0"/>
    <x v="3"/>
    <s v="Yes"/>
    <s v="1"/>
    <x v="1"/>
    <n v="7.5"/>
    <x v="1"/>
    <s v="Yes"/>
  </r>
  <r>
    <n v="22127"/>
    <x v="0"/>
    <x v="0"/>
    <x v="4"/>
    <x v="2"/>
    <x v="1"/>
    <x v="0"/>
    <x v="3"/>
    <s v="Yes"/>
    <s v="1"/>
    <x v="1"/>
    <n v="1.5"/>
    <x v="0"/>
    <s v="No"/>
  </r>
  <r>
    <n v="22155"/>
    <x v="0"/>
    <x v="0"/>
    <x v="10"/>
    <x v="1"/>
    <x v="0"/>
    <x v="3"/>
    <x v="2"/>
    <s v="Yes"/>
    <s v="1"/>
    <x v="1"/>
    <n v="7.5"/>
    <x v="1"/>
    <s v="No"/>
  </r>
  <r>
    <n v="22170"/>
    <x v="0"/>
    <x v="1"/>
    <x v="1"/>
    <x v="1"/>
    <x v="1"/>
    <x v="2"/>
    <x v="2"/>
    <s v="No"/>
    <s v="0"/>
    <x v="1"/>
    <n v="1.5"/>
    <x v="0"/>
    <s v="Yes"/>
  </r>
  <r>
    <n v="22173"/>
    <x v="0"/>
    <x v="1"/>
    <x v="1"/>
    <x v="1"/>
    <x v="1"/>
    <x v="1"/>
    <x v="1"/>
    <s v="No"/>
    <s v="0"/>
    <x v="1"/>
    <n v="1.5"/>
    <x v="0"/>
    <s v="Yes"/>
  </r>
  <r>
    <n v="22174"/>
    <x v="0"/>
    <x v="0"/>
    <x v="1"/>
    <x v="1"/>
    <x v="1"/>
    <x v="1"/>
    <x v="1"/>
    <s v="Yes"/>
    <s v="1"/>
    <x v="1"/>
    <n v="7.5"/>
    <x v="1"/>
    <s v="Yes"/>
  </r>
  <r>
    <n v="22175"/>
    <x v="0"/>
    <x v="1"/>
    <x v="1"/>
    <x v="1"/>
    <x v="1"/>
    <x v="1"/>
    <x v="1"/>
    <s v="Yes"/>
    <s v="1"/>
    <x v="1"/>
    <n v="7.5"/>
    <x v="1"/>
    <s v="Yes"/>
  </r>
  <r>
    <n v="22204"/>
    <x v="0"/>
    <x v="0"/>
    <x v="14"/>
    <x v="3"/>
    <x v="4"/>
    <x v="0"/>
    <x v="3"/>
    <s v="Yes"/>
    <s v="1"/>
    <x v="3"/>
    <n v="3.5"/>
    <x v="0"/>
    <s v="No"/>
  </r>
  <r>
    <n v="22211"/>
    <x v="0"/>
    <x v="0"/>
    <x v="4"/>
    <x v="2"/>
    <x v="3"/>
    <x v="2"/>
    <x v="0"/>
    <s v="Yes"/>
    <s v="1"/>
    <x v="1"/>
    <n v="7.5"/>
    <x v="1"/>
    <s v="No"/>
  </r>
  <r>
    <n v="22219"/>
    <x v="0"/>
    <x v="1"/>
    <x v="4"/>
    <x v="2"/>
    <x v="0"/>
    <x v="1"/>
    <x v="0"/>
    <s v="Yes"/>
    <s v="1"/>
    <x v="1"/>
    <n v="7.5"/>
    <x v="1"/>
    <s v="No"/>
  </r>
  <r>
    <n v="22220"/>
    <x v="0"/>
    <x v="0"/>
    <x v="4"/>
    <x v="2"/>
    <x v="0"/>
    <x v="1"/>
    <x v="0"/>
    <s v="No"/>
    <s v="0"/>
    <x v="1"/>
    <n v="1.5"/>
    <x v="0"/>
    <s v="Yes"/>
  </r>
  <r>
    <n v="22221"/>
    <x v="0"/>
    <x v="0"/>
    <x v="4"/>
    <x v="2"/>
    <x v="0"/>
    <x v="1"/>
    <x v="0"/>
    <s v="No"/>
    <s v="0"/>
    <x v="1"/>
    <n v="1.5"/>
    <x v="0"/>
    <s v="Yes"/>
  </r>
  <r>
    <n v="22227"/>
    <x v="0"/>
    <x v="1"/>
    <x v="4"/>
    <x v="2"/>
    <x v="0"/>
    <x v="1"/>
    <x v="0"/>
    <s v="Yes"/>
    <s v="1"/>
    <x v="1"/>
    <n v="7.5"/>
    <x v="1"/>
    <s v="No"/>
  </r>
  <r>
    <n v="22252"/>
    <x v="1"/>
    <x v="1"/>
    <x v="4"/>
    <x v="2"/>
    <x v="5"/>
    <x v="0"/>
    <x v="0"/>
    <s v="Yes"/>
    <s v="1"/>
    <x v="0"/>
    <n v="3.5"/>
    <x v="0"/>
    <s v="Yes"/>
  </r>
  <r>
    <n v="22294"/>
    <x v="1"/>
    <x v="1"/>
    <x v="2"/>
    <x v="2"/>
    <x v="3"/>
    <x v="0"/>
    <x v="0"/>
    <s v="No"/>
    <s v="0"/>
    <x v="2"/>
    <n v="3.5"/>
    <x v="0"/>
    <s v="Yes"/>
  </r>
  <r>
    <n v="22296"/>
    <x v="0"/>
    <x v="0"/>
    <x v="2"/>
    <x v="2"/>
    <x v="3"/>
    <x v="0"/>
    <x v="0"/>
    <s v="No"/>
    <s v="0"/>
    <x v="2"/>
    <n v="0.5"/>
    <x v="0"/>
    <s v="No"/>
  </r>
  <r>
    <n v="22330"/>
    <x v="0"/>
    <x v="0"/>
    <x v="12"/>
    <x v="2"/>
    <x v="3"/>
    <x v="0"/>
    <x v="1"/>
    <s v="Yes"/>
    <s v="1"/>
    <x v="0"/>
    <n v="1.5"/>
    <x v="0"/>
    <s v="Yes"/>
  </r>
  <r>
    <n v="22381"/>
    <x v="0"/>
    <x v="0"/>
    <x v="9"/>
    <x v="1"/>
    <x v="5"/>
    <x v="0"/>
    <x v="4"/>
    <s v="Yes"/>
    <s v="1"/>
    <x v="0"/>
    <n v="0.5"/>
    <x v="0"/>
    <s v="No"/>
  </r>
  <r>
    <n v="22399"/>
    <x v="1"/>
    <x v="0"/>
    <x v="9"/>
    <x v="1"/>
    <x v="3"/>
    <x v="2"/>
    <x v="4"/>
    <s v="Yes"/>
    <s v="1"/>
    <x v="2"/>
    <n v="1.5"/>
    <x v="0"/>
    <s v="Yes"/>
  </r>
  <r>
    <n v="22400"/>
    <x v="0"/>
    <x v="0"/>
    <x v="9"/>
    <x v="1"/>
    <x v="3"/>
    <x v="2"/>
    <x v="4"/>
    <s v="No"/>
    <s v="0"/>
    <x v="2"/>
    <n v="0.5"/>
    <x v="0"/>
    <s v="Yes"/>
  </r>
  <r>
    <n v="22402"/>
    <x v="0"/>
    <x v="0"/>
    <x v="9"/>
    <x v="1"/>
    <x v="3"/>
    <x v="2"/>
    <x v="4"/>
    <s v="Yes"/>
    <s v="1"/>
    <x v="2"/>
    <n v="3.5"/>
    <x v="0"/>
    <s v="Yes"/>
  </r>
  <r>
    <n v="22439"/>
    <x v="0"/>
    <x v="1"/>
    <x v="1"/>
    <x v="1"/>
    <x v="3"/>
    <x v="0"/>
    <x v="2"/>
    <s v="Yes"/>
    <s v="1"/>
    <x v="0"/>
    <n v="0.5"/>
    <x v="0"/>
    <s v="Yes"/>
  </r>
  <r>
    <n v="22464"/>
    <x v="0"/>
    <x v="0"/>
    <x v="3"/>
    <x v="1"/>
    <x v="3"/>
    <x v="0"/>
    <x v="2"/>
    <s v="Yes"/>
    <s v="1"/>
    <x v="0"/>
    <n v="0.5"/>
    <x v="0"/>
    <s v="Yes"/>
  </r>
  <r>
    <n v="22496"/>
    <x v="0"/>
    <x v="1"/>
    <x v="1"/>
    <x v="1"/>
    <x v="5"/>
    <x v="0"/>
    <x v="1"/>
    <s v="Yes"/>
    <s v="1"/>
    <x v="1"/>
    <n v="0.5"/>
    <x v="0"/>
    <s v="No"/>
  </r>
  <r>
    <n v="22500"/>
    <x v="1"/>
    <x v="0"/>
    <x v="3"/>
    <x v="1"/>
    <x v="3"/>
    <x v="0"/>
    <x v="0"/>
    <s v="No"/>
    <s v="0"/>
    <x v="0"/>
    <n v="0.5"/>
    <x v="0"/>
    <s v="Yes"/>
  </r>
  <r>
    <n v="22518"/>
    <x v="1"/>
    <x v="1"/>
    <x v="1"/>
    <x v="1"/>
    <x v="1"/>
    <x v="2"/>
    <x v="2"/>
    <s v="No"/>
    <s v="0"/>
    <x v="1"/>
    <n v="0.5"/>
    <x v="0"/>
    <s v="Yes"/>
  </r>
  <r>
    <n v="22527"/>
    <x v="1"/>
    <x v="1"/>
    <x v="10"/>
    <x v="1"/>
    <x v="3"/>
    <x v="1"/>
    <x v="4"/>
    <s v="No"/>
    <s v="0"/>
    <x v="2"/>
    <n v="3.5"/>
    <x v="0"/>
    <s v="No"/>
  </r>
  <r>
    <n v="22538"/>
    <x v="1"/>
    <x v="1"/>
    <x v="9"/>
    <x v="1"/>
    <x v="3"/>
    <x v="3"/>
    <x v="4"/>
    <s v="Yes"/>
    <s v="1"/>
    <x v="1"/>
    <n v="1.5"/>
    <x v="0"/>
    <s v="No"/>
  </r>
  <r>
    <n v="22610"/>
    <x v="0"/>
    <x v="0"/>
    <x v="1"/>
    <x v="1"/>
    <x v="3"/>
    <x v="0"/>
    <x v="2"/>
    <s v="Yes"/>
    <s v="1"/>
    <x v="0"/>
    <n v="0.5"/>
    <x v="0"/>
    <s v="Yes"/>
  </r>
  <r>
    <n v="22633"/>
    <x v="1"/>
    <x v="1"/>
    <x v="3"/>
    <x v="1"/>
    <x v="3"/>
    <x v="0"/>
    <x v="2"/>
    <s v="Yes"/>
    <s v="1"/>
    <x v="0"/>
    <n v="0.5"/>
    <x v="0"/>
    <s v="Yes"/>
  </r>
  <r>
    <n v="22634"/>
    <x v="1"/>
    <x v="1"/>
    <x v="3"/>
    <x v="1"/>
    <x v="3"/>
    <x v="0"/>
    <x v="2"/>
    <s v="Yes"/>
    <s v="1"/>
    <x v="0"/>
    <n v="0.5"/>
    <x v="0"/>
    <s v="Yes"/>
  </r>
  <r>
    <n v="22636"/>
    <x v="1"/>
    <x v="1"/>
    <x v="3"/>
    <x v="1"/>
    <x v="3"/>
    <x v="0"/>
    <x v="2"/>
    <s v="No"/>
    <s v="0"/>
    <x v="0"/>
    <n v="0.5"/>
    <x v="0"/>
    <s v="Yes"/>
  </r>
  <r>
    <n v="22672"/>
    <x v="1"/>
    <x v="1"/>
    <x v="1"/>
    <x v="1"/>
    <x v="0"/>
    <x v="2"/>
    <x v="2"/>
    <s v="Yes"/>
    <s v="1"/>
    <x v="0"/>
    <n v="0.5"/>
    <x v="0"/>
    <s v="No"/>
  </r>
  <r>
    <n v="22707"/>
    <x v="1"/>
    <x v="1"/>
    <x v="1"/>
    <x v="1"/>
    <x v="3"/>
    <x v="2"/>
    <x v="2"/>
    <s v="No"/>
    <s v="0"/>
    <x v="2"/>
    <n v="3.5"/>
    <x v="0"/>
    <s v="No"/>
  </r>
  <r>
    <n v="22719"/>
    <x v="1"/>
    <x v="0"/>
    <x v="14"/>
    <x v="3"/>
    <x v="1"/>
    <x v="0"/>
    <x v="3"/>
    <s v="Yes"/>
    <s v="1"/>
    <x v="4"/>
    <n v="3.5"/>
    <x v="0"/>
    <s v="Yes"/>
  </r>
  <r>
    <n v="22730"/>
    <x v="0"/>
    <x v="0"/>
    <x v="2"/>
    <x v="2"/>
    <x v="2"/>
    <x v="0"/>
    <x v="3"/>
    <s v="Yes"/>
    <s v="1"/>
    <x v="1"/>
    <n v="10.5"/>
    <x v="2"/>
    <s v="No"/>
  </r>
  <r>
    <n v="22743"/>
    <x v="0"/>
    <x v="1"/>
    <x v="3"/>
    <x v="1"/>
    <x v="2"/>
    <x v="1"/>
    <x v="0"/>
    <s v="Yes"/>
    <s v="1"/>
    <x v="1"/>
    <n v="10.5"/>
    <x v="2"/>
    <s v="No"/>
  </r>
  <r>
    <n v="22821"/>
    <x v="0"/>
    <x v="1"/>
    <x v="5"/>
    <x v="3"/>
    <x v="1"/>
    <x v="2"/>
    <x v="0"/>
    <s v="Yes"/>
    <s v="1"/>
    <x v="4"/>
    <n v="0.5"/>
    <x v="0"/>
    <s v="No"/>
  </r>
  <r>
    <n v="22830"/>
    <x v="0"/>
    <x v="0"/>
    <x v="13"/>
    <x v="3"/>
    <x v="4"/>
    <x v="2"/>
    <x v="3"/>
    <s v="Yes"/>
    <s v="1"/>
    <x v="3"/>
    <n v="10.5"/>
    <x v="2"/>
    <s v="No"/>
  </r>
  <r>
    <n v="22864"/>
    <x v="0"/>
    <x v="0"/>
    <x v="0"/>
    <x v="0"/>
    <x v="0"/>
    <x v="2"/>
    <x v="0"/>
    <s v="No"/>
    <s v="0"/>
    <x v="0"/>
    <n v="7.5"/>
    <x v="1"/>
    <s v="Yes"/>
  </r>
  <r>
    <n v="22918"/>
    <x v="1"/>
    <x v="0"/>
    <x v="7"/>
    <x v="2"/>
    <x v="2"/>
    <x v="0"/>
    <x v="3"/>
    <s v="Yes"/>
    <s v="1"/>
    <x v="3"/>
    <n v="0.5"/>
    <x v="0"/>
    <s v="No"/>
  </r>
  <r>
    <n v="22930"/>
    <x v="0"/>
    <x v="0"/>
    <x v="0"/>
    <x v="0"/>
    <x v="4"/>
    <x v="0"/>
    <x v="0"/>
    <s v="Yes"/>
    <s v="1"/>
    <x v="0"/>
    <n v="1.5"/>
    <x v="0"/>
    <s v="Yes"/>
  </r>
  <r>
    <n v="22931"/>
    <x v="0"/>
    <x v="0"/>
    <x v="6"/>
    <x v="0"/>
    <x v="2"/>
    <x v="0"/>
    <x v="3"/>
    <s v="No"/>
    <s v="0"/>
    <x v="2"/>
    <n v="1.5"/>
    <x v="0"/>
    <s v="Yes"/>
  </r>
  <r>
    <n v="22936"/>
    <x v="1"/>
    <x v="1"/>
    <x v="4"/>
    <x v="2"/>
    <x v="5"/>
    <x v="2"/>
    <x v="1"/>
    <s v="No"/>
    <s v="0"/>
    <x v="2"/>
    <n v="0.5"/>
    <x v="0"/>
    <s v="Yes"/>
  </r>
  <r>
    <n v="22971"/>
    <x v="1"/>
    <x v="1"/>
    <x v="1"/>
    <x v="1"/>
    <x v="3"/>
    <x v="1"/>
    <x v="1"/>
    <s v="No"/>
    <s v="0"/>
    <x v="1"/>
    <n v="0.5"/>
    <x v="0"/>
    <s v="Yes"/>
  </r>
  <r>
    <n v="22974"/>
    <x v="0"/>
    <x v="1"/>
    <x v="1"/>
    <x v="1"/>
    <x v="0"/>
    <x v="2"/>
    <x v="2"/>
    <s v="Yes"/>
    <s v="1"/>
    <x v="1"/>
    <n v="7.5"/>
    <x v="1"/>
    <s v="No"/>
  </r>
  <r>
    <n v="22976"/>
    <x v="1"/>
    <x v="0"/>
    <x v="3"/>
    <x v="1"/>
    <x v="3"/>
    <x v="1"/>
    <x v="1"/>
    <s v="No"/>
    <s v="0"/>
    <x v="1"/>
    <n v="0.5"/>
    <x v="0"/>
    <s v="Yes"/>
  </r>
  <r>
    <n v="22983"/>
    <x v="1"/>
    <x v="1"/>
    <x v="1"/>
    <x v="1"/>
    <x v="3"/>
    <x v="3"/>
    <x v="2"/>
    <s v="Yes"/>
    <s v="1"/>
    <x v="1"/>
    <n v="7.5"/>
    <x v="1"/>
    <s v="No"/>
  </r>
  <r>
    <n v="22988"/>
    <x v="0"/>
    <x v="1"/>
    <x v="3"/>
    <x v="1"/>
    <x v="0"/>
    <x v="0"/>
    <x v="3"/>
    <s v="Yes"/>
    <s v="1"/>
    <x v="1"/>
    <n v="7.5"/>
    <x v="1"/>
    <s v="Yes"/>
  </r>
  <r>
    <n v="22994"/>
    <x v="0"/>
    <x v="1"/>
    <x v="7"/>
    <x v="2"/>
    <x v="3"/>
    <x v="0"/>
    <x v="3"/>
    <s v="Yes"/>
    <s v="1"/>
    <x v="2"/>
    <n v="1.5"/>
    <x v="0"/>
    <s v="Yes"/>
  </r>
  <r>
    <n v="23027"/>
    <x v="1"/>
    <x v="0"/>
    <x v="5"/>
    <x v="3"/>
    <x v="5"/>
    <x v="0"/>
    <x v="3"/>
    <s v="No"/>
    <s v="0"/>
    <x v="4"/>
    <n v="0.5"/>
    <x v="0"/>
    <s v="No"/>
  </r>
  <r>
    <n v="23041"/>
    <x v="1"/>
    <x v="1"/>
    <x v="2"/>
    <x v="2"/>
    <x v="4"/>
    <x v="1"/>
    <x v="0"/>
    <s v="Yes"/>
    <s v="1"/>
    <x v="0"/>
    <n v="7.5"/>
    <x v="1"/>
    <s v="Yes"/>
  </r>
  <r>
    <n v="23089"/>
    <x v="0"/>
    <x v="0"/>
    <x v="3"/>
    <x v="1"/>
    <x v="3"/>
    <x v="2"/>
    <x v="1"/>
    <s v="Yes"/>
    <s v="1"/>
    <x v="2"/>
    <n v="7.5"/>
    <x v="1"/>
    <s v="No"/>
  </r>
  <r>
    <n v="23105"/>
    <x v="1"/>
    <x v="0"/>
    <x v="3"/>
    <x v="1"/>
    <x v="1"/>
    <x v="3"/>
    <x v="2"/>
    <s v="No"/>
    <s v="0"/>
    <x v="1"/>
    <n v="7.5"/>
    <x v="1"/>
    <s v="Yes"/>
  </r>
  <r>
    <n v="23144"/>
    <x v="0"/>
    <x v="0"/>
    <x v="12"/>
    <x v="2"/>
    <x v="5"/>
    <x v="0"/>
    <x v="1"/>
    <s v="Yes"/>
    <s v="1"/>
    <x v="0"/>
    <n v="0.5"/>
    <x v="0"/>
    <s v="Yes"/>
  </r>
  <r>
    <n v="23158"/>
    <x v="0"/>
    <x v="1"/>
    <x v="4"/>
    <x v="2"/>
    <x v="5"/>
    <x v="0"/>
    <x v="0"/>
    <s v="No"/>
    <s v="0"/>
    <x v="0"/>
    <n v="0.5"/>
    <x v="0"/>
    <s v="Yes"/>
  </r>
  <r>
    <n v="23195"/>
    <x v="1"/>
    <x v="0"/>
    <x v="12"/>
    <x v="2"/>
    <x v="1"/>
    <x v="0"/>
    <x v="1"/>
    <s v="Yes"/>
    <s v="1"/>
    <x v="1"/>
    <n v="3.5"/>
    <x v="0"/>
    <s v="Yes"/>
  </r>
  <r>
    <n v="23197"/>
    <x v="0"/>
    <x v="0"/>
    <x v="12"/>
    <x v="2"/>
    <x v="1"/>
    <x v="0"/>
    <x v="1"/>
    <s v="Yes"/>
    <s v="1"/>
    <x v="1"/>
    <n v="3.5"/>
    <x v="0"/>
    <s v="No"/>
  </r>
  <r>
    <n v="23200"/>
    <x v="0"/>
    <x v="1"/>
    <x v="12"/>
    <x v="2"/>
    <x v="1"/>
    <x v="0"/>
    <x v="1"/>
    <s v="Yes"/>
    <s v="1"/>
    <x v="1"/>
    <n v="0.5"/>
    <x v="0"/>
    <s v="No"/>
  </r>
  <r>
    <n v="23217"/>
    <x v="1"/>
    <x v="1"/>
    <x v="4"/>
    <x v="2"/>
    <x v="1"/>
    <x v="0"/>
    <x v="0"/>
    <s v="Yes"/>
    <s v="1"/>
    <x v="0"/>
    <n v="3.5"/>
    <x v="0"/>
    <s v="Yes"/>
  </r>
  <r>
    <n v="23248"/>
    <x v="0"/>
    <x v="1"/>
    <x v="9"/>
    <x v="1"/>
    <x v="0"/>
    <x v="1"/>
    <x v="4"/>
    <s v="Yes"/>
    <s v="1"/>
    <x v="1"/>
    <n v="1.5"/>
    <x v="0"/>
    <s v="No"/>
  </r>
  <r>
    <n v="23256"/>
    <x v="1"/>
    <x v="0"/>
    <x v="1"/>
    <x v="1"/>
    <x v="5"/>
    <x v="1"/>
    <x v="2"/>
    <s v="No"/>
    <s v="0"/>
    <x v="2"/>
    <n v="7.5"/>
    <x v="1"/>
    <s v="No"/>
  </r>
  <r>
    <n v="23275"/>
    <x v="0"/>
    <x v="0"/>
    <x v="1"/>
    <x v="1"/>
    <x v="0"/>
    <x v="1"/>
    <x v="1"/>
    <s v="Yes"/>
    <s v="1"/>
    <x v="1"/>
    <n v="1.5"/>
    <x v="0"/>
    <s v="No"/>
  </r>
  <r>
    <n v="23316"/>
    <x v="1"/>
    <x v="0"/>
    <x v="1"/>
    <x v="1"/>
    <x v="1"/>
    <x v="2"/>
    <x v="2"/>
    <s v="No"/>
    <s v="0"/>
    <x v="1"/>
    <n v="1.5"/>
    <x v="0"/>
    <s v="Yes"/>
  </r>
  <r>
    <n v="23333"/>
    <x v="0"/>
    <x v="0"/>
    <x v="3"/>
    <x v="1"/>
    <x v="3"/>
    <x v="2"/>
    <x v="1"/>
    <s v="No"/>
    <s v="0"/>
    <x v="1"/>
    <n v="1.5"/>
    <x v="0"/>
    <s v="No"/>
  </r>
  <r>
    <n v="23358"/>
    <x v="0"/>
    <x v="0"/>
    <x v="4"/>
    <x v="2"/>
    <x v="3"/>
    <x v="1"/>
    <x v="0"/>
    <s v="Yes"/>
    <s v="1"/>
    <x v="1"/>
    <n v="7.5"/>
    <x v="1"/>
    <s v="Yes"/>
  </r>
  <r>
    <n v="23368"/>
    <x v="0"/>
    <x v="1"/>
    <x v="4"/>
    <x v="2"/>
    <x v="2"/>
    <x v="0"/>
    <x v="1"/>
    <s v="Yes"/>
    <s v="1"/>
    <x v="3"/>
    <n v="10.5"/>
    <x v="2"/>
    <s v="No"/>
  </r>
  <r>
    <n v="23376"/>
    <x v="0"/>
    <x v="0"/>
    <x v="2"/>
    <x v="2"/>
    <x v="5"/>
    <x v="0"/>
    <x v="0"/>
    <s v="Yes"/>
    <s v="1"/>
    <x v="2"/>
    <n v="3.5"/>
    <x v="0"/>
    <s v="Yes"/>
  </r>
  <r>
    <n v="23378"/>
    <x v="0"/>
    <x v="0"/>
    <x v="2"/>
    <x v="2"/>
    <x v="5"/>
    <x v="2"/>
    <x v="1"/>
    <s v="Yes"/>
    <s v="1"/>
    <x v="2"/>
    <n v="3.5"/>
    <x v="0"/>
    <s v="Yes"/>
  </r>
  <r>
    <n v="23419"/>
    <x v="1"/>
    <x v="1"/>
    <x v="2"/>
    <x v="2"/>
    <x v="2"/>
    <x v="0"/>
    <x v="0"/>
    <s v="Yes"/>
    <s v="1"/>
    <x v="3"/>
    <n v="10.5"/>
    <x v="2"/>
    <s v="No"/>
  </r>
  <r>
    <n v="23426"/>
    <x v="1"/>
    <x v="0"/>
    <x v="7"/>
    <x v="2"/>
    <x v="2"/>
    <x v="0"/>
    <x v="3"/>
    <s v="Yes"/>
    <s v="1"/>
    <x v="3"/>
    <n v="0.5"/>
    <x v="0"/>
    <s v="No"/>
  </r>
  <r>
    <n v="23432"/>
    <x v="1"/>
    <x v="0"/>
    <x v="2"/>
    <x v="2"/>
    <x v="3"/>
    <x v="0"/>
    <x v="0"/>
    <s v="Yes"/>
    <s v="1"/>
    <x v="2"/>
    <n v="7.5"/>
    <x v="1"/>
    <s v="Yes"/>
  </r>
  <r>
    <n v="23449"/>
    <x v="0"/>
    <x v="0"/>
    <x v="4"/>
    <x v="2"/>
    <x v="0"/>
    <x v="1"/>
    <x v="0"/>
    <s v="Yes"/>
    <s v="1"/>
    <x v="1"/>
    <n v="7.5"/>
    <x v="1"/>
    <s v="No"/>
  </r>
  <r>
    <n v="23455"/>
    <x v="1"/>
    <x v="0"/>
    <x v="7"/>
    <x v="2"/>
    <x v="0"/>
    <x v="3"/>
    <x v="1"/>
    <s v="No"/>
    <s v="0"/>
    <x v="1"/>
    <n v="1.5"/>
    <x v="0"/>
    <s v="No"/>
  </r>
  <r>
    <n v="23459"/>
    <x v="0"/>
    <x v="0"/>
    <x v="4"/>
    <x v="2"/>
    <x v="0"/>
    <x v="1"/>
    <x v="0"/>
    <s v="Yes"/>
    <s v="1"/>
    <x v="1"/>
    <n v="7.5"/>
    <x v="1"/>
    <s v="No"/>
  </r>
  <r>
    <n v="23461"/>
    <x v="0"/>
    <x v="1"/>
    <x v="0"/>
    <x v="0"/>
    <x v="2"/>
    <x v="2"/>
    <x v="0"/>
    <s v="Yes"/>
    <s v="1"/>
    <x v="3"/>
    <n v="3.5"/>
    <x v="0"/>
    <s v="No"/>
  </r>
  <r>
    <n v="23479"/>
    <x v="1"/>
    <x v="0"/>
    <x v="0"/>
    <x v="0"/>
    <x v="3"/>
    <x v="2"/>
    <x v="0"/>
    <s v="No"/>
    <s v="0"/>
    <x v="1"/>
    <n v="0.5"/>
    <x v="0"/>
    <s v="Yes"/>
  </r>
  <r>
    <n v="23491"/>
    <x v="1"/>
    <x v="0"/>
    <x v="6"/>
    <x v="0"/>
    <x v="3"/>
    <x v="2"/>
    <x v="0"/>
    <s v="No"/>
    <s v="0"/>
    <x v="4"/>
    <n v="1.5"/>
    <x v="0"/>
    <s v="No"/>
  </r>
  <r>
    <n v="23513"/>
    <x v="0"/>
    <x v="1"/>
    <x v="3"/>
    <x v="1"/>
    <x v="1"/>
    <x v="2"/>
    <x v="0"/>
    <s v="Yes"/>
    <s v="1"/>
    <x v="1"/>
    <n v="7.5"/>
    <x v="1"/>
    <s v="No"/>
  </r>
  <r>
    <n v="23542"/>
    <x v="1"/>
    <x v="0"/>
    <x v="4"/>
    <x v="2"/>
    <x v="5"/>
    <x v="2"/>
    <x v="1"/>
    <s v="No"/>
    <s v="0"/>
    <x v="2"/>
    <n v="0.5"/>
    <x v="0"/>
    <s v="Yes"/>
  </r>
  <r>
    <n v="23549"/>
    <x v="1"/>
    <x v="0"/>
    <x v="1"/>
    <x v="1"/>
    <x v="3"/>
    <x v="1"/>
    <x v="1"/>
    <s v="Yes"/>
    <s v="1"/>
    <x v="1"/>
    <n v="7.5"/>
    <x v="1"/>
    <s v="No"/>
  </r>
  <r>
    <n v="23571"/>
    <x v="0"/>
    <x v="1"/>
    <x v="3"/>
    <x v="1"/>
    <x v="0"/>
    <x v="0"/>
    <x v="3"/>
    <s v="Yes"/>
    <s v="1"/>
    <x v="1"/>
    <n v="0.5"/>
    <x v="0"/>
    <s v="Yes"/>
  </r>
  <r>
    <n v="23586"/>
    <x v="0"/>
    <x v="1"/>
    <x v="7"/>
    <x v="2"/>
    <x v="3"/>
    <x v="0"/>
    <x v="3"/>
    <s v="Yes"/>
    <s v="1"/>
    <x v="2"/>
    <n v="1.5"/>
    <x v="0"/>
    <s v="Yes"/>
  </r>
  <r>
    <n v="23608"/>
    <x v="0"/>
    <x v="1"/>
    <x v="8"/>
    <x v="3"/>
    <x v="1"/>
    <x v="1"/>
    <x v="0"/>
    <s v="Yes"/>
    <s v="1"/>
    <x v="3"/>
    <n v="0.5"/>
    <x v="0"/>
    <s v="Yes"/>
  </r>
  <r>
    <n v="23627"/>
    <x v="1"/>
    <x v="1"/>
    <x v="6"/>
    <x v="0"/>
    <x v="1"/>
    <x v="2"/>
    <x v="3"/>
    <s v="No"/>
    <s v="0"/>
    <x v="4"/>
    <n v="7.5"/>
    <x v="1"/>
    <s v="No"/>
  </r>
  <r>
    <n v="23668"/>
    <x v="0"/>
    <x v="1"/>
    <x v="3"/>
    <x v="1"/>
    <x v="4"/>
    <x v="1"/>
    <x v="0"/>
    <s v="Yes"/>
    <s v="1"/>
    <x v="1"/>
    <n v="7.5"/>
    <x v="1"/>
    <s v="Yes"/>
  </r>
  <r>
    <n v="23672"/>
    <x v="0"/>
    <x v="1"/>
    <x v="4"/>
    <x v="2"/>
    <x v="1"/>
    <x v="0"/>
    <x v="3"/>
    <s v="Yes"/>
    <s v="1"/>
    <x v="1"/>
    <n v="1.5"/>
    <x v="0"/>
    <s v="No"/>
  </r>
  <r>
    <n v="23704"/>
    <x v="1"/>
    <x v="0"/>
    <x v="3"/>
    <x v="1"/>
    <x v="2"/>
    <x v="1"/>
    <x v="0"/>
    <s v="Yes"/>
    <s v="1"/>
    <x v="4"/>
    <n v="10.5"/>
    <x v="2"/>
    <s v="Yes"/>
  </r>
  <r>
    <n v="23707"/>
    <x v="1"/>
    <x v="0"/>
    <x v="2"/>
    <x v="2"/>
    <x v="2"/>
    <x v="0"/>
    <x v="3"/>
    <s v="Yes"/>
    <s v="1"/>
    <x v="3"/>
    <n v="10.5"/>
    <x v="2"/>
    <s v="Yes"/>
  </r>
  <r>
    <n v="23712"/>
    <x v="1"/>
    <x v="1"/>
    <x v="2"/>
    <x v="2"/>
    <x v="0"/>
    <x v="0"/>
    <x v="3"/>
    <s v="Yes"/>
    <s v="1"/>
    <x v="2"/>
    <n v="10.5"/>
    <x v="2"/>
    <s v="No"/>
  </r>
  <r>
    <n v="23731"/>
    <x v="0"/>
    <x v="0"/>
    <x v="4"/>
    <x v="2"/>
    <x v="0"/>
    <x v="1"/>
    <x v="0"/>
    <s v="Yes"/>
    <s v="1"/>
    <x v="1"/>
    <n v="3.5"/>
    <x v="0"/>
    <s v="Yes"/>
  </r>
  <r>
    <n v="23780"/>
    <x v="1"/>
    <x v="0"/>
    <x v="3"/>
    <x v="1"/>
    <x v="0"/>
    <x v="2"/>
    <x v="2"/>
    <s v="No"/>
    <s v="0"/>
    <x v="1"/>
    <n v="0.5"/>
    <x v="0"/>
    <s v="Yes"/>
  </r>
  <r>
    <n v="23797"/>
    <x v="1"/>
    <x v="0"/>
    <x v="10"/>
    <x v="1"/>
    <x v="1"/>
    <x v="3"/>
    <x v="2"/>
    <s v="No"/>
    <s v="0"/>
    <x v="1"/>
    <n v="0.5"/>
    <x v="0"/>
    <s v="No"/>
  </r>
  <r>
    <n v="23801"/>
    <x v="0"/>
    <x v="1"/>
    <x v="10"/>
    <x v="1"/>
    <x v="0"/>
    <x v="3"/>
    <x v="2"/>
    <s v="Yes"/>
    <s v="1"/>
    <x v="1"/>
    <n v="0.5"/>
    <x v="0"/>
    <s v="No"/>
  </r>
  <r>
    <n v="23818"/>
    <x v="0"/>
    <x v="1"/>
    <x v="12"/>
    <x v="2"/>
    <x v="3"/>
    <x v="0"/>
    <x v="1"/>
    <s v="Yes"/>
    <s v="1"/>
    <x v="0"/>
    <n v="1.5"/>
    <x v="0"/>
    <s v="Yes"/>
  </r>
  <r>
    <n v="23882"/>
    <x v="1"/>
    <x v="1"/>
    <x v="7"/>
    <x v="2"/>
    <x v="1"/>
    <x v="0"/>
    <x v="0"/>
    <s v="Yes"/>
    <s v="1"/>
    <x v="0"/>
    <n v="0.5"/>
    <x v="0"/>
    <s v="Yes"/>
  </r>
  <r>
    <n v="23893"/>
    <x v="0"/>
    <x v="0"/>
    <x v="12"/>
    <x v="2"/>
    <x v="1"/>
    <x v="0"/>
    <x v="1"/>
    <s v="Yes"/>
    <s v="1"/>
    <x v="3"/>
    <n v="10.5"/>
    <x v="2"/>
    <s v="No"/>
  </r>
  <r>
    <n v="23908"/>
    <x v="1"/>
    <x v="0"/>
    <x v="1"/>
    <x v="1"/>
    <x v="5"/>
    <x v="0"/>
    <x v="2"/>
    <s v="No"/>
    <s v="0"/>
    <x v="2"/>
    <n v="0.5"/>
    <x v="0"/>
    <s v="Yes"/>
  </r>
  <r>
    <n v="23915"/>
    <x v="0"/>
    <x v="0"/>
    <x v="10"/>
    <x v="1"/>
    <x v="0"/>
    <x v="1"/>
    <x v="4"/>
    <s v="Yes"/>
    <s v="1"/>
    <x v="1"/>
    <n v="0.5"/>
    <x v="0"/>
    <s v="No"/>
  </r>
  <r>
    <n v="23940"/>
    <x v="0"/>
    <x v="0"/>
    <x v="3"/>
    <x v="1"/>
    <x v="5"/>
    <x v="0"/>
    <x v="1"/>
    <s v="Yes"/>
    <s v="1"/>
    <x v="2"/>
    <n v="0.5"/>
    <x v="0"/>
    <s v="Yes"/>
  </r>
  <r>
    <n v="23962"/>
    <x v="0"/>
    <x v="1"/>
    <x v="9"/>
    <x v="1"/>
    <x v="3"/>
    <x v="3"/>
    <x v="4"/>
    <s v="Yes"/>
    <s v="1"/>
    <x v="1"/>
    <n v="1.5"/>
    <x v="0"/>
    <s v="No"/>
  </r>
  <r>
    <n v="23963"/>
    <x v="0"/>
    <x v="0"/>
    <x v="9"/>
    <x v="1"/>
    <x v="3"/>
    <x v="3"/>
    <x v="4"/>
    <s v="No"/>
    <s v="0"/>
    <x v="1"/>
    <n v="0.5"/>
    <x v="0"/>
    <s v="No"/>
  </r>
  <r>
    <n v="23979"/>
    <x v="1"/>
    <x v="0"/>
    <x v="9"/>
    <x v="1"/>
    <x v="0"/>
    <x v="2"/>
    <x v="4"/>
    <s v="No"/>
    <s v="0"/>
    <x v="0"/>
    <n v="0.5"/>
    <x v="0"/>
    <s v="No"/>
  </r>
  <r>
    <n v="23986"/>
    <x v="0"/>
    <x v="1"/>
    <x v="10"/>
    <x v="1"/>
    <x v="5"/>
    <x v="0"/>
    <x v="2"/>
    <s v="Yes"/>
    <s v="1"/>
    <x v="0"/>
    <n v="0.5"/>
    <x v="0"/>
    <s v="Yes"/>
  </r>
  <r>
    <n v="23993"/>
    <x v="1"/>
    <x v="1"/>
    <x v="9"/>
    <x v="1"/>
    <x v="3"/>
    <x v="2"/>
    <x v="4"/>
    <s v="No"/>
    <s v="0"/>
    <x v="2"/>
    <n v="0.5"/>
    <x v="0"/>
    <s v="Yes"/>
  </r>
  <r>
    <n v="24061"/>
    <x v="0"/>
    <x v="0"/>
    <x v="9"/>
    <x v="1"/>
    <x v="4"/>
    <x v="3"/>
    <x v="4"/>
    <s v="Yes"/>
    <s v="1"/>
    <x v="2"/>
    <n v="0.5"/>
    <x v="0"/>
    <s v="Yes"/>
  </r>
  <r>
    <n v="24065"/>
    <x v="1"/>
    <x v="1"/>
    <x v="10"/>
    <x v="1"/>
    <x v="3"/>
    <x v="1"/>
    <x v="4"/>
    <s v="Yes"/>
    <s v="1"/>
    <x v="0"/>
    <n v="0.5"/>
    <x v="0"/>
    <s v="Yes"/>
  </r>
  <r>
    <n v="24093"/>
    <x v="1"/>
    <x v="1"/>
    <x v="7"/>
    <x v="2"/>
    <x v="3"/>
    <x v="0"/>
    <x v="1"/>
    <s v="No"/>
    <s v="0"/>
    <x v="0"/>
    <n v="0.5"/>
    <x v="0"/>
    <s v="Yes"/>
  </r>
  <r>
    <n v="24107"/>
    <x v="0"/>
    <x v="0"/>
    <x v="1"/>
    <x v="1"/>
    <x v="1"/>
    <x v="2"/>
    <x v="2"/>
    <s v="Yes"/>
    <s v="1"/>
    <x v="2"/>
    <n v="0.5"/>
    <x v="0"/>
    <s v="No"/>
  </r>
  <r>
    <n v="24119"/>
    <x v="1"/>
    <x v="0"/>
    <x v="1"/>
    <x v="1"/>
    <x v="3"/>
    <x v="2"/>
    <x v="2"/>
    <s v="No"/>
    <s v="0"/>
    <x v="2"/>
    <n v="3.5"/>
    <x v="0"/>
    <s v="No"/>
  </r>
  <r>
    <n v="24121"/>
    <x v="1"/>
    <x v="1"/>
    <x v="1"/>
    <x v="1"/>
    <x v="3"/>
    <x v="2"/>
    <x v="2"/>
    <s v="No"/>
    <s v="0"/>
    <x v="2"/>
    <n v="0.5"/>
    <x v="0"/>
    <s v="Yes"/>
  </r>
  <r>
    <n v="24140"/>
    <x v="1"/>
    <x v="0"/>
    <x v="9"/>
    <x v="1"/>
    <x v="3"/>
    <x v="0"/>
    <x v="4"/>
    <s v="No"/>
    <s v="0"/>
    <x v="0"/>
    <n v="0.5"/>
    <x v="0"/>
    <s v="Yes"/>
  </r>
  <r>
    <n v="24149"/>
    <x v="0"/>
    <x v="0"/>
    <x v="9"/>
    <x v="1"/>
    <x v="0"/>
    <x v="2"/>
    <x v="4"/>
    <s v="Yes"/>
    <s v="1"/>
    <x v="0"/>
    <n v="1.5"/>
    <x v="0"/>
    <s v="No"/>
  </r>
  <r>
    <n v="24151"/>
    <x v="1"/>
    <x v="0"/>
    <x v="10"/>
    <x v="1"/>
    <x v="5"/>
    <x v="0"/>
    <x v="2"/>
    <s v="No"/>
    <s v="0"/>
    <x v="0"/>
    <n v="0.5"/>
    <x v="0"/>
    <s v="No"/>
  </r>
  <r>
    <n v="24174"/>
    <x v="0"/>
    <x v="0"/>
    <x v="10"/>
    <x v="1"/>
    <x v="3"/>
    <x v="0"/>
    <x v="2"/>
    <s v="Yes"/>
    <s v="1"/>
    <x v="0"/>
    <n v="0.5"/>
    <x v="0"/>
    <s v="Yes"/>
  </r>
  <r>
    <n v="24185"/>
    <x v="1"/>
    <x v="1"/>
    <x v="9"/>
    <x v="1"/>
    <x v="5"/>
    <x v="1"/>
    <x v="4"/>
    <s v="No"/>
    <s v="0"/>
    <x v="2"/>
    <n v="1.5"/>
    <x v="0"/>
    <s v="No"/>
  </r>
  <r>
    <n v="24187"/>
    <x v="1"/>
    <x v="1"/>
    <x v="1"/>
    <x v="1"/>
    <x v="1"/>
    <x v="0"/>
    <x v="2"/>
    <s v="No"/>
    <s v="0"/>
    <x v="0"/>
    <n v="0.5"/>
    <x v="0"/>
    <s v="Yes"/>
  </r>
  <r>
    <n v="24201"/>
    <x v="0"/>
    <x v="1"/>
    <x v="9"/>
    <x v="1"/>
    <x v="0"/>
    <x v="1"/>
    <x v="4"/>
    <s v="Yes"/>
    <s v="1"/>
    <x v="0"/>
    <n v="0.5"/>
    <x v="0"/>
    <s v="Yes"/>
  </r>
  <r>
    <n v="24273"/>
    <x v="0"/>
    <x v="1"/>
    <x v="10"/>
    <x v="1"/>
    <x v="0"/>
    <x v="3"/>
    <x v="2"/>
    <s v="Yes"/>
    <s v="1"/>
    <x v="1"/>
    <n v="7.5"/>
    <x v="1"/>
    <s v="Yes"/>
  </r>
  <r>
    <n v="24279"/>
    <x v="1"/>
    <x v="0"/>
    <x v="3"/>
    <x v="1"/>
    <x v="0"/>
    <x v="2"/>
    <x v="1"/>
    <s v="No"/>
    <s v="0"/>
    <x v="1"/>
    <n v="1.5"/>
    <x v="0"/>
    <s v="No"/>
  </r>
  <r>
    <n v="24305"/>
    <x v="1"/>
    <x v="0"/>
    <x v="6"/>
    <x v="0"/>
    <x v="5"/>
    <x v="0"/>
    <x v="3"/>
    <s v="No"/>
    <s v="0"/>
    <x v="3"/>
    <n v="0.5"/>
    <x v="0"/>
    <s v="Yes"/>
  </r>
  <r>
    <n v="24322"/>
    <x v="0"/>
    <x v="1"/>
    <x v="4"/>
    <x v="2"/>
    <x v="4"/>
    <x v="0"/>
    <x v="1"/>
    <s v="No"/>
    <s v="0"/>
    <x v="1"/>
    <n v="0.5"/>
    <x v="0"/>
    <s v="No"/>
  </r>
  <r>
    <n v="24324"/>
    <x v="1"/>
    <x v="1"/>
    <x v="4"/>
    <x v="2"/>
    <x v="4"/>
    <x v="0"/>
    <x v="1"/>
    <s v="Yes"/>
    <s v="1"/>
    <x v="1"/>
    <n v="3.5"/>
    <x v="0"/>
    <s v="Yes"/>
  </r>
  <r>
    <n v="24357"/>
    <x v="0"/>
    <x v="0"/>
    <x v="7"/>
    <x v="2"/>
    <x v="1"/>
    <x v="0"/>
    <x v="0"/>
    <s v="Yes"/>
    <s v="1"/>
    <x v="2"/>
    <n v="3.5"/>
    <x v="0"/>
    <s v="Yes"/>
  </r>
  <r>
    <n v="24369"/>
    <x v="0"/>
    <x v="0"/>
    <x v="7"/>
    <x v="2"/>
    <x v="2"/>
    <x v="0"/>
    <x v="3"/>
    <s v="No"/>
    <s v="0"/>
    <x v="1"/>
    <n v="0.5"/>
    <x v="0"/>
    <s v="No"/>
  </r>
  <r>
    <n v="24381"/>
    <x v="1"/>
    <x v="0"/>
    <x v="2"/>
    <x v="2"/>
    <x v="3"/>
    <x v="0"/>
    <x v="0"/>
    <s v="Yes"/>
    <s v="1"/>
    <x v="2"/>
    <n v="7.5"/>
    <x v="1"/>
    <s v="Yes"/>
  </r>
  <r>
    <n v="24397"/>
    <x v="1"/>
    <x v="0"/>
    <x v="13"/>
    <x v="3"/>
    <x v="0"/>
    <x v="0"/>
    <x v="3"/>
    <s v="No"/>
    <s v="0"/>
    <x v="4"/>
    <n v="1.5"/>
    <x v="0"/>
    <s v="No"/>
  </r>
  <r>
    <n v="24398"/>
    <x v="0"/>
    <x v="0"/>
    <x v="5"/>
    <x v="3"/>
    <x v="5"/>
    <x v="0"/>
    <x v="3"/>
    <s v="Yes"/>
    <s v="1"/>
    <x v="4"/>
    <n v="0.5"/>
    <x v="0"/>
    <s v="No"/>
  </r>
  <r>
    <n v="24416"/>
    <x v="0"/>
    <x v="0"/>
    <x v="0"/>
    <x v="0"/>
    <x v="4"/>
    <x v="1"/>
    <x v="0"/>
    <s v="Yes"/>
    <s v="1"/>
    <x v="1"/>
    <n v="1.5"/>
    <x v="0"/>
    <s v="No"/>
  </r>
  <r>
    <n v="24433"/>
    <x v="0"/>
    <x v="0"/>
    <x v="2"/>
    <x v="2"/>
    <x v="1"/>
    <x v="1"/>
    <x v="0"/>
    <s v="No"/>
    <s v="0"/>
    <x v="2"/>
    <n v="1.5"/>
    <x v="0"/>
    <s v="Yes"/>
  </r>
  <r>
    <n v="24466"/>
    <x v="0"/>
    <x v="1"/>
    <x v="4"/>
    <x v="2"/>
    <x v="5"/>
    <x v="2"/>
    <x v="1"/>
    <s v="Yes"/>
    <s v="1"/>
    <x v="2"/>
    <n v="7.5"/>
    <x v="1"/>
    <s v="Yes"/>
  </r>
  <r>
    <n v="24485"/>
    <x v="1"/>
    <x v="0"/>
    <x v="3"/>
    <x v="1"/>
    <x v="0"/>
    <x v="0"/>
    <x v="3"/>
    <s v="No"/>
    <s v="0"/>
    <x v="2"/>
    <n v="7.5"/>
    <x v="1"/>
    <s v="Yes"/>
  </r>
  <r>
    <n v="24496"/>
    <x v="1"/>
    <x v="1"/>
    <x v="3"/>
    <x v="1"/>
    <x v="3"/>
    <x v="1"/>
    <x v="1"/>
    <s v="No"/>
    <s v="0"/>
    <x v="1"/>
    <n v="0.5"/>
    <x v="0"/>
    <s v="Yes"/>
  </r>
  <r>
    <n v="24514"/>
    <x v="0"/>
    <x v="0"/>
    <x v="3"/>
    <x v="1"/>
    <x v="3"/>
    <x v="2"/>
    <x v="1"/>
    <s v="Yes"/>
    <s v="1"/>
    <x v="2"/>
    <n v="7.5"/>
    <x v="1"/>
    <s v="No"/>
  </r>
  <r>
    <n v="24584"/>
    <x v="1"/>
    <x v="0"/>
    <x v="4"/>
    <x v="2"/>
    <x v="3"/>
    <x v="0"/>
    <x v="0"/>
    <s v="No"/>
    <s v="0"/>
    <x v="3"/>
    <n v="3.5"/>
    <x v="0"/>
    <s v="No"/>
  </r>
  <r>
    <n v="24611"/>
    <x v="1"/>
    <x v="0"/>
    <x v="0"/>
    <x v="0"/>
    <x v="3"/>
    <x v="0"/>
    <x v="0"/>
    <s v="No"/>
    <s v="0"/>
    <x v="4"/>
    <n v="10.5"/>
    <x v="2"/>
    <s v="Yes"/>
  </r>
  <r>
    <n v="24637"/>
    <x v="0"/>
    <x v="0"/>
    <x v="3"/>
    <x v="1"/>
    <x v="4"/>
    <x v="1"/>
    <x v="0"/>
    <s v="Yes"/>
    <s v="1"/>
    <x v="1"/>
    <n v="10.5"/>
    <x v="2"/>
    <s v="No"/>
  </r>
  <r>
    <n v="24643"/>
    <x v="1"/>
    <x v="1"/>
    <x v="4"/>
    <x v="2"/>
    <x v="4"/>
    <x v="0"/>
    <x v="3"/>
    <s v="Yes"/>
    <s v="1"/>
    <x v="1"/>
    <n v="10.5"/>
    <x v="2"/>
    <s v="No"/>
  </r>
  <r>
    <n v="24725"/>
    <x v="0"/>
    <x v="1"/>
    <x v="3"/>
    <x v="1"/>
    <x v="1"/>
    <x v="2"/>
    <x v="2"/>
    <s v="Yes"/>
    <s v="1"/>
    <x v="0"/>
    <n v="1.5"/>
    <x v="0"/>
    <s v="No"/>
  </r>
  <r>
    <n v="24738"/>
    <x v="0"/>
    <x v="1"/>
    <x v="3"/>
    <x v="1"/>
    <x v="5"/>
    <x v="2"/>
    <x v="2"/>
    <s v="Yes"/>
    <s v="1"/>
    <x v="2"/>
    <n v="1.5"/>
    <x v="0"/>
    <s v="Yes"/>
  </r>
  <r>
    <n v="24745"/>
    <x v="1"/>
    <x v="1"/>
    <x v="1"/>
    <x v="1"/>
    <x v="0"/>
    <x v="1"/>
    <x v="1"/>
    <s v="No"/>
    <s v="0"/>
    <x v="1"/>
    <n v="0.5"/>
    <x v="0"/>
    <s v="No"/>
  </r>
  <r>
    <n v="24801"/>
    <x v="1"/>
    <x v="0"/>
    <x v="4"/>
    <x v="2"/>
    <x v="5"/>
    <x v="0"/>
    <x v="0"/>
    <s v="Yes"/>
    <s v="1"/>
    <x v="0"/>
    <n v="3.5"/>
    <x v="0"/>
    <s v="Yes"/>
  </r>
  <r>
    <n v="24842"/>
    <x v="1"/>
    <x v="1"/>
    <x v="0"/>
    <x v="0"/>
    <x v="1"/>
    <x v="1"/>
    <x v="0"/>
    <s v="No"/>
    <s v="0"/>
    <x v="2"/>
    <n v="3.5"/>
    <x v="0"/>
    <s v="No"/>
  </r>
  <r>
    <n v="24857"/>
    <x v="0"/>
    <x v="1"/>
    <x v="5"/>
    <x v="3"/>
    <x v="1"/>
    <x v="1"/>
    <x v="0"/>
    <s v="Yes"/>
    <s v="1"/>
    <x v="4"/>
    <n v="0.5"/>
    <x v="0"/>
    <s v="No"/>
  </r>
  <r>
    <n v="24871"/>
    <x v="1"/>
    <x v="1"/>
    <x v="0"/>
    <x v="0"/>
    <x v="4"/>
    <x v="1"/>
    <x v="3"/>
    <s v="No"/>
    <s v="0"/>
    <x v="3"/>
    <n v="7.5"/>
    <x v="1"/>
    <s v="No"/>
  </r>
  <r>
    <n v="24898"/>
    <x v="1"/>
    <x v="1"/>
    <x v="7"/>
    <x v="2"/>
    <x v="3"/>
    <x v="0"/>
    <x v="0"/>
    <s v="Yes"/>
    <s v="1"/>
    <x v="3"/>
    <n v="10.5"/>
    <x v="2"/>
    <s v="No"/>
  </r>
  <r>
    <n v="24901"/>
    <x v="1"/>
    <x v="0"/>
    <x v="14"/>
    <x v="3"/>
    <x v="3"/>
    <x v="2"/>
    <x v="3"/>
    <s v="No"/>
    <s v="0"/>
    <x v="3"/>
    <n v="10.5"/>
    <x v="2"/>
    <s v="Yes"/>
  </r>
  <r>
    <n v="24941"/>
    <x v="0"/>
    <x v="0"/>
    <x v="4"/>
    <x v="2"/>
    <x v="1"/>
    <x v="0"/>
    <x v="3"/>
    <s v="Yes"/>
    <s v="1"/>
    <x v="1"/>
    <n v="10.5"/>
    <x v="2"/>
    <s v="No"/>
  </r>
  <r>
    <n v="24943"/>
    <x v="0"/>
    <x v="0"/>
    <x v="4"/>
    <x v="2"/>
    <x v="1"/>
    <x v="0"/>
    <x v="3"/>
    <s v="Yes"/>
    <s v="1"/>
    <x v="1"/>
    <n v="10.5"/>
    <x v="2"/>
    <s v="No"/>
  </r>
  <r>
    <n v="24955"/>
    <x v="1"/>
    <x v="0"/>
    <x v="1"/>
    <x v="1"/>
    <x v="2"/>
    <x v="3"/>
    <x v="1"/>
    <s v="Yes"/>
    <s v="1"/>
    <x v="3"/>
    <n v="10.5"/>
    <x v="2"/>
    <s v="Yes"/>
  </r>
  <r>
    <n v="24958"/>
    <x v="1"/>
    <x v="1"/>
    <x v="3"/>
    <x v="1"/>
    <x v="2"/>
    <x v="1"/>
    <x v="0"/>
    <s v="No"/>
    <s v="0"/>
    <x v="3"/>
    <n v="3.5"/>
    <x v="0"/>
    <s v="Yes"/>
  </r>
  <r>
    <n v="24979"/>
    <x v="0"/>
    <x v="1"/>
    <x v="4"/>
    <x v="2"/>
    <x v="0"/>
    <x v="2"/>
    <x v="0"/>
    <s v="Yes"/>
    <s v="1"/>
    <x v="1"/>
    <n v="3.5"/>
    <x v="0"/>
    <s v="Yes"/>
  </r>
  <r>
    <n v="24981"/>
    <x v="0"/>
    <x v="0"/>
    <x v="4"/>
    <x v="2"/>
    <x v="0"/>
    <x v="2"/>
    <x v="0"/>
    <s v="Yes"/>
    <s v="1"/>
    <x v="1"/>
    <n v="10.5"/>
    <x v="2"/>
    <s v="No"/>
  </r>
  <r>
    <n v="25006"/>
    <x v="1"/>
    <x v="1"/>
    <x v="1"/>
    <x v="1"/>
    <x v="3"/>
    <x v="2"/>
    <x v="1"/>
    <s v="Yes"/>
    <s v="1"/>
    <x v="2"/>
    <n v="7.5"/>
    <x v="1"/>
    <s v="No"/>
  </r>
  <r>
    <n v="25026"/>
    <x v="0"/>
    <x v="0"/>
    <x v="10"/>
    <x v="1"/>
    <x v="0"/>
    <x v="3"/>
    <x v="2"/>
    <s v="Yes"/>
    <s v="1"/>
    <x v="3"/>
    <n v="7.5"/>
    <x v="1"/>
    <s v="No"/>
  </r>
  <r>
    <n v="25041"/>
    <x v="1"/>
    <x v="0"/>
    <x v="3"/>
    <x v="1"/>
    <x v="3"/>
    <x v="1"/>
    <x v="1"/>
    <s v="Yes"/>
    <s v="1"/>
    <x v="1"/>
    <n v="7.5"/>
    <x v="1"/>
    <s v="No"/>
  </r>
  <r>
    <n v="25058"/>
    <x v="0"/>
    <x v="0"/>
    <x v="6"/>
    <x v="0"/>
    <x v="5"/>
    <x v="0"/>
    <x v="3"/>
    <s v="Yes"/>
    <s v="1"/>
    <x v="3"/>
    <n v="3.5"/>
    <x v="0"/>
    <s v="No"/>
  </r>
  <r>
    <n v="25065"/>
    <x v="0"/>
    <x v="0"/>
    <x v="2"/>
    <x v="2"/>
    <x v="0"/>
    <x v="3"/>
    <x v="1"/>
    <s v="Yes"/>
    <s v="1"/>
    <x v="1"/>
    <n v="7.5"/>
    <x v="1"/>
    <s v="No"/>
  </r>
  <r>
    <n v="25074"/>
    <x v="0"/>
    <x v="1"/>
    <x v="2"/>
    <x v="2"/>
    <x v="4"/>
    <x v="0"/>
    <x v="0"/>
    <s v="Yes"/>
    <s v="1"/>
    <x v="1"/>
    <n v="3.5"/>
    <x v="0"/>
    <s v="Yes"/>
  </r>
  <r>
    <n v="25101"/>
    <x v="0"/>
    <x v="0"/>
    <x v="4"/>
    <x v="2"/>
    <x v="2"/>
    <x v="0"/>
    <x v="0"/>
    <s v="Yes"/>
    <s v="1"/>
    <x v="2"/>
    <n v="3.5"/>
    <x v="0"/>
    <s v="No"/>
  </r>
  <r>
    <n v="25148"/>
    <x v="0"/>
    <x v="0"/>
    <x v="4"/>
    <x v="2"/>
    <x v="0"/>
    <x v="1"/>
    <x v="0"/>
    <s v="No"/>
    <s v="0"/>
    <x v="1"/>
    <n v="1.5"/>
    <x v="0"/>
    <s v="Yes"/>
  </r>
  <r>
    <n v="25184"/>
    <x v="1"/>
    <x v="0"/>
    <x v="14"/>
    <x v="3"/>
    <x v="5"/>
    <x v="2"/>
    <x v="0"/>
    <s v="Yes"/>
    <s v="1"/>
    <x v="4"/>
    <n v="7.5"/>
    <x v="1"/>
    <s v="Yes"/>
  </r>
  <r>
    <n v="25241"/>
    <x v="0"/>
    <x v="0"/>
    <x v="0"/>
    <x v="0"/>
    <x v="0"/>
    <x v="0"/>
    <x v="0"/>
    <s v="Yes"/>
    <s v="1"/>
    <x v="2"/>
    <n v="7.5"/>
    <x v="1"/>
    <s v="No"/>
  </r>
  <r>
    <n v="25261"/>
    <x v="0"/>
    <x v="0"/>
    <x v="3"/>
    <x v="1"/>
    <x v="3"/>
    <x v="1"/>
    <x v="1"/>
    <s v="Yes"/>
    <s v="1"/>
    <x v="1"/>
    <n v="7.5"/>
    <x v="1"/>
    <s v="No"/>
  </r>
  <r>
    <n v="25266"/>
    <x v="1"/>
    <x v="1"/>
    <x v="1"/>
    <x v="1"/>
    <x v="0"/>
    <x v="2"/>
    <x v="2"/>
    <s v="No"/>
    <s v="0"/>
    <x v="1"/>
    <n v="7.5"/>
    <x v="1"/>
    <s v="No"/>
  </r>
  <r>
    <n v="25293"/>
    <x v="0"/>
    <x v="0"/>
    <x v="7"/>
    <x v="2"/>
    <x v="4"/>
    <x v="0"/>
    <x v="3"/>
    <s v="Yes"/>
    <s v="1"/>
    <x v="0"/>
    <n v="1.5"/>
    <x v="0"/>
    <s v="No"/>
  </r>
  <r>
    <n v="25303"/>
    <x v="1"/>
    <x v="0"/>
    <x v="1"/>
    <x v="1"/>
    <x v="3"/>
    <x v="1"/>
    <x v="4"/>
    <s v="Yes"/>
    <s v="1"/>
    <x v="2"/>
    <n v="3.5"/>
    <x v="0"/>
    <s v="Yes"/>
  </r>
  <r>
    <n v="25307"/>
    <x v="0"/>
    <x v="1"/>
    <x v="3"/>
    <x v="1"/>
    <x v="5"/>
    <x v="0"/>
    <x v="1"/>
    <s v="Yes"/>
    <s v="1"/>
    <x v="2"/>
    <n v="1.5"/>
    <x v="0"/>
    <s v="Yes"/>
  </r>
  <r>
    <n v="25313"/>
    <x v="1"/>
    <x v="0"/>
    <x v="9"/>
    <x v="1"/>
    <x v="3"/>
    <x v="3"/>
    <x v="4"/>
    <s v="No"/>
    <s v="0"/>
    <x v="1"/>
    <n v="1.5"/>
    <x v="0"/>
    <s v="No"/>
  </r>
  <r>
    <n v="25323"/>
    <x v="0"/>
    <x v="0"/>
    <x v="3"/>
    <x v="1"/>
    <x v="0"/>
    <x v="2"/>
    <x v="2"/>
    <s v="Yes"/>
    <s v="1"/>
    <x v="2"/>
    <n v="1.5"/>
    <x v="0"/>
    <s v="Yes"/>
  </r>
  <r>
    <n v="25329"/>
    <x v="1"/>
    <x v="1"/>
    <x v="3"/>
    <x v="1"/>
    <x v="1"/>
    <x v="2"/>
    <x v="2"/>
    <s v="No"/>
    <s v="0"/>
    <x v="1"/>
    <n v="0.5"/>
    <x v="0"/>
    <s v="No"/>
  </r>
  <r>
    <n v="25343"/>
    <x v="1"/>
    <x v="1"/>
    <x v="10"/>
    <x v="1"/>
    <x v="1"/>
    <x v="3"/>
    <x v="2"/>
    <s v="Yes"/>
    <s v="1"/>
    <x v="1"/>
    <n v="1.5"/>
    <x v="0"/>
    <s v="No"/>
  </r>
  <r>
    <n v="25347"/>
    <x v="1"/>
    <x v="1"/>
    <x v="10"/>
    <x v="1"/>
    <x v="1"/>
    <x v="3"/>
    <x v="2"/>
    <s v="No"/>
    <s v="0"/>
    <x v="1"/>
    <n v="0.5"/>
    <x v="0"/>
    <s v="No"/>
  </r>
  <r>
    <n v="25375"/>
    <x v="0"/>
    <x v="0"/>
    <x v="12"/>
    <x v="2"/>
    <x v="5"/>
    <x v="0"/>
    <x v="1"/>
    <s v="Yes"/>
    <s v="1"/>
    <x v="0"/>
    <n v="1.5"/>
    <x v="0"/>
    <s v="No"/>
  </r>
  <r>
    <n v="25394"/>
    <x v="0"/>
    <x v="0"/>
    <x v="4"/>
    <x v="2"/>
    <x v="5"/>
    <x v="0"/>
    <x v="0"/>
    <s v="Yes"/>
    <s v="1"/>
    <x v="0"/>
    <n v="3.5"/>
    <x v="0"/>
    <s v="Yes"/>
  </r>
  <r>
    <n v="25405"/>
    <x v="0"/>
    <x v="0"/>
    <x v="2"/>
    <x v="2"/>
    <x v="0"/>
    <x v="0"/>
    <x v="1"/>
    <s v="Yes"/>
    <s v="1"/>
    <x v="2"/>
    <n v="3.5"/>
    <x v="0"/>
    <s v="Yes"/>
  </r>
  <r>
    <n v="25419"/>
    <x v="1"/>
    <x v="0"/>
    <x v="12"/>
    <x v="2"/>
    <x v="0"/>
    <x v="0"/>
    <x v="1"/>
    <s v="No"/>
    <s v="0"/>
    <x v="2"/>
    <n v="0.5"/>
    <x v="0"/>
    <s v="Yes"/>
  </r>
  <r>
    <n v="25458"/>
    <x v="0"/>
    <x v="0"/>
    <x v="10"/>
    <x v="1"/>
    <x v="5"/>
    <x v="1"/>
    <x v="4"/>
    <s v="No"/>
    <s v="0"/>
    <x v="2"/>
    <n v="1.5"/>
    <x v="0"/>
    <s v="Yes"/>
  </r>
  <r>
    <n v="25460"/>
    <x v="0"/>
    <x v="1"/>
    <x v="10"/>
    <x v="1"/>
    <x v="0"/>
    <x v="1"/>
    <x v="4"/>
    <s v="Yes"/>
    <s v="1"/>
    <x v="0"/>
    <n v="0.5"/>
    <x v="0"/>
    <s v="Yes"/>
  </r>
  <r>
    <n v="25502"/>
    <x v="0"/>
    <x v="1"/>
    <x v="3"/>
    <x v="1"/>
    <x v="5"/>
    <x v="0"/>
    <x v="1"/>
    <s v="Yes"/>
    <s v="1"/>
    <x v="0"/>
    <n v="0.5"/>
    <x v="0"/>
    <s v="Yes"/>
  </r>
  <r>
    <n v="25512"/>
    <x v="1"/>
    <x v="0"/>
    <x v="10"/>
    <x v="1"/>
    <x v="3"/>
    <x v="1"/>
    <x v="4"/>
    <s v="No"/>
    <s v="0"/>
    <x v="2"/>
    <n v="3.5"/>
    <x v="0"/>
    <s v="No"/>
  </r>
  <r>
    <n v="25529"/>
    <x v="1"/>
    <x v="0"/>
    <x v="9"/>
    <x v="1"/>
    <x v="5"/>
    <x v="0"/>
    <x v="4"/>
    <s v="Yes"/>
    <s v="1"/>
    <x v="0"/>
    <n v="0.5"/>
    <x v="0"/>
    <s v="No"/>
  </r>
  <r>
    <n v="25553"/>
    <x v="0"/>
    <x v="0"/>
    <x v="1"/>
    <x v="1"/>
    <x v="5"/>
    <x v="0"/>
    <x v="2"/>
    <s v="Yes"/>
    <s v="1"/>
    <x v="0"/>
    <n v="0.5"/>
    <x v="0"/>
    <s v="Yes"/>
  </r>
  <r>
    <n v="25555"/>
    <x v="0"/>
    <x v="1"/>
    <x v="9"/>
    <x v="1"/>
    <x v="3"/>
    <x v="2"/>
    <x v="4"/>
    <s v="No"/>
    <s v="0"/>
    <x v="2"/>
    <n v="0.5"/>
    <x v="0"/>
    <s v="Yes"/>
  </r>
  <r>
    <n v="25559"/>
    <x v="1"/>
    <x v="0"/>
    <x v="10"/>
    <x v="1"/>
    <x v="3"/>
    <x v="0"/>
    <x v="2"/>
    <s v="Yes"/>
    <s v="1"/>
    <x v="0"/>
    <n v="0.5"/>
    <x v="0"/>
    <s v="Yes"/>
  </r>
  <r>
    <n v="25597"/>
    <x v="1"/>
    <x v="0"/>
    <x v="1"/>
    <x v="1"/>
    <x v="3"/>
    <x v="0"/>
    <x v="2"/>
    <s v="No"/>
    <s v="0"/>
    <x v="0"/>
    <n v="0.5"/>
    <x v="0"/>
    <s v="Yes"/>
  </r>
  <r>
    <n v="25598"/>
    <x v="0"/>
    <x v="1"/>
    <x v="3"/>
    <x v="1"/>
    <x v="3"/>
    <x v="0"/>
    <x v="2"/>
    <s v="Yes"/>
    <s v="1"/>
    <x v="0"/>
    <n v="0.5"/>
    <x v="0"/>
    <s v="Yes"/>
  </r>
  <r>
    <n v="25605"/>
    <x v="1"/>
    <x v="1"/>
    <x v="10"/>
    <x v="1"/>
    <x v="0"/>
    <x v="2"/>
    <x v="4"/>
    <s v="No"/>
    <s v="0"/>
    <x v="2"/>
    <n v="0.5"/>
    <x v="0"/>
    <s v="Yes"/>
  </r>
  <r>
    <n v="25649"/>
    <x v="1"/>
    <x v="1"/>
    <x v="1"/>
    <x v="1"/>
    <x v="1"/>
    <x v="2"/>
    <x v="2"/>
    <s v="Yes"/>
    <s v="1"/>
    <x v="0"/>
    <n v="0.5"/>
    <x v="0"/>
    <s v="Yes"/>
  </r>
  <r>
    <n v="25651"/>
    <x v="0"/>
    <x v="0"/>
    <x v="3"/>
    <x v="1"/>
    <x v="5"/>
    <x v="0"/>
    <x v="1"/>
    <s v="No"/>
    <s v="0"/>
    <x v="0"/>
    <n v="0.5"/>
    <x v="0"/>
    <s v="Yes"/>
  </r>
  <r>
    <n v="25665"/>
    <x v="1"/>
    <x v="1"/>
    <x v="10"/>
    <x v="1"/>
    <x v="3"/>
    <x v="1"/>
    <x v="4"/>
    <s v="No"/>
    <s v="0"/>
    <x v="2"/>
    <n v="1.5"/>
    <x v="0"/>
    <s v="No"/>
  </r>
  <r>
    <n v="25681"/>
    <x v="1"/>
    <x v="1"/>
    <x v="1"/>
    <x v="1"/>
    <x v="3"/>
    <x v="2"/>
    <x v="2"/>
    <s v="No"/>
    <s v="0"/>
    <x v="2"/>
    <n v="3.5"/>
    <x v="0"/>
    <s v="Yes"/>
  </r>
  <r>
    <n v="25693"/>
    <x v="1"/>
    <x v="1"/>
    <x v="1"/>
    <x v="1"/>
    <x v="2"/>
    <x v="0"/>
    <x v="2"/>
    <s v="Yes"/>
    <s v="1"/>
    <x v="0"/>
    <n v="0.5"/>
    <x v="0"/>
    <s v="Yes"/>
  </r>
  <r>
    <n v="25752"/>
    <x v="1"/>
    <x v="1"/>
    <x v="10"/>
    <x v="1"/>
    <x v="0"/>
    <x v="2"/>
    <x v="4"/>
    <s v="No"/>
    <s v="0"/>
    <x v="2"/>
    <n v="0.5"/>
    <x v="0"/>
    <s v="Yes"/>
  </r>
  <r>
    <n v="25792"/>
    <x v="1"/>
    <x v="1"/>
    <x v="14"/>
    <x v="3"/>
    <x v="1"/>
    <x v="0"/>
    <x v="3"/>
    <s v="Yes"/>
    <s v="1"/>
    <x v="4"/>
    <n v="10.5"/>
    <x v="2"/>
    <s v="No"/>
  </r>
  <r>
    <n v="25872"/>
    <x v="1"/>
    <x v="1"/>
    <x v="2"/>
    <x v="2"/>
    <x v="0"/>
    <x v="0"/>
    <x v="3"/>
    <s v="No"/>
    <s v="0"/>
    <x v="2"/>
    <n v="3.5"/>
    <x v="0"/>
    <s v="Yes"/>
  </r>
  <r>
    <n v="25886"/>
    <x v="0"/>
    <x v="1"/>
    <x v="4"/>
    <x v="2"/>
    <x v="0"/>
    <x v="2"/>
    <x v="0"/>
    <s v="Yes"/>
    <s v="1"/>
    <x v="1"/>
    <n v="3.5"/>
    <x v="0"/>
    <s v="Yes"/>
  </r>
  <r>
    <n v="25898"/>
    <x v="0"/>
    <x v="1"/>
    <x v="2"/>
    <x v="2"/>
    <x v="0"/>
    <x v="1"/>
    <x v="0"/>
    <s v="Yes"/>
    <s v="1"/>
    <x v="1"/>
    <n v="3.5"/>
    <x v="0"/>
    <s v="No"/>
  </r>
  <r>
    <n v="25899"/>
    <x v="0"/>
    <x v="1"/>
    <x v="2"/>
    <x v="2"/>
    <x v="0"/>
    <x v="1"/>
    <x v="0"/>
    <s v="Yes"/>
    <s v="1"/>
    <x v="1"/>
    <n v="10.5"/>
    <x v="2"/>
    <s v="No"/>
  </r>
  <r>
    <n v="25906"/>
    <x v="1"/>
    <x v="1"/>
    <x v="9"/>
    <x v="1"/>
    <x v="2"/>
    <x v="1"/>
    <x v="1"/>
    <s v="No"/>
    <s v="0"/>
    <x v="1"/>
    <n v="1.5"/>
    <x v="0"/>
    <s v="No"/>
  </r>
  <r>
    <n v="25908"/>
    <x v="0"/>
    <x v="1"/>
    <x v="4"/>
    <x v="2"/>
    <x v="3"/>
    <x v="2"/>
    <x v="1"/>
    <s v="No"/>
    <s v="0"/>
    <x v="2"/>
    <n v="1.5"/>
    <x v="0"/>
    <s v="No"/>
  </r>
  <r>
    <n v="25909"/>
    <x v="0"/>
    <x v="0"/>
    <x v="4"/>
    <x v="2"/>
    <x v="3"/>
    <x v="2"/>
    <x v="1"/>
    <s v="Yes"/>
    <s v="1"/>
    <x v="2"/>
    <n v="7.5"/>
    <x v="1"/>
    <s v="Yes"/>
  </r>
  <r>
    <n v="25918"/>
    <x v="1"/>
    <x v="1"/>
    <x v="1"/>
    <x v="1"/>
    <x v="0"/>
    <x v="2"/>
    <x v="2"/>
    <s v="No"/>
    <s v="0"/>
    <x v="1"/>
    <n v="7.5"/>
    <x v="1"/>
    <s v="Yes"/>
  </r>
  <r>
    <n v="25923"/>
    <x v="1"/>
    <x v="0"/>
    <x v="9"/>
    <x v="1"/>
    <x v="0"/>
    <x v="3"/>
    <x v="2"/>
    <s v="Yes"/>
    <s v="1"/>
    <x v="1"/>
    <n v="7.5"/>
    <x v="1"/>
    <s v="No"/>
  </r>
  <r>
    <n v="25940"/>
    <x v="1"/>
    <x v="0"/>
    <x v="10"/>
    <x v="1"/>
    <x v="0"/>
    <x v="3"/>
    <x v="2"/>
    <s v="Yes"/>
    <s v="1"/>
    <x v="1"/>
    <n v="7.5"/>
    <x v="1"/>
    <s v="Yes"/>
  </r>
  <r>
    <n v="25943"/>
    <x v="1"/>
    <x v="1"/>
    <x v="2"/>
    <x v="2"/>
    <x v="3"/>
    <x v="2"/>
    <x v="1"/>
    <s v="No"/>
    <s v="0"/>
    <x v="1"/>
    <n v="0.5"/>
    <x v="0"/>
    <s v="Yes"/>
  </r>
  <r>
    <n v="25954"/>
    <x v="0"/>
    <x v="0"/>
    <x v="4"/>
    <x v="2"/>
    <x v="3"/>
    <x v="2"/>
    <x v="1"/>
    <s v="No"/>
    <s v="0"/>
    <x v="1"/>
    <n v="1.5"/>
    <x v="0"/>
    <s v="No"/>
  </r>
  <r>
    <n v="25970"/>
    <x v="1"/>
    <x v="1"/>
    <x v="4"/>
    <x v="2"/>
    <x v="4"/>
    <x v="0"/>
    <x v="1"/>
    <s v="No"/>
    <s v="0"/>
    <x v="1"/>
    <n v="0.5"/>
    <x v="0"/>
    <s v="Yes"/>
  </r>
  <r>
    <n v="25983"/>
    <x v="0"/>
    <x v="0"/>
    <x v="2"/>
    <x v="2"/>
    <x v="3"/>
    <x v="0"/>
    <x v="0"/>
    <s v="No"/>
    <s v="0"/>
    <x v="2"/>
    <n v="0.5"/>
    <x v="0"/>
    <s v="No"/>
  </r>
  <r>
    <n v="26012"/>
    <x v="0"/>
    <x v="0"/>
    <x v="7"/>
    <x v="2"/>
    <x v="5"/>
    <x v="2"/>
    <x v="1"/>
    <s v="Yes"/>
    <s v="1"/>
    <x v="2"/>
    <n v="3.5"/>
    <x v="0"/>
    <s v="Yes"/>
  </r>
  <r>
    <n v="26032"/>
    <x v="0"/>
    <x v="1"/>
    <x v="2"/>
    <x v="2"/>
    <x v="2"/>
    <x v="0"/>
    <x v="0"/>
    <s v="Yes"/>
    <s v="1"/>
    <x v="4"/>
    <n v="10.5"/>
    <x v="2"/>
    <s v="No"/>
  </r>
  <r>
    <n v="26065"/>
    <x v="1"/>
    <x v="1"/>
    <x v="14"/>
    <x v="3"/>
    <x v="1"/>
    <x v="0"/>
    <x v="3"/>
    <s v="No"/>
    <s v="0"/>
    <x v="4"/>
    <n v="1.5"/>
    <x v="0"/>
    <s v="No"/>
  </r>
  <r>
    <n v="26139"/>
    <x v="1"/>
    <x v="0"/>
    <x v="4"/>
    <x v="2"/>
    <x v="5"/>
    <x v="2"/>
    <x v="1"/>
    <s v="Yes"/>
    <s v="1"/>
    <x v="2"/>
    <n v="7.5"/>
    <x v="1"/>
    <s v="No"/>
  </r>
  <r>
    <n v="26150"/>
    <x v="1"/>
    <x v="1"/>
    <x v="2"/>
    <x v="2"/>
    <x v="3"/>
    <x v="0"/>
    <x v="0"/>
    <s v="No"/>
    <s v="0"/>
    <x v="2"/>
    <n v="0.5"/>
    <x v="0"/>
    <s v="Yes"/>
  </r>
  <r>
    <n v="26154"/>
    <x v="0"/>
    <x v="0"/>
    <x v="4"/>
    <x v="2"/>
    <x v="5"/>
    <x v="2"/>
    <x v="1"/>
    <s v="Yes"/>
    <s v="1"/>
    <x v="2"/>
    <n v="7.5"/>
    <x v="1"/>
    <s v="Yes"/>
  </r>
  <r>
    <n v="26167"/>
    <x v="1"/>
    <x v="1"/>
    <x v="3"/>
    <x v="1"/>
    <x v="0"/>
    <x v="0"/>
    <x v="3"/>
    <s v="No"/>
    <s v="0"/>
    <x v="2"/>
    <n v="7.5"/>
    <x v="1"/>
    <s v="Yes"/>
  </r>
  <r>
    <n v="26219"/>
    <x v="0"/>
    <x v="1"/>
    <x v="3"/>
    <x v="1"/>
    <x v="5"/>
    <x v="0"/>
    <x v="1"/>
    <s v="Yes"/>
    <s v="1"/>
    <x v="2"/>
    <n v="1.5"/>
    <x v="0"/>
    <s v="Yes"/>
  </r>
  <r>
    <n v="26236"/>
    <x v="0"/>
    <x v="1"/>
    <x v="3"/>
    <x v="1"/>
    <x v="1"/>
    <x v="2"/>
    <x v="2"/>
    <s v="Yes"/>
    <s v="1"/>
    <x v="2"/>
    <n v="0.5"/>
    <x v="0"/>
    <s v="No"/>
  </r>
  <r>
    <n v="26238"/>
    <x v="1"/>
    <x v="1"/>
    <x v="3"/>
    <x v="1"/>
    <x v="1"/>
    <x v="2"/>
    <x v="2"/>
    <s v="Yes"/>
    <s v="1"/>
    <x v="2"/>
    <n v="1.5"/>
    <x v="0"/>
    <s v="Yes"/>
  </r>
  <r>
    <n v="26248"/>
    <x v="0"/>
    <x v="0"/>
    <x v="10"/>
    <x v="1"/>
    <x v="1"/>
    <x v="3"/>
    <x v="2"/>
    <s v="No"/>
    <s v="0"/>
    <x v="1"/>
    <n v="0.5"/>
    <x v="0"/>
    <s v="No"/>
  </r>
  <r>
    <n v="26270"/>
    <x v="1"/>
    <x v="1"/>
    <x v="10"/>
    <x v="1"/>
    <x v="0"/>
    <x v="3"/>
    <x v="2"/>
    <s v="Yes"/>
    <s v="1"/>
    <x v="1"/>
    <n v="1.5"/>
    <x v="0"/>
    <s v="No"/>
  </r>
  <r>
    <n v="26298"/>
    <x v="0"/>
    <x v="1"/>
    <x v="12"/>
    <x v="2"/>
    <x v="5"/>
    <x v="0"/>
    <x v="1"/>
    <s v="Yes"/>
    <s v="1"/>
    <x v="0"/>
    <n v="3.5"/>
    <x v="0"/>
    <s v="Yes"/>
  </r>
  <r>
    <n v="26305"/>
    <x v="1"/>
    <x v="1"/>
    <x v="4"/>
    <x v="2"/>
    <x v="0"/>
    <x v="0"/>
    <x v="1"/>
    <s v="No"/>
    <s v="0"/>
    <x v="0"/>
    <n v="0.5"/>
    <x v="0"/>
    <s v="Yes"/>
  </r>
  <r>
    <n v="26327"/>
    <x v="0"/>
    <x v="0"/>
    <x v="2"/>
    <x v="2"/>
    <x v="4"/>
    <x v="0"/>
    <x v="0"/>
    <s v="Yes"/>
    <s v="1"/>
    <x v="0"/>
    <n v="3.5"/>
    <x v="0"/>
    <s v="Yes"/>
  </r>
  <r>
    <n v="26341"/>
    <x v="0"/>
    <x v="1"/>
    <x v="2"/>
    <x v="2"/>
    <x v="2"/>
    <x v="0"/>
    <x v="0"/>
    <s v="Yes"/>
    <s v="1"/>
    <x v="1"/>
    <n v="0.5"/>
    <x v="0"/>
    <s v="No"/>
  </r>
  <r>
    <n v="26354"/>
    <x v="1"/>
    <x v="0"/>
    <x v="3"/>
    <x v="1"/>
    <x v="3"/>
    <x v="0"/>
    <x v="2"/>
    <s v="No"/>
    <s v="0"/>
    <x v="0"/>
    <n v="0.5"/>
    <x v="0"/>
    <s v="Yes"/>
  </r>
  <r>
    <n v="26385"/>
    <x v="1"/>
    <x v="0"/>
    <x v="13"/>
    <x v="3"/>
    <x v="1"/>
    <x v="1"/>
    <x v="0"/>
    <s v="No"/>
    <s v="0"/>
    <x v="4"/>
    <n v="7.5"/>
    <x v="1"/>
    <s v="No"/>
  </r>
  <r>
    <n v="26412"/>
    <x v="0"/>
    <x v="1"/>
    <x v="7"/>
    <x v="2"/>
    <x v="2"/>
    <x v="1"/>
    <x v="3"/>
    <s v="No"/>
    <s v="0"/>
    <x v="3"/>
    <n v="7.5"/>
    <x v="1"/>
    <s v="No"/>
  </r>
  <r>
    <n v="26415"/>
    <x v="0"/>
    <x v="1"/>
    <x v="0"/>
    <x v="0"/>
    <x v="4"/>
    <x v="3"/>
    <x v="1"/>
    <s v="Yes"/>
    <s v="1"/>
    <x v="4"/>
    <n v="10.5"/>
    <x v="2"/>
    <s v="No"/>
  </r>
  <r>
    <n v="26452"/>
    <x v="1"/>
    <x v="0"/>
    <x v="12"/>
    <x v="2"/>
    <x v="1"/>
    <x v="0"/>
    <x v="3"/>
    <s v="Yes"/>
    <s v="1"/>
    <x v="1"/>
    <n v="10.5"/>
    <x v="2"/>
    <s v="No"/>
  </r>
  <r>
    <n v="26490"/>
    <x v="1"/>
    <x v="0"/>
    <x v="2"/>
    <x v="2"/>
    <x v="0"/>
    <x v="0"/>
    <x v="3"/>
    <s v="No"/>
    <s v="0"/>
    <x v="2"/>
    <n v="3.5"/>
    <x v="0"/>
    <s v="Yes"/>
  </r>
  <r>
    <n v="26495"/>
    <x v="1"/>
    <x v="1"/>
    <x v="3"/>
    <x v="1"/>
    <x v="0"/>
    <x v="1"/>
    <x v="0"/>
    <s v="Yes"/>
    <s v="1"/>
    <x v="1"/>
    <n v="10.5"/>
    <x v="2"/>
    <s v="No"/>
  </r>
  <r>
    <n v="26547"/>
    <x v="1"/>
    <x v="1"/>
    <x v="1"/>
    <x v="1"/>
    <x v="0"/>
    <x v="2"/>
    <x v="2"/>
    <s v="No"/>
    <s v="0"/>
    <x v="1"/>
    <n v="7.5"/>
    <x v="1"/>
    <s v="Yes"/>
  </r>
  <r>
    <n v="26575"/>
    <x v="1"/>
    <x v="1"/>
    <x v="3"/>
    <x v="1"/>
    <x v="3"/>
    <x v="1"/>
    <x v="1"/>
    <s v="No"/>
    <s v="0"/>
    <x v="1"/>
    <n v="1.5"/>
    <x v="0"/>
    <s v="Yes"/>
  </r>
  <r>
    <n v="26576"/>
    <x v="0"/>
    <x v="1"/>
    <x v="4"/>
    <x v="2"/>
    <x v="3"/>
    <x v="2"/>
    <x v="1"/>
    <s v="Yes"/>
    <s v="1"/>
    <x v="1"/>
    <n v="7.5"/>
    <x v="1"/>
    <s v="No"/>
  </r>
  <r>
    <n v="26582"/>
    <x v="0"/>
    <x v="0"/>
    <x v="4"/>
    <x v="2"/>
    <x v="3"/>
    <x v="2"/>
    <x v="1"/>
    <s v="Yes"/>
    <s v="1"/>
    <x v="1"/>
    <n v="7.5"/>
    <x v="1"/>
    <s v="Yes"/>
  </r>
  <r>
    <n v="26597"/>
    <x v="1"/>
    <x v="1"/>
    <x v="4"/>
    <x v="2"/>
    <x v="4"/>
    <x v="0"/>
    <x v="1"/>
    <s v="No"/>
    <s v="0"/>
    <x v="1"/>
    <n v="0.5"/>
    <x v="0"/>
    <s v="No"/>
  </r>
  <r>
    <n v="26625"/>
    <x v="1"/>
    <x v="1"/>
    <x v="4"/>
    <x v="2"/>
    <x v="3"/>
    <x v="0"/>
    <x v="0"/>
    <s v="Yes"/>
    <s v="1"/>
    <x v="2"/>
    <n v="3.5"/>
    <x v="0"/>
    <s v="Yes"/>
  </r>
  <r>
    <n v="26651"/>
    <x v="1"/>
    <x v="0"/>
    <x v="7"/>
    <x v="2"/>
    <x v="4"/>
    <x v="0"/>
    <x v="3"/>
    <s v="Yes"/>
    <s v="1"/>
    <x v="0"/>
    <n v="0.5"/>
    <x v="0"/>
    <s v="Yes"/>
  </r>
  <r>
    <n v="26654"/>
    <x v="0"/>
    <x v="1"/>
    <x v="0"/>
    <x v="0"/>
    <x v="5"/>
    <x v="0"/>
    <x v="3"/>
    <s v="Yes"/>
    <s v="1"/>
    <x v="0"/>
    <n v="0.5"/>
    <x v="0"/>
    <s v="Yes"/>
  </r>
  <r>
    <n v="26663"/>
    <x v="1"/>
    <x v="1"/>
    <x v="4"/>
    <x v="2"/>
    <x v="0"/>
    <x v="0"/>
    <x v="0"/>
    <s v="No"/>
    <s v="0"/>
    <x v="2"/>
    <n v="0.5"/>
    <x v="0"/>
    <s v="Yes"/>
  </r>
  <r>
    <n v="26678"/>
    <x v="1"/>
    <x v="1"/>
    <x v="7"/>
    <x v="2"/>
    <x v="0"/>
    <x v="3"/>
    <x v="1"/>
    <s v="Yes"/>
    <s v="1"/>
    <x v="1"/>
    <n v="7.5"/>
    <x v="1"/>
    <s v="No"/>
  </r>
  <r>
    <n v="26693"/>
    <x v="0"/>
    <x v="0"/>
    <x v="2"/>
    <x v="2"/>
    <x v="1"/>
    <x v="2"/>
    <x v="0"/>
    <s v="Yes"/>
    <s v="1"/>
    <x v="2"/>
    <n v="7.5"/>
    <x v="1"/>
    <s v="No"/>
  </r>
  <r>
    <n v="26728"/>
    <x v="1"/>
    <x v="0"/>
    <x v="2"/>
    <x v="2"/>
    <x v="1"/>
    <x v="0"/>
    <x v="3"/>
    <s v="No"/>
    <s v="0"/>
    <x v="1"/>
    <n v="1.5"/>
    <x v="0"/>
    <s v="Yes"/>
  </r>
  <r>
    <n v="26757"/>
    <x v="1"/>
    <x v="0"/>
    <x v="0"/>
    <x v="0"/>
    <x v="5"/>
    <x v="0"/>
    <x v="0"/>
    <s v="Yes"/>
    <s v="1"/>
    <x v="2"/>
    <n v="3.5"/>
    <x v="0"/>
    <s v="Yes"/>
  </r>
  <r>
    <n v="26765"/>
    <x v="1"/>
    <x v="1"/>
    <x v="2"/>
    <x v="2"/>
    <x v="2"/>
    <x v="2"/>
    <x v="1"/>
    <s v="Yes"/>
    <s v="1"/>
    <x v="1"/>
    <n v="7.5"/>
    <x v="1"/>
    <s v="No"/>
  </r>
  <r>
    <n v="26778"/>
    <x v="1"/>
    <x v="1"/>
    <x v="3"/>
    <x v="1"/>
    <x v="3"/>
    <x v="1"/>
    <x v="1"/>
    <s v="Yes"/>
    <s v="1"/>
    <x v="1"/>
    <n v="7.5"/>
    <x v="1"/>
    <s v="No"/>
  </r>
  <r>
    <n v="26796"/>
    <x v="1"/>
    <x v="0"/>
    <x v="3"/>
    <x v="1"/>
    <x v="0"/>
    <x v="0"/>
    <x v="3"/>
    <s v="Yes"/>
    <s v="1"/>
    <x v="1"/>
    <n v="7.5"/>
    <x v="1"/>
    <s v="Yes"/>
  </r>
  <r>
    <n v="26818"/>
    <x v="1"/>
    <x v="0"/>
    <x v="9"/>
    <x v="1"/>
    <x v="1"/>
    <x v="1"/>
    <x v="4"/>
    <s v="Yes"/>
    <s v="1"/>
    <x v="2"/>
    <n v="0.5"/>
    <x v="0"/>
    <s v="Yes"/>
  </r>
  <r>
    <n v="26829"/>
    <x v="0"/>
    <x v="1"/>
    <x v="3"/>
    <x v="1"/>
    <x v="3"/>
    <x v="0"/>
    <x v="2"/>
    <s v="Yes"/>
    <s v="1"/>
    <x v="0"/>
    <n v="0.5"/>
    <x v="0"/>
    <s v="Yes"/>
  </r>
  <r>
    <n v="26849"/>
    <x v="0"/>
    <x v="0"/>
    <x v="9"/>
    <x v="1"/>
    <x v="1"/>
    <x v="3"/>
    <x v="4"/>
    <s v="Yes"/>
    <s v="1"/>
    <x v="1"/>
    <n v="0.5"/>
    <x v="0"/>
    <s v="No"/>
  </r>
  <r>
    <n v="26852"/>
    <x v="0"/>
    <x v="1"/>
    <x v="10"/>
    <x v="1"/>
    <x v="1"/>
    <x v="1"/>
    <x v="4"/>
    <s v="Yes"/>
    <s v="1"/>
    <x v="1"/>
    <n v="0.5"/>
    <x v="0"/>
    <s v="No"/>
  </r>
  <r>
    <n v="26863"/>
    <x v="1"/>
    <x v="0"/>
    <x v="10"/>
    <x v="1"/>
    <x v="3"/>
    <x v="1"/>
    <x v="4"/>
    <s v="No"/>
    <s v="0"/>
    <x v="2"/>
    <n v="3.5"/>
    <x v="0"/>
    <s v="No"/>
  </r>
  <r>
    <n v="26879"/>
    <x v="1"/>
    <x v="1"/>
    <x v="10"/>
    <x v="1"/>
    <x v="3"/>
    <x v="1"/>
    <x v="4"/>
    <s v="No"/>
    <s v="0"/>
    <x v="2"/>
    <n v="3.5"/>
    <x v="0"/>
    <s v="No"/>
  </r>
  <r>
    <n v="26886"/>
    <x v="1"/>
    <x v="1"/>
    <x v="1"/>
    <x v="1"/>
    <x v="3"/>
    <x v="2"/>
    <x v="2"/>
    <s v="No"/>
    <s v="0"/>
    <x v="2"/>
    <n v="0.5"/>
    <x v="0"/>
    <s v="Yes"/>
  </r>
  <r>
    <n v="26928"/>
    <x v="1"/>
    <x v="0"/>
    <x v="1"/>
    <x v="1"/>
    <x v="5"/>
    <x v="0"/>
    <x v="2"/>
    <s v="Yes"/>
    <s v="1"/>
    <x v="0"/>
    <n v="0.5"/>
    <x v="0"/>
    <s v="Yes"/>
  </r>
  <r>
    <n v="26941"/>
    <x v="0"/>
    <x v="0"/>
    <x v="1"/>
    <x v="1"/>
    <x v="3"/>
    <x v="0"/>
    <x v="2"/>
    <s v="Yes"/>
    <s v="1"/>
    <x v="0"/>
    <n v="0.5"/>
    <x v="0"/>
    <s v="Yes"/>
  </r>
  <r>
    <n v="26944"/>
    <x v="1"/>
    <x v="0"/>
    <x v="0"/>
    <x v="0"/>
    <x v="0"/>
    <x v="1"/>
    <x v="4"/>
    <s v="Yes"/>
    <s v="1"/>
    <x v="0"/>
    <n v="0.5"/>
    <x v="0"/>
    <s v="Yes"/>
  </r>
  <r>
    <n v="26956"/>
    <x v="1"/>
    <x v="1"/>
    <x v="10"/>
    <x v="1"/>
    <x v="3"/>
    <x v="2"/>
    <x v="4"/>
    <s v="No"/>
    <s v="0"/>
    <x v="2"/>
    <n v="3.5"/>
    <x v="0"/>
    <s v="Yes"/>
  </r>
  <r>
    <n v="26984"/>
    <x v="0"/>
    <x v="0"/>
    <x v="3"/>
    <x v="1"/>
    <x v="5"/>
    <x v="0"/>
    <x v="1"/>
    <s v="Yes"/>
    <s v="1"/>
    <x v="2"/>
    <n v="0.5"/>
    <x v="0"/>
    <s v="Yes"/>
  </r>
  <r>
    <n v="27040"/>
    <x v="0"/>
    <x v="0"/>
    <x v="10"/>
    <x v="1"/>
    <x v="0"/>
    <x v="3"/>
    <x v="2"/>
    <s v="Yes"/>
    <s v="1"/>
    <x v="1"/>
    <n v="1.5"/>
    <x v="0"/>
    <s v="No"/>
  </r>
  <r>
    <n v="27074"/>
    <x v="0"/>
    <x v="1"/>
    <x v="2"/>
    <x v="2"/>
    <x v="5"/>
    <x v="0"/>
    <x v="1"/>
    <s v="Yes"/>
    <s v="1"/>
    <x v="0"/>
    <n v="0.5"/>
    <x v="0"/>
    <s v="Yes"/>
  </r>
  <r>
    <n v="27090"/>
    <x v="0"/>
    <x v="1"/>
    <x v="4"/>
    <x v="2"/>
    <x v="5"/>
    <x v="0"/>
    <x v="0"/>
    <s v="Yes"/>
    <s v="1"/>
    <x v="0"/>
    <n v="3.5"/>
    <x v="0"/>
    <s v="Yes"/>
  </r>
  <r>
    <n v="27165"/>
    <x v="1"/>
    <x v="0"/>
    <x v="10"/>
    <x v="1"/>
    <x v="3"/>
    <x v="3"/>
    <x v="4"/>
    <s v="No"/>
    <s v="0"/>
    <x v="1"/>
    <n v="0.5"/>
    <x v="0"/>
    <s v="No"/>
  </r>
  <r>
    <n v="27169"/>
    <x v="1"/>
    <x v="0"/>
    <x v="1"/>
    <x v="1"/>
    <x v="3"/>
    <x v="1"/>
    <x v="4"/>
    <s v="Yes"/>
    <s v="1"/>
    <x v="2"/>
    <n v="3.5"/>
    <x v="0"/>
    <s v="Yes"/>
  </r>
  <r>
    <n v="27183"/>
    <x v="1"/>
    <x v="0"/>
    <x v="3"/>
    <x v="1"/>
    <x v="0"/>
    <x v="2"/>
    <x v="2"/>
    <s v="Yes"/>
    <s v="1"/>
    <x v="2"/>
    <n v="1.5"/>
    <x v="0"/>
    <s v="Yes"/>
  </r>
  <r>
    <n v="27184"/>
    <x v="1"/>
    <x v="0"/>
    <x v="3"/>
    <x v="1"/>
    <x v="0"/>
    <x v="2"/>
    <x v="2"/>
    <s v="No"/>
    <s v="0"/>
    <x v="2"/>
    <n v="0.5"/>
    <x v="0"/>
    <s v="No"/>
  </r>
  <r>
    <n v="27190"/>
    <x v="0"/>
    <x v="1"/>
    <x v="3"/>
    <x v="1"/>
    <x v="1"/>
    <x v="2"/>
    <x v="2"/>
    <s v="Yes"/>
    <s v="1"/>
    <x v="2"/>
    <n v="1.5"/>
    <x v="0"/>
    <s v="No"/>
  </r>
  <r>
    <n v="27198"/>
    <x v="1"/>
    <x v="1"/>
    <x v="7"/>
    <x v="2"/>
    <x v="3"/>
    <x v="0"/>
    <x v="1"/>
    <s v="No"/>
    <s v="0"/>
    <x v="0"/>
    <n v="0.5"/>
    <x v="0"/>
    <s v="No"/>
  </r>
  <r>
    <n v="27218"/>
    <x v="0"/>
    <x v="1"/>
    <x v="10"/>
    <x v="1"/>
    <x v="0"/>
    <x v="3"/>
    <x v="2"/>
    <s v="No"/>
    <s v="0"/>
    <x v="0"/>
    <n v="0.5"/>
    <x v="0"/>
    <s v="No"/>
  </r>
  <r>
    <n v="27261"/>
    <x v="0"/>
    <x v="0"/>
    <x v="3"/>
    <x v="1"/>
    <x v="5"/>
    <x v="0"/>
    <x v="1"/>
    <s v="No"/>
    <s v="0"/>
    <x v="2"/>
    <n v="0.5"/>
    <x v="0"/>
    <s v="Yes"/>
  </r>
  <r>
    <n v="27273"/>
    <x v="1"/>
    <x v="0"/>
    <x v="2"/>
    <x v="2"/>
    <x v="1"/>
    <x v="0"/>
    <x v="0"/>
    <s v="No"/>
    <s v="0"/>
    <x v="0"/>
    <n v="0.5"/>
    <x v="0"/>
    <s v="Yes"/>
  </r>
  <r>
    <n v="27279"/>
    <x v="1"/>
    <x v="1"/>
    <x v="2"/>
    <x v="2"/>
    <x v="0"/>
    <x v="0"/>
    <x v="1"/>
    <s v="Yes"/>
    <s v="1"/>
    <x v="0"/>
    <n v="3.5"/>
    <x v="0"/>
    <s v="Yes"/>
  </r>
  <r>
    <n v="27304"/>
    <x v="1"/>
    <x v="1"/>
    <x v="14"/>
    <x v="3"/>
    <x v="0"/>
    <x v="2"/>
    <x v="0"/>
    <s v="No"/>
    <s v="0"/>
    <x v="3"/>
    <n v="7.5"/>
    <x v="1"/>
    <s v="No"/>
  </r>
  <r>
    <n v="27388"/>
    <x v="0"/>
    <x v="0"/>
    <x v="4"/>
    <x v="2"/>
    <x v="1"/>
    <x v="0"/>
    <x v="3"/>
    <s v="No"/>
    <s v="0"/>
    <x v="1"/>
    <n v="1.5"/>
    <x v="0"/>
    <s v="No"/>
  </r>
  <r>
    <n v="27393"/>
    <x v="0"/>
    <x v="1"/>
    <x v="12"/>
    <x v="2"/>
    <x v="4"/>
    <x v="0"/>
    <x v="3"/>
    <s v="Yes"/>
    <s v="1"/>
    <x v="1"/>
    <n v="10.5"/>
    <x v="2"/>
    <s v="No"/>
  </r>
  <r>
    <n v="27434"/>
    <x v="1"/>
    <x v="0"/>
    <x v="2"/>
    <x v="2"/>
    <x v="4"/>
    <x v="2"/>
    <x v="0"/>
    <s v="Yes"/>
    <s v="1"/>
    <x v="2"/>
    <n v="10.5"/>
    <x v="2"/>
    <s v="No"/>
  </r>
  <r>
    <n v="27441"/>
    <x v="0"/>
    <x v="0"/>
    <x v="4"/>
    <x v="2"/>
    <x v="1"/>
    <x v="1"/>
    <x v="0"/>
    <s v="No"/>
    <s v="0"/>
    <x v="1"/>
    <n v="3.5"/>
    <x v="0"/>
    <s v="No"/>
  </r>
  <r>
    <n v="27494"/>
    <x v="1"/>
    <x v="1"/>
    <x v="3"/>
    <x v="1"/>
    <x v="0"/>
    <x v="2"/>
    <x v="1"/>
    <s v="No"/>
    <s v="0"/>
    <x v="1"/>
    <n v="1.5"/>
    <x v="0"/>
    <s v="Yes"/>
  </r>
  <r>
    <n v="27505"/>
    <x v="1"/>
    <x v="1"/>
    <x v="3"/>
    <x v="1"/>
    <x v="3"/>
    <x v="1"/>
    <x v="1"/>
    <s v="Yes"/>
    <s v="1"/>
    <x v="1"/>
    <n v="7.5"/>
    <x v="1"/>
    <s v="No"/>
  </r>
  <r>
    <n v="27540"/>
    <x v="1"/>
    <x v="1"/>
    <x v="2"/>
    <x v="2"/>
    <x v="3"/>
    <x v="0"/>
    <x v="0"/>
    <s v="No"/>
    <s v="0"/>
    <x v="2"/>
    <n v="0.5"/>
    <x v="0"/>
    <s v="Yes"/>
  </r>
  <r>
    <n v="27582"/>
    <x v="1"/>
    <x v="1"/>
    <x v="0"/>
    <x v="0"/>
    <x v="0"/>
    <x v="0"/>
    <x v="0"/>
    <s v="No"/>
    <s v="0"/>
    <x v="0"/>
    <n v="0.5"/>
    <x v="0"/>
    <s v="Yes"/>
  </r>
  <r>
    <n v="27585"/>
    <x v="0"/>
    <x v="1"/>
    <x v="0"/>
    <x v="0"/>
    <x v="0"/>
    <x v="0"/>
    <x v="0"/>
    <s v="No"/>
    <s v="0"/>
    <x v="0"/>
    <n v="0.5"/>
    <x v="0"/>
    <s v="Yes"/>
  </r>
  <r>
    <n v="27637"/>
    <x v="1"/>
    <x v="1"/>
    <x v="6"/>
    <x v="0"/>
    <x v="5"/>
    <x v="2"/>
    <x v="0"/>
    <s v="No"/>
    <s v="0"/>
    <x v="3"/>
    <n v="1.5"/>
    <x v="0"/>
    <s v="No"/>
  </r>
  <r>
    <n v="27638"/>
    <x v="1"/>
    <x v="0"/>
    <x v="6"/>
    <x v="0"/>
    <x v="5"/>
    <x v="2"/>
    <x v="0"/>
    <s v="No"/>
    <s v="0"/>
    <x v="3"/>
    <n v="1.5"/>
    <x v="0"/>
    <s v="No"/>
  </r>
  <r>
    <n v="27643"/>
    <x v="1"/>
    <x v="0"/>
    <x v="2"/>
    <x v="2"/>
    <x v="2"/>
    <x v="2"/>
    <x v="0"/>
    <s v="Yes"/>
    <s v="1"/>
    <x v="3"/>
    <n v="3.5"/>
    <x v="0"/>
    <s v="No"/>
  </r>
  <r>
    <n v="27650"/>
    <x v="0"/>
    <x v="0"/>
    <x v="2"/>
    <x v="2"/>
    <x v="4"/>
    <x v="1"/>
    <x v="0"/>
    <s v="Yes"/>
    <s v="1"/>
    <x v="0"/>
    <n v="7.5"/>
    <x v="1"/>
    <s v="No"/>
  </r>
  <r>
    <n v="27660"/>
    <x v="0"/>
    <x v="0"/>
    <x v="7"/>
    <x v="2"/>
    <x v="4"/>
    <x v="0"/>
    <x v="3"/>
    <s v="Yes"/>
    <s v="1"/>
    <x v="1"/>
    <n v="7.5"/>
    <x v="1"/>
    <s v="No"/>
  </r>
  <r>
    <n v="27673"/>
    <x v="1"/>
    <x v="1"/>
    <x v="4"/>
    <x v="2"/>
    <x v="1"/>
    <x v="0"/>
    <x v="3"/>
    <s v="Yes"/>
    <s v="1"/>
    <x v="1"/>
    <n v="7.5"/>
    <x v="1"/>
    <s v="Yes"/>
  </r>
  <r>
    <n v="27696"/>
    <x v="0"/>
    <x v="0"/>
    <x v="4"/>
    <x v="2"/>
    <x v="5"/>
    <x v="0"/>
    <x v="0"/>
    <s v="Yes"/>
    <s v="1"/>
    <x v="2"/>
    <n v="7.5"/>
    <x v="1"/>
    <s v="Yes"/>
  </r>
  <r>
    <n v="27731"/>
    <x v="0"/>
    <x v="0"/>
    <x v="3"/>
    <x v="1"/>
    <x v="3"/>
    <x v="1"/>
    <x v="1"/>
    <s v="Yes"/>
    <s v="1"/>
    <x v="1"/>
    <n v="7.5"/>
    <x v="1"/>
    <s v="No"/>
  </r>
  <r>
    <n v="27740"/>
    <x v="0"/>
    <x v="1"/>
    <x v="3"/>
    <x v="1"/>
    <x v="3"/>
    <x v="1"/>
    <x v="1"/>
    <s v="Yes"/>
    <s v="1"/>
    <x v="1"/>
    <n v="7.5"/>
    <x v="1"/>
    <s v="No"/>
  </r>
  <r>
    <n v="27745"/>
    <x v="1"/>
    <x v="0"/>
    <x v="3"/>
    <x v="1"/>
    <x v="0"/>
    <x v="0"/>
    <x v="3"/>
    <s v="Yes"/>
    <s v="1"/>
    <x v="1"/>
    <n v="7.5"/>
    <x v="1"/>
    <s v="Yes"/>
  </r>
  <r>
    <n v="27753"/>
    <x v="0"/>
    <x v="0"/>
    <x v="3"/>
    <x v="1"/>
    <x v="3"/>
    <x v="1"/>
    <x v="1"/>
    <s v="No"/>
    <s v="0"/>
    <x v="1"/>
    <n v="1.5"/>
    <x v="0"/>
    <s v="No"/>
  </r>
  <r>
    <n v="27756"/>
    <x v="1"/>
    <x v="1"/>
    <x v="12"/>
    <x v="2"/>
    <x v="1"/>
    <x v="0"/>
    <x v="1"/>
    <s v="No"/>
    <s v="0"/>
    <x v="2"/>
    <n v="0.5"/>
    <x v="0"/>
    <s v="No"/>
  </r>
  <r>
    <n v="27760"/>
    <x v="1"/>
    <x v="1"/>
    <x v="3"/>
    <x v="1"/>
    <x v="3"/>
    <x v="0"/>
    <x v="2"/>
    <s v="No"/>
    <s v="0"/>
    <x v="0"/>
    <n v="0.5"/>
    <x v="0"/>
    <s v="Yes"/>
  </r>
  <r>
    <n v="27771"/>
    <x v="1"/>
    <x v="0"/>
    <x v="1"/>
    <x v="1"/>
    <x v="5"/>
    <x v="0"/>
    <x v="2"/>
    <s v="Yes"/>
    <s v="1"/>
    <x v="2"/>
    <n v="1.5"/>
    <x v="0"/>
    <s v="Yes"/>
  </r>
  <r>
    <n v="27775"/>
    <x v="1"/>
    <x v="1"/>
    <x v="3"/>
    <x v="1"/>
    <x v="3"/>
    <x v="0"/>
    <x v="2"/>
    <s v="No"/>
    <s v="0"/>
    <x v="0"/>
    <n v="0.5"/>
    <x v="0"/>
    <s v="Yes"/>
  </r>
  <r>
    <n v="27803"/>
    <x v="1"/>
    <x v="1"/>
    <x v="1"/>
    <x v="1"/>
    <x v="0"/>
    <x v="2"/>
    <x v="2"/>
    <s v="No"/>
    <s v="0"/>
    <x v="0"/>
    <n v="0.5"/>
    <x v="0"/>
    <s v="No"/>
  </r>
  <r>
    <n v="27814"/>
    <x v="1"/>
    <x v="1"/>
    <x v="1"/>
    <x v="1"/>
    <x v="1"/>
    <x v="2"/>
    <x v="2"/>
    <s v="No"/>
    <s v="0"/>
    <x v="2"/>
    <n v="0.5"/>
    <x v="0"/>
    <s v="No"/>
  </r>
  <r>
    <n v="27824"/>
    <x v="1"/>
    <x v="1"/>
    <x v="1"/>
    <x v="1"/>
    <x v="1"/>
    <x v="2"/>
    <x v="2"/>
    <s v="Yes"/>
    <s v="1"/>
    <x v="1"/>
    <n v="0.5"/>
    <x v="0"/>
    <s v="Yes"/>
  </r>
  <r>
    <n v="27832"/>
    <x v="1"/>
    <x v="1"/>
    <x v="1"/>
    <x v="1"/>
    <x v="3"/>
    <x v="2"/>
    <x v="2"/>
    <s v="No"/>
    <s v="0"/>
    <x v="2"/>
    <n v="3.5"/>
    <x v="0"/>
    <s v="No"/>
  </r>
  <r>
    <n v="27835"/>
    <x v="0"/>
    <x v="0"/>
    <x v="10"/>
    <x v="1"/>
    <x v="3"/>
    <x v="3"/>
    <x v="4"/>
    <s v="Yes"/>
    <s v="1"/>
    <x v="1"/>
    <n v="0.5"/>
    <x v="0"/>
    <s v="No"/>
  </r>
  <r>
    <n v="27878"/>
    <x v="1"/>
    <x v="0"/>
    <x v="10"/>
    <x v="1"/>
    <x v="3"/>
    <x v="2"/>
    <x v="4"/>
    <s v="No"/>
    <s v="0"/>
    <x v="0"/>
    <n v="0.5"/>
    <x v="0"/>
    <s v="Yes"/>
  </r>
  <r>
    <n v="27941"/>
    <x v="0"/>
    <x v="1"/>
    <x v="7"/>
    <x v="2"/>
    <x v="4"/>
    <x v="2"/>
    <x v="0"/>
    <s v="Yes"/>
    <s v="1"/>
    <x v="1"/>
    <n v="3.5"/>
    <x v="0"/>
    <s v="No"/>
  </r>
  <r>
    <n v="27951"/>
    <x v="1"/>
    <x v="0"/>
    <x v="7"/>
    <x v="2"/>
    <x v="4"/>
    <x v="2"/>
    <x v="0"/>
    <s v="No"/>
    <s v="0"/>
    <x v="1"/>
    <n v="3.5"/>
    <x v="0"/>
    <s v="Yes"/>
  </r>
  <r>
    <n v="27969"/>
    <x v="0"/>
    <x v="0"/>
    <x v="7"/>
    <x v="2"/>
    <x v="3"/>
    <x v="0"/>
    <x v="0"/>
    <s v="Yes"/>
    <s v="1"/>
    <x v="1"/>
    <n v="10.5"/>
    <x v="2"/>
    <s v="Yes"/>
  </r>
  <r>
    <n v="27974"/>
    <x v="1"/>
    <x v="0"/>
    <x v="15"/>
    <x v="3"/>
    <x v="0"/>
    <x v="1"/>
    <x v="3"/>
    <s v="Yes"/>
    <s v="1"/>
    <x v="4"/>
    <n v="0.5"/>
    <x v="0"/>
    <s v="Yes"/>
  </r>
  <r>
    <n v="27994"/>
    <x v="0"/>
    <x v="1"/>
    <x v="3"/>
    <x v="1"/>
    <x v="4"/>
    <x v="1"/>
    <x v="0"/>
    <s v="Yes"/>
    <s v="1"/>
    <x v="1"/>
    <n v="7.5"/>
    <x v="1"/>
    <s v="No"/>
  </r>
  <r>
    <n v="28004"/>
    <x v="0"/>
    <x v="1"/>
    <x v="4"/>
    <x v="2"/>
    <x v="1"/>
    <x v="0"/>
    <x v="3"/>
    <s v="Yes"/>
    <s v="1"/>
    <x v="1"/>
    <n v="10.5"/>
    <x v="2"/>
    <s v="No"/>
  </r>
  <r>
    <n v="28026"/>
    <x v="0"/>
    <x v="1"/>
    <x v="3"/>
    <x v="1"/>
    <x v="0"/>
    <x v="1"/>
    <x v="0"/>
    <s v="No"/>
    <s v="0"/>
    <x v="1"/>
    <n v="3.5"/>
    <x v="0"/>
    <s v="No"/>
  </r>
  <r>
    <n v="28031"/>
    <x v="1"/>
    <x v="1"/>
    <x v="2"/>
    <x v="2"/>
    <x v="0"/>
    <x v="0"/>
    <x v="3"/>
    <s v="No"/>
    <s v="0"/>
    <x v="2"/>
    <n v="3.5"/>
    <x v="0"/>
    <s v="Yes"/>
  </r>
  <r>
    <n v="28043"/>
    <x v="0"/>
    <x v="1"/>
    <x v="4"/>
    <x v="2"/>
    <x v="0"/>
    <x v="0"/>
    <x v="3"/>
    <s v="Yes"/>
    <s v="1"/>
    <x v="0"/>
    <n v="10.5"/>
    <x v="2"/>
    <s v="No"/>
  </r>
  <r>
    <n v="28052"/>
    <x v="0"/>
    <x v="0"/>
    <x v="4"/>
    <x v="2"/>
    <x v="0"/>
    <x v="1"/>
    <x v="0"/>
    <s v="Yes"/>
    <s v="1"/>
    <x v="1"/>
    <n v="10.5"/>
    <x v="2"/>
    <s v="No"/>
  </r>
  <r>
    <n v="28056"/>
    <x v="0"/>
    <x v="0"/>
    <x v="2"/>
    <x v="2"/>
    <x v="0"/>
    <x v="3"/>
    <x v="1"/>
    <s v="Yes"/>
    <s v="1"/>
    <x v="1"/>
    <n v="10.5"/>
    <x v="2"/>
    <s v="No"/>
  </r>
  <r>
    <n v="28066"/>
    <x v="0"/>
    <x v="0"/>
    <x v="7"/>
    <x v="2"/>
    <x v="0"/>
    <x v="0"/>
    <x v="0"/>
    <s v="Yes"/>
    <s v="1"/>
    <x v="0"/>
    <n v="0.5"/>
    <x v="0"/>
    <s v="Yes"/>
  </r>
  <r>
    <n v="28068"/>
    <x v="1"/>
    <x v="1"/>
    <x v="7"/>
    <x v="2"/>
    <x v="1"/>
    <x v="0"/>
    <x v="0"/>
    <s v="No"/>
    <s v="0"/>
    <x v="0"/>
    <n v="0.5"/>
    <x v="0"/>
    <s v="Yes"/>
  </r>
  <r>
    <n v="28087"/>
    <x v="1"/>
    <x v="1"/>
    <x v="3"/>
    <x v="1"/>
    <x v="3"/>
    <x v="2"/>
    <x v="1"/>
    <s v="No"/>
    <s v="0"/>
    <x v="2"/>
    <n v="1.5"/>
    <x v="0"/>
    <s v="No"/>
  </r>
  <r>
    <n v="28090"/>
    <x v="0"/>
    <x v="0"/>
    <x v="3"/>
    <x v="1"/>
    <x v="3"/>
    <x v="2"/>
    <x v="1"/>
    <s v="Yes"/>
    <s v="1"/>
    <x v="2"/>
    <n v="7.5"/>
    <x v="1"/>
    <s v="No"/>
  </r>
  <r>
    <n v="28102"/>
    <x v="0"/>
    <x v="0"/>
    <x v="10"/>
    <x v="1"/>
    <x v="4"/>
    <x v="1"/>
    <x v="1"/>
    <s v="Yes"/>
    <s v="1"/>
    <x v="1"/>
    <n v="7.5"/>
    <x v="1"/>
    <s v="Yes"/>
  </r>
  <r>
    <n v="28192"/>
    <x v="0"/>
    <x v="1"/>
    <x v="2"/>
    <x v="2"/>
    <x v="2"/>
    <x v="0"/>
    <x v="0"/>
    <s v="Yes"/>
    <s v="1"/>
    <x v="3"/>
    <n v="10.5"/>
    <x v="2"/>
    <s v="No"/>
  </r>
  <r>
    <n v="28207"/>
    <x v="0"/>
    <x v="0"/>
    <x v="7"/>
    <x v="2"/>
    <x v="4"/>
    <x v="0"/>
    <x v="3"/>
    <s v="Yes"/>
    <s v="1"/>
    <x v="2"/>
    <n v="0.5"/>
    <x v="0"/>
    <s v="Yes"/>
  </r>
  <r>
    <n v="28228"/>
    <x v="1"/>
    <x v="1"/>
    <x v="7"/>
    <x v="2"/>
    <x v="0"/>
    <x v="3"/>
    <x v="1"/>
    <s v="No"/>
    <s v="0"/>
    <x v="1"/>
    <n v="1.5"/>
    <x v="0"/>
    <s v="No"/>
  </r>
  <r>
    <n v="28269"/>
    <x v="1"/>
    <x v="1"/>
    <x v="5"/>
    <x v="3"/>
    <x v="5"/>
    <x v="0"/>
    <x v="3"/>
    <s v="No"/>
    <s v="0"/>
    <x v="2"/>
    <n v="3.5"/>
    <x v="0"/>
    <s v="No"/>
  </r>
  <r>
    <n v="28278"/>
    <x v="0"/>
    <x v="0"/>
    <x v="12"/>
    <x v="2"/>
    <x v="0"/>
    <x v="0"/>
    <x v="3"/>
    <s v="Yes"/>
    <s v="1"/>
    <x v="1"/>
    <n v="7.5"/>
    <x v="1"/>
    <s v="No"/>
  </r>
  <r>
    <n v="28319"/>
    <x v="1"/>
    <x v="1"/>
    <x v="4"/>
    <x v="2"/>
    <x v="5"/>
    <x v="2"/>
    <x v="1"/>
    <s v="No"/>
    <s v="0"/>
    <x v="2"/>
    <n v="0.5"/>
    <x v="0"/>
    <s v="Yes"/>
  </r>
  <r>
    <n v="28323"/>
    <x v="1"/>
    <x v="0"/>
    <x v="2"/>
    <x v="2"/>
    <x v="3"/>
    <x v="0"/>
    <x v="0"/>
    <s v="No"/>
    <s v="0"/>
    <x v="1"/>
    <n v="7.5"/>
    <x v="1"/>
    <s v="Yes"/>
  </r>
  <r>
    <n v="28379"/>
    <x v="0"/>
    <x v="0"/>
    <x v="1"/>
    <x v="1"/>
    <x v="5"/>
    <x v="0"/>
    <x v="1"/>
    <s v="Yes"/>
    <s v="1"/>
    <x v="1"/>
    <n v="0.5"/>
    <x v="0"/>
    <s v="No"/>
  </r>
  <r>
    <n v="28380"/>
    <x v="1"/>
    <x v="1"/>
    <x v="9"/>
    <x v="1"/>
    <x v="2"/>
    <x v="3"/>
    <x v="4"/>
    <s v="No"/>
    <s v="0"/>
    <x v="1"/>
    <n v="0.5"/>
    <x v="0"/>
    <s v="No"/>
  </r>
  <r>
    <n v="28395"/>
    <x v="1"/>
    <x v="0"/>
    <x v="3"/>
    <x v="1"/>
    <x v="3"/>
    <x v="0"/>
    <x v="0"/>
    <s v="No"/>
    <s v="0"/>
    <x v="0"/>
    <n v="0.5"/>
    <x v="0"/>
    <s v="Yes"/>
  </r>
  <r>
    <n v="28412"/>
    <x v="1"/>
    <x v="0"/>
    <x v="10"/>
    <x v="1"/>
    <x v="3"/>
    <x v="1"/>
    <x v="4"/>
    <s v="No"/>
    <s v="0"/>
    <x v="2"/>
    <n v="3.5"/>
    <x v="0"/>
    <s v="No"/>
  </r>
  <r>
    <n v="28436"/>
    <x v="1"/>
    <x v="0"/>
    <x v="1"/>
    <x v="1"/>
    <x v="3"/>
    <x v="2"/>
    <x v="2"/>
    <s v="No"/>
    <s v="0"/>
    <x v="2"/>
    <n v="0.5"/>
    <x v="0"/>
    <s v="Yes"/>
  </r>
  <r>
    <n v="28468"/>
    <x v="0"/>
    <x v="1"/>
    <x v="9"/>
    <x v="1"/>
    <x v="0"/>
    <x v="2"/>
    <x v="4"/>
    <s v="Yes"/>
    <s v="1"/>
    <x v="0"/>
    <n v="1.5"/>
    <x v="0"/>
    <s v="No"/>
  </r>
  <r>
    <n v="28488"/>
    <x v="1"/>
    <x v="0"/>
    <x v="10"/>
    <x v="1"/>
    <x v="3"/>
    <x v="2"/>
    <x v="4"/>
    <s v="Yes"/>
    <s v="1"/>
    <x v="0"/>
    <n v="0.5"/>
    <x v="0"/>
    <s v="Yes"/>
  </r>
  <r>
    <n v="28521"/>
    <x v="1"/>
    <x v="0"/>
    <x v="3"/>
    <x v="1"/>
    <x v="3"/>
    <x v="0"/>
    <x v="2"/>
    <s v="No"/>
    <s v="0"/>
    <x v="0"/>
    <n v="0.5"/>
    <x v="0"/>
    <s v="Yes"/>
  </r>
  <r>
    <n v="28564"/>
    <x v="1"/>
    <x v="1"/>
    <x v="3"/>
    <x v="1"/>
    <x v="0"/>
    <x v="2"/>
    <x v="2"/>
    <s v="Yes"/>
    <s v="1"/>
    <x v="0"/>
    <n v="1.5"/>
    <x v="0"/>
    <s v="Yes"/>
  </r>
  <r>
    <n v="28580"/>
    <x v="0"/>
    <x v="1"/>
    <x v="7"/>
    <x v="2"/>
    <x v="3"/>
    <x v="0"/>
    <x v="1"/>
    <s v="Yes"/>
    <s v="1"/>
    <x v="0"/>
    <n v="1.5"/>
    <x v="0"/>
    <s v="Yes"/>
  </r>
  <r>
    <n v="28609"/>
    <x v="0"/>
    <x v="0"/>
    <x v="1"/>
    <x v="1"/>
    <x v="0"/>
    <x v="1"/>
    <x v="1"/>
    <s v="No"/>
    <s v="0"/>
    <x v="1"/>
    <n v="0.5"/>
    <x v="0"/>
    <s v="No"/>
  </r>
  <r>
    <n v="28625"/>
    <x v="1"/>
    <x v="0"/>
    <x v="3"/>
    <x v="1"/>
    <x v="0"/>
    <x v="2"/>
    <x v="2"/>
    <s v="No"/>
    <s v="0"/>
    <x v="2"/>
    <n v="1.5"/>
    <x v="0"/>
    <s v="Yes"/>
  </r>
  <r>
    <n v="28657"/>
    <x v="1"/>
    <x v="0"/>
    <x v="4"/>
    <x v="2"/>
    <x v="0"/>
    <x v="0"/>
    <x v="1"/>
    <s v="Yes"/>
    <s v="1"/>
    <x v="0"/>
    <n v="3.5"/>
    <x v="0"/>
    <s v="Yes"/>
  </r>
  <r>
    <n v="28667"/>
    <x v="1"/>
    <x v="0"/>
    <x v="2"/>
    <x v="2"/>
    <x v="0"/>
    <x v="0"/>
    <x v="1"/>
    <s v="No"/>
    <s v="0"/>
    <x v="2"/>
    <n v="0.5"/>
    <x v="0"/>
    <s v="Yes"/>
  </r>
  <r>
    <n v="28672"/>
    <x v="1"/>
    <x v="0"/>
    <x v="2"/>
    <x v="2"/>
    <x v="4"/>
    <x v="0"/>
    <x v="0"/>
    <s v="Yes"/>
    <s v="1"/>
    <x v="0"/>
    <n v="3.5"/>
    <x v="0"/>
    <s v="Yes"/>
  </r>
  <r>
    <n v="28683"/>
    <x v="1"/>
    <x v="1"/>
    <x v="9"/>
    <x v="1"/>
    <x v="5"/>
    <x v="1"/>
    <x v="4"/>
    <s v="No"/>
    <s v="0"/>
    <x v="2"/>
    <n v="7.5"/>
    <x v="1"/>
    <s v="Yes"/>
  </r>
  <r>
    <n v="28729"/>
    <x v="1"/>
    <x v="1"/>
    <x v="10"/>
    <x v="1"/>
    <x v="3"/>
    <x v="3"/>
    <x v="4"/>
    <s v="Yes"/>
    <s v="1"/>
    <x v="1"/>
    <n v="1.5"/>
    <x v="0"/>
    <s v="Yes"/>
  </r>
  <r>
    <n v="28758"/>
    <x v="0"/>
    <x v="0"/>
    <x v="3"/>
    <x v="1"/>
    <x v="0"/>
    <x v="2"/>
    <x v="2"/>
    <s v="Yes"/>
    <s v="1"/>
    <x v="2"/>
    <n v="1.5"/>
    <x v="0"/>
    <s v="Yes"/>
  </r>
  <r>
    <n v="28799"/>
    <x v="1"/>
    <x v="1"/>
    <x v="3"/>
    <x v="1"/>
    <x v="0"/>
    <x v="2"/>
    <x v="2"/>
    <s v="No"/>
    <s v="0"/>
    <x v="2"/>
    <n v="1.5"/>
    <x v="0"/>
    <s v="Yes"/>
  </r>
  <r>
    <n v="28815"/>
    <x v="0"/>
    <x v="1"/>
    <x v="12"/>
    <x v="2"/>
    <x v="5"/>
    <x v="0"/>
    <x v="1"/>
    <s v="Yes"/>
    <s v="1"/>
    <x v="0"/>
    <n v="0.5"/>
    <x v="0"/>
    <s v="No"/>
  </r>
  <r>
    <n v="28858"/>
    <x v="1"/>
    <x v="0"/>
    <x v="7"/>
    <x v="2"/>
    <x v="1"/>
    <x v="0"/>
    <x v="1"/>
    <s v="Yes"/>
    <s v="1"/>
    <x v="0"/>
    <n v="3.5"/>
    <x v="0"/>
    <s v="No"/>
  </r>
  <r>
    <n v="28906"/>
    <x v="0"/>
    <x v="0"/>
    <x v="7"/>
    <x v="2"/>
    <x v="4"/>
    <x v="1"/>
    <x v="0"/>
    <s v="Yes"/>
    <s v="1"/>
    <x v="1"/>
    <n v="10.5"/>
    <x v="2"/>
    <s v="No"/>
  </r>
  <r>
    <n v="28915"/>
    <x v="1"/>
    <x v="0"/>
    <x v="7"/>
    <x v="2"/>
    <x v="2"/>
    <x v="1"/>
    <x v="3"/>
    <s v="Yes"/>
    <s v="1"/>
    <x v="3"/>
    <n v="10.5"/>
    <x v="2"/>
    <s v="No"/>
  </r>
  <r>
    <n v="28918"/>
    <x v="0"/>
    <x v="1"/>
    <x v="5"/>
    <x v="3"/>
    <x v="4"/>
    <x v="1"/>
    <x v="3"/>
    <s v="No"/>
    <s v="0"/>
    <x v="4"/>
    <n v="10.5"/>
    <x v="2"/>
    <s v="No"/>
  </r>
  <r>
    <n v="28957"/>
    <x v="1"/>
    <x v="1"/>
    <x v="13"/>
    <x v="3"/>
    <x v="3"/>
    <x v="3"/>
    <x v="0"/>
    <s v="Yes"/>
    <s v="1"/>
    <x v="4"/>
    <n v="10.5"/>
    <x v="2"/>
    <s v="Yes"/>
  </r>
  <r>
    <n v="28972"/>
    <x v="1"/>
    <x v="1"/>
    <x v="4"/>
    <x v="2"/>
    <x v="1"/>
    <x v="0"/>
    <x v="3"/>
    <s v="Yes"/>
    <s v="1"/>
    <x v="1"/>
    <n v="10.5"/>
    <x v="2"/>
    <s v="No"/>
  </r>
  <r>
    <n v="28997"/>
    <x v="1"/>
    <x v="0"/>
    <x v="3"/>
    <x v="1"/>
    <x v="0"/>
    <x v="1"/>
    <x v="0"/>
    <s v="No"/>
    <s v="0"/>
    <x v="2"/>
    <n v="3.5"/>
    <x v="0"/>
    <s v="Yes"/>
  </r>
  <r>
    <n v="29030"/>
    <x v="0"/>
    <x v="0"/>
    <x v="2"/>
    <x v="2"/>
    <x v="0"/>
    <x v="3"/>
    <x v="1"/>
    <s v="Yes"/>
    <s v="1"/>
    <x v="1"/>
    <n v="10.5"/>
    <x v="2"/>
    <s v="No"/>
  </r>
  <r>
    <n v="29037"/>
    <x v="0"/>
    <x v="0"/>
    <x v="4"/>
    <x v="2"/>
    <x v="3"/>
    <x v="0"/>
    <x v="0"/>
    <s v="No"/>
    <s v="0"/>
    <x v="0"/>
    <n v="0.5"/>
    <x v="0"/>
    <s v="No"/>
  </r>
  <r>
    <n v="29048"/>
    <x v="1"/>
    <x v="0"/>
    <x v="14"/>
    <x v="3"/>
    <x v="0"/>
    <x v="0"/>
    <x v="3"/>
    <s v="No"/>
    <s v="0"/>
    <x v="3"/>
    <n v="0.5"/>
    <x v="0"/>
    <s v="Yes"/>
  </r>
  <r>
    <n v="29052"/>
    <x v="1"/>
    <x v="0"/>
    <x v="3"/>
    <x v="1"/>
    <x v="3"/>
    <x v="2"/>
    <x v="1"/>
    <s v="Yes"/>
    <s v="1"/>
    <x v="2"/>
    <n v="7.5"/>
    <x v="1"/>
    <s v="No"/>
  </r>
  <r>
    <n v="29094"/>
    <x v="0"/>
    <x v="0"/>
    <x v="1"/>
    <x v="1"/>
    <x v="1"/>
    <x v="1"/>
    <x v="1"/>
    <s v="Yes"/>
    <s v="1"/>
    <x v="1"/>
    <n v="7.5"/>
    <x v="1"/>
    <s v="Yes"/>
  </r>
  <r>
    <n v="29097"/>
    <x v="1"/>
    <x v="1"/>
    <x v="3"/>
    <x v="1"/>
    <x v="0"/>
    <x v="2"/>
    <x v="1"/>
    <s v="Yes"/>
    <s v="1"/>
    <x v="1"/>
    <n v="7.5"/>
    <x v="1"/>
    <s v="Yes"/>
  </r>
  <r>
    <n v="29106"/>
    <x v="1"/>
    <x v="0"/>
    <x v="3"/>
    <x v="1"/>
    <x v="3"/>
    <x v="1"/>
    <x v="1"/>
    <s v="No"/>
    <s v="0"/>
    <x v="1"/>
    <n v="1.5"/>
    <x v="0"/>
    <s v="Yes"/>
  </r>
  <r>
    <n v="29112"/>
    <x v="1"/>
    <x v="0"/>
    <x v="4"/>
    <x v="2"/>
    <x v="3"/>
    <x v="2"/>
    <x v="0"/>
    <s v="No"/>
    <s v="0"/>
    <x v="1"/>
    <n v="1.5"/>
    <x v="0"/>
    <s v="No"/>
  </r>
  <r>
    <n v="29117"/>
    <x v="1"/>
    <x v="0"/>
    <x v="6"/>
    <x v="0"/>
    <x v="5"/>
    <x v="0"/>
    <x v="3"/>
    <s v="No"/>
    <s v="0"/>
    <x v="3"/>
    <n v="0.5"/>
    <x v="0"/>
    <s v="No"/>
  </r>
  <r>
    <n v="29120"/>
    <x v="1"/>
    <x v="1"/>
    <x v="6"/>
    <x v="0"/>
    <x v="5"/>
    <x v="0"/>
    <x v="3"/>
    <s v="Yes"/>
    <s v="1"/>
    <x v="4"/>
    <n v="3.5"/>
    <x v="0"/>
    <s v="No"/>
  </r>
  <r>
    <n v="29132"/>
    <x v="1"/>
    <x v="1"/>
    <x v="3"/>
    <x v="1"/>
    <x v="3"/>
    <x v="0"/>
    <x v="0"/>
    <s v="Yes"/>
    <s v="1"/>
    <x v="2"/>
    <n v="3.5"/>
    <x v="0"/>
    <s v="Yes"/>
  </r>
  <r>
    <n v="29133"/>
    <x v="1"/>
    <x v="1"/>
    <x v="4"/>
    <x v="2"/>
    <x v="4"/>
    <x v="0"/>
    <x v="1"/>
    <s v="No"/>
    <s v="0"/>
    <x v="1"/>
    <n v="0.5"/>
    <x v="0"/>
    <s v="No"/>
  </r>
  <r>
    <n v="29134"/>
    <x v="0"/>
    <x v="0"/>
    <x v="4"/>
    <x v="2"/>
    <x v="4"/>
    <x v="0"/>
    <x v="1"/>
    <s v="No"/>
    <s v="0"/>
    <x v="3"/>
    <n v="10.5"/>
    <x v="2"/>
    <s v="No"/>
  </r>
  <r>
    <n v="29143"/>
    <x v="1"/>
    <x v="1"/>
    <x v="4"/>
    <x v="2"/>
    <x v="5"/>
    <x v="0"/>
    <x v="0"/>
    <s v="No"/>
    <s v="0"/>
    <x v="2"/>
    <n v="0.5"/>
    <x v="0"/>
    <s v="Yes"/>
  </r>
  <r>
    <n v="29181"/>
    <x v="1"/>
    <x v="1"/>
    <x v="4"/>
    <x v="2"/>
    <x v="0"/>
    <x v="0"/>
    <x v="0"/>
    <s v="No"/>
    <s v="0"/>
    <x v="2"/>
    <n v="0.5"/>
    <x v="0"/>
    <s v="Yes"/>
  </r>
  <r>
    <n v="29191"/>
    <x v="1"/>
    <x v="1"/>
    <x v="5"/>
    <x v="3"/>
    <x v="5"/>
    <x v="0"/>
    <x v="3"/>
    <s v="No"/>
    <s v="0"/>
    <x v="2"/>
    <n v="0.5"/>
    <x v="0"/>
    <s v="Yes"/>
  </r>
  <r>
    <n v="29231"/>
    <x v="1"/>
    <x v="0"/>
    <x v="7"/>
    <x v="2"/>
    <x v="4"/>
    <x v="2"/>
    <x v="0"/>
    <s v="No"/>
    <s v="0"/>
    <x v="1"/>
    <n v="0.5"/>
    <x v="0"/>
    <s v="No"/>
  </r>
  <r>
    <n v="29237"/>
    <x v="1"/>
    <x v="1"/>
    <x v="13"/>
    <x v="3"/>
    <x v="4"/>
    <x v="2"/>
    <x v="0"/>
    <s v="Yes"/>
    <s v="1"/>
    <x v="3"/>
    <n v="7.5"/>
    <x v="1"/>
    <s v="Yes"/>
  </r>
  <r>
    <n v="29243"/>
    <x v="1"/>
    <x v="0"/>
    <x v="14"/>
    <x v="3"/>
    <x v="5"/>
    <x v="0"/>
    <x v="3"/>
    <s v="Yes"/>
    <s v="1"/>
    <x v="2"/>
    <n v="7.5"/>
    <x v="1"/>
    <s v="No"/>
  </r>
  <r>
    <n v="29255"/>
    <x v="1"/>
    <x v="0"/>
    <x v="7"/>
    <x v="2"/>
    <x v="1"/>
    <x v="2"/>
    <x v="0"/>
    <s v="No"/>
    <s v="0"/>
    <x v="2"/>
    <n v="1.5"/>
    <x v="0"/>
    <s v="Yes"/>
  </r>
  <r>
    <n v="29298"/>
    <x v="1"/>
    <x v="1"/>
    <x v="4"/>
    <x v="2"/>
    <x v="5"/>
    <x v="2"/>
    <x v="1"/>
    <s v="Yes"/>
    <s v="1"/>
    <x v="2"/>
    <n v="7.5"/>
    <x v="1"/>
    <s v="Yes"/>
  </r>
  <r>
    <n v="29301"/>
    <x v="0"/>
    <x v="0"/>
    <x v="7"/>
    <x v="2"/>
    <x v="2"/>
    <x v="0"/>
    <x v="0"/>
    <s v="Yes"/>
    <s v="1"/>
    <x v="4"/>
    <n v="1.5"/>
    <x v="0"/>
    <s v="No"/>
  </r>
  <r>
    <n v="29337"/>
    <x v="1"/>
    <x v="0"/>
    <x v="1"/>
    <x v="1"/>
    <x v="0"/>
    <x v="2"/>
    <x v="2"/>
    <s v="Yes"/>
    <s v="1"/>
    <x v="1"/>
    <n v="7.5"/>
    <x v="1"/>
    <s v="No"/>
  </r>
  <r>
    <n v="29355"/>
    <x v="0"/>
    <x v="1"/>
    <x v="3"/>
    <x v="1"/>
    <x v="3"/>
    <x v="0"/>
    <x v="2"/>
    <s v="Yes"/>
    <s v="1"/>
    <x v="0"/>
    <n v="0.5"/>
    <x v="0"/>
    <s v="Yes"/>
  </r>
  <r>
    <n v="29380"/>
    <x v="0"/>
    <x v="1"/>
    <x v="10"/>
    <x v="1"/>
    <x v="1"/>
    <x v="1"/>
    <x v="4"/>
    <s v="Yes"/>
    <s v="1"/>
    <x v="0"/>
    <n v="0.5"/>
    <x v="0"/>
    <s v="Yes"/>
  </r>
  <r>
    <n v="29424"/>
    <x v="0"/>
    <x v="0"/>
    <x v="9"/>
    <x v="1"/>
    <x v="3"/>
    <x v="3"/>
    <x v="4"/>
    <s v="Yes"/>
    <s v="1"/>
    <x v="1"/>
    <n v="0.5"/>
    <x v="0"/>
    <s v="No"/>
  </r>
  <r>
    <n v="29447"/>
    <x v="1"/>
    <x v="1"/>
    <x v="9"/>
    <x v="1"/>
    <x v="0"/>
    <x v="0"/>
    <x v="2"/>
    <s v="No"/>
    <s v="0"/>
    <x v="2"/>
    <n v="3.5"/>
    <x v="0"/>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41500-CB8D-484D-916D-4164E755EF0F}"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8" firstHeaderRow="1" firstDataRow="1" firstDataCol="1"/>
  <pivotFields count="14">
    <pivotField showAll="0"/>
    <pivotField showAll="0"/>
    <pivotField showAll="0"/>
    <pivotField showAll="0">
      <items count="17">
        <item x="9"/>
        <item x="10"/>
        <item x="1"/>
        <item x="3"/>
        <item x="12"/>
        <item x="4"/>
        <item x="2"/>
        <item x="7"/>
        <item x="0"/>
        <item x="6"/>
        <item x="14"/>
        <item x="13"/>
        <item x="5"/>
        <item x="8"/>
        <item x="15"/>
        <item x="11"/>
        <item t="default"/>
      </items>
    </pivotField>
    <pivotField axis="axisRow" showAll="0">
      <items count="5">
        <item x="0"/>
        <item x="3"/>
        <item x="1"/>
        <item x="2"/>
        <item t="default"/>
      </items>
    </pivotField>
    <pivotField dataField="1" showAll="0">
      <items count="7">
        <item x="3"/>
        <item x="5"/>
        <item x="0"/>
        <item x="1"/>
        <item x="4"/>
        <item x="2"/>
        <item t="default"/>
      </items>
    </pivotField>
    <pivotField showAll="0">
      <items count="5">
        <item x="0"/>
        <item x="1"/>
        <item x="2"/>
        <item x="3"/>
        <item t="default"/>
      </items>
    </pivotField>
    <pivotField showAll="0">
      <items count="6">
        <item x="2"/>
        <item x="3"/>
        <item x="4"/>
        <item x="0"/>
        <item x="1"/>
        <item t="default"/>
      </items>
    </pivotField>
    <pivotField showAll="0"/>
    <pivotField showAll="0"/>
    <pivotField showAll="0"/>
    <pivotField showAll="0"/>
    <pivotField showAll="0">
      <items count="4">
        <item x="0"/>
        <item x="1"/>
        <item x="2"/>
        <item t="default"/>
      </items>
    </pivotField>
    <pivotField showAll="0"/>
  </pivotFields>
  <rowFields count="1">
    <field x="4"/>
  </rowFields>
  <rowItems count="5">
    <i>
      <x/>
    </i>
    <i>
      <x v="1"/>
    </i>
    <i>
      <x v="2"/>
    </i>
    <i>
      <x v="3"/>
    </i>
    <i t="grand">
      <x/>
    </i>
  </rowItems>
  <colItems count="1">
    <i/>
  </colItems>
  <dataFields count="1">
    <dataField name="Sum of Children" fld="5" baseField="0" baseItem="0"/>
  </dataFields>
  <chartFormats count="10">
    <chartFormat chart="1" format="6"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4" count="1" selected="0">
            <x v="0"/>
          </reference>
        </references>
      </pivotArea>
    </chartFormat>
    <chartFormat chart="1" format="9">
      <pivotArea type="data" outline="0" fieldPosition="0">
        <references count="2">
          <reference field="4294967294" count="1" selected="0">
            <x v="0"/>
          </reference>
          <reference field="4" count="1" selected="0">
            <x v="1"/>
          </reference>
        </references>
      </pivotArea>
    </chartFormat>
    <chartFormat chart="1" format="10">
      <pivotArea type="data" outline="0" fieldPosition="0">
        <references count="2">
          <reference field="4294967294" count="1" selected="0">
            <x v="0"/>
          </reference>
          <reference field="4" count="1" selected="0">
            <x v="2"/>
          </reference>
        </references>
      </pivotArea>
    </chartFormat>
    <chartFormat chart="1" format="11">
      <pivotArea type="data" outline="0" fieldPosition="0">
        <references count="2">
          <reference field="4294967294" count="1" selected="0">
            <x v="0"/>
          </reference>
          <reference field="4" count="1" selected="0">
            <x v="3"/>
          </reference>
        </references>
      </pivotArea>
    </chartFormat>
    <chartFormat chart="13" format="17" series="1">
      <pivotArea type="data" outline="0" fieldPosition="0">
        <references count="1">
          <reference field="4294967294" count="1" selected="0">
            <x v="0"/>
          </reference>
        </references>
      </pivotArea>
    </chartFormat>
    <chartFormat chart="13" format="18">
      <pivotArea type="data" outline="0" fieldPosition="0">
        <references count="2">
          <reference field="4294967294" count="1" selected="0">
            <x v="0"/>
          </reference>
          <reference field="4" count="1" selected="0">
            <x v="0"/>
          </reference>
        </references>
      </pivotArea>
    </chartFormat>
    <chartFormat chart="13" format="19">
      <pivotArea type="data" outline="0" fieldPosition="0">
        <references count="2">
          <reference field="4294967294" count="1" selected="0">
            <x v="0"/>
          </reference>
          <reference field="4" count="1" selected="0">
            <x v="1"/>
          </reference>
        </references>
      </pivotArea>
    </chartFormat>
    <chartFormat chart="13" format="20">
      <pivotArea type="data" outline="0" fieldPosition="0">
        <references count="2">
          <reference field="4294967294" count="1" selected="0">
            <x v="0"/>
          </reference>
          <reference field="4" count="1" selected="0">
            <x v="2"/>
          </reference>
        </references>
      </pivotArea>
    </chartFormat>
    <chartFormat chart="13" format="2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5C5B1B-860D-4D64-94F5-BC72058E95D4}"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E8" firstHeaderRow="0" firstDataRow="1" firstDataCol="1"/>
  <pivotFields count="14">
    <pivotField showAll="0"/>
    <pivotField axis="axisRow" dataField="1" showAll="0">
      <items count="3">
        <item x="0"/>
        <item x="1"/>
        <item t="default"/>
      </items>
    </pivotField>
    <pivotField axis="axisRow" dataField="1" showAll="0">
      <items count="3">
        <item x="1"/>
        <item x="0"/>
        <item t="default"/>
      </items>
    </pivotField>
    <pivotField showAll="0">
      <items count="17">
        <item x="9"/>
        <item x="10"/>
        <item x="1"/>
        <item x="3"/>
        <item x="12"/>
        <item x="4"/>
        <item x="2"/>
        <item x="7"/>
        <item x="0"/>
        <item x="6"/>
        <item x="14"/>
        <item x="13"/>
        <item x="5"/>
        <item x="8"/>
        <item x="15"/>
        <item x="11"/>
        <item t="default"/>
      </items>
    </pivotField>
    <pivotField showAll="0">
      <items count="5">
        <item x="0"/>
        <item x="3"/>
        <item x="1"/>
        <item x="2"/>
        <item t="default"/>
      </items>
    </pivotField>
    <pivotField dataField="1" showAll="0"/>
    <pivotField showAll="0">
      <items count="5">
        <item x="0"/>
        <item x="1"/>
        <item x="2"/>
        <item x="3"/>
        <item t="default"/>
      </items>
    </pivotField>
    <pivotField showAll="0">
      <items count="6">
        <item x="2"/>
        <item x="3"/>
        <item x="4"/>
        <item x="0"/>
        <item x="1"/>
        <item t="default"/>
      </items>
    </pivotField>
    <pivotField dataField="1" showAll="0"/>
    <pivotField showAll="0"/>
    <pivotField showAll="0"/>
    <pivotField showAll="0"/>
    <pivotField showAll="0">
      <items count="4">
        <item x="0"/>
        <item x="1"/>
        <item x="2"/>
        <item t="default"/>
      </items>
    </pivotField>
    <pivotField showAll="0"/>
  </pivotFields>
  <rowFields count="2">
    <field x="1"/>
    <field x="2"/>
  </rowFields>
  <rowItems count="7">
    <i>
      <x/>
    </i>
    <i r="1">
      <x/>
    </i>
    <i r="1">
      <x v="1"/>
    </i>
    <i>
      <x v="1"/>
    </i>
    <i r="1">
      <x/>
    </i>
    <i r="1">
      <x v="1"/>
    </i>
    <i t="grand">
      <x/>
    </i>
  </rowItems>
  <colFields count="1">
    <field x="-2"/>
  </colFields>
  <colItems count="4">
    <i>
      <x/>
    </i>
    <i i="1">
      <x v="1"/>
    </i>
    <i i="2">
      <x v="2"/>
    </i>
    <i i="3">
      <x v="3"/>
    </i>
  </colItems>
  <dataFields count="4">
    <dataField name="Count of Marital Status" fld="1" subtotal="count" baseField="0" baseItem="0"/>
    <dataField name="Count of Gender" fld="2" subtotal="count" baseField="0" baseItem="0"/>
    <dataField name="Sum of Children" fld="5" baseField="0" baseItem="0"/>
    <dataField name="Count of Home Owner" fld="8"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6BF8E8-1E14-4AF4-B480-39B6AD3594CF}"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5" firstHeaderRow="1" firstDataRow="2" firstDataCol="1" rowPageCount="1" colPageCount="1"/>
  <pivotFields count="14">
    <pivotField showAll="0"/>
    <pivotField showAll="0"/>
    <pivotField showAll="0"/>
    <pivotField showAll="0">
      <items count="17">
        <item x="9"/>
        <item x="10"/>
        <item x="1"/>
        <item x="3"/>
        <item x="12"/>
        <item x="4"/>
        <item x="2"/>
        <item x="7"/>
        <item x="0"/>
        <item x="6"/>
        <item x="14"/>
        <item x="13"/>
        <item x="5"/>
        <item x="8"/>
        <item x="15"/>
        <item x="11"/>
        <item t="default"/>
      </items>
    </pivotField>
    <pivotField axis="axisCol" showAll="0">
      <items count="5">
        <item x="0"/>
        <item x="3"/>
        <item x="1"/>
        <item x="2"/>
        <item t="default"/>
      </items>
    </pivotField>
    <pivotField showAll="0"/>
    <pivotField showAll="0">
      <items count="5">
        <item x="0"/>
        <item x="1"/>
        <item x="2"/>
        <item x="3"/>
        <item t="default"/>
      </items>
    </pivotField>
    <pivotField showAll="0">
      <items count="6">
        <item x="2"/>
        <item x="3"/>
        <item x="4"/>
        <item x="0"/>
        <item x="1"/>
        <item t="default"/>
      </items>
    </pivotField>
    <pivotField showAll="0"/>
    <pivotField showAll="0"/>
    <pivotField axis="axisPage" multipleItemSelectionAllowed="1" showAll="0">
      <items count="6">
        <item x="0"/>
        <item x="2"/>
        <item x="1"/>
        <item x="3"/>
        <item x="4"/>
        <item t="default"/>
      </items>
    </pivotField>
    <pivotField showAll="0"/>
    <pivotField showAll="0">
      <items count="4">
        <item x="0"/>
        <item x="1"/>
        <item x="2"/>
        <item t="default"/>
      </items>
    </pivotField>
    <pivotField dataField="1" showAll="0"/>
  </pivotFields>
  <rowItems count="1">
    <i/>
  </rowItems>
  <colFields count="1">
    <field x="4"/>
  </colFields>
  <colItems count="5">
    <i>
      <x/>
    </i>
    <i>
      <x v="1"/>
    </i>
    <i>
      <x v="2"/>
    </i>
    <i>
      <x v="3"/>
    </i>
    <i t="grand">
      <x/>
    </i>
  </colItems>
  <pageFields count="1">
    <pageField fld="10" hier="-1"/>
  </pageField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 chart="3"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25B722-587E-45F9-A672-E0F2ED92C5C2}"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18" firstHeaderRow="1" firstDataRow="1" firstDataCol="1"/>
  <pivotFields count="14">
    <pivotField showAll="0"/>
    <pivotField showAll="0"/>
    <pivotField showAll="0"/>
    <pivotField axis="axisRow" showAll="0">
      <items count="17">
        <item x="9"/>
        <item x="10"/>
        <item x="1"/>
        <item x="3"/>
        <item x="12"/>
        <item x="4"/>
        <item x="2"/>
        <item x="7"/>
        <item x="0"/>
        <item x="6"/>
        <item x="14"/>
        <item x="13"/>
        <item x="5"/>
        <item x="8"/>
        <item x="15"/>
        <item x="11"/>
        <item t="default"/>
      </items>
    </pivotField>
    <pivotField showAll="0">
      <items count="5">
        <item x="0"/>
        <item x="3"/>
        <item x="1"/>
        <item x="2"/>
        <item t="default"/>
      </items>
    </pivotField>
    <pivotField showAll="0"/>
    <pivotField showAll="0">
      <items count="5">
        <item x="0"/>
        <item x="1"/>
        <item x="2"/>
        <item x="3"/>
        <item t="default"/>
      </items>
    </pivotField>
    <pivotField dataField="1" showAll="0">
      <items count="6">
        <item x="2"/>
        <item x="3"/>
        <item x="4"/>
        <item x="0"/>
        <item x="1"/>
        <item t="default"/>
      </items>
    </pivotField>
    <pivotField showAll="0"/>
    <pivotField showAll="0"/>
    <pivotField showAll="0"/>
    <pivotField showAll="0"/>
    <pivotField showAll="0">
      <items count="4">
        <item x="0"/>
        <item x="1"/>
        <item x="2"/>
        <item t="default"/>
      </items>
    </pivotField>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Occupation" fld="7"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0531B6-9BAF-4D14-B6EE-82E1DDE4A720}" name="PivotTable6"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0" firstDataRow="1" firstDataCol="1"/>
  <pivotFields count="14">
    <pivotField showAll="0"/>
    <pivotField showAll="0"/>
    <pivotField showAll="0"/>
    <pivotField showAll="0">
      <items count="17">
        <item x="9"/>
        <item x="10"/>
        <item x="1"/>
        <item x="3"/>
        <item x="12"/>
        <item x="4"/>
        <item x="2"/>
        <item x="7"/>
        <item x="0"/>
        <item x="6"/>
        <item x="14"/>
        <item x="13"/>
        <item x="5"/>
        <item x="8"/>
        <item x="15"/>
        <item x="11"/>
        <item t="default"/>
      </items>
    </pivotField>
    <pivotField showAll="0">
      <items count="5">
        <item x="0"/>
        <item x="3"/>
        <item x="1"/>
        <item x="2"/>
        <item t="default"/>
      </items>
    </pivotField>
    <pivotField dataField="1" showAll="0"/>
    <pivotField showAll="0">
      <items count="5">
        <item x="0"/>
        <item x="1"/>
        <item x="2"/>
        <item x="3"/>
        <item t="default"/>
      </items>
    </pivotField>
    <pivotField showAll="0">
      <items count="6">
        <item x="2"/>
        <item x="3"/>
        <item x="4"/>
        <item x="0"/>
        <item x="1"/>
        <item t="default"/>
      </items>
    </pivotField>
    <pivotField showAll="0"/>
    <pivotField showAll="0"/>
    <pivotField dataField="1" showAll="0"/>
    <pivotField showAll="0"/>
    <pivotField axis="axisRow" showAll="0">
      <items count="4">
        <item x="0"/>
        <item x="1"/>
        <item x="2"/>
        <item t="default"/>
      </items>
    </pivotField>
    <pivotField dataField="1" showAll="0"/>
  </pivotFields>
  <rowFields count="1">
    <field x="12"/>
  </rowFields>
  <rowItems count="4">
    <i>
      <x/>
    </i>
    <i>
      <x v="1"/>
    </i>
    <i>
      <x v="2"/>
    </i>
    <i t="grand">
      <x/>
    </i>
  </rowItems>
  <colFields count="1">
    <field x="-2"/>
  </colFields>
  <colItems count="3">
    <i>
      <x/>
    </i>
    <i i="1">
      <x v="1"/>
    </i>
    <i i="2">
      <x v="2"/>
    </i>
  </colItems>
  <dataFields count="3">
    <dataField name="Sum of Children" fld="5" baseField="0" baseItem="0"/>
    <dataField name="Sum of Cars" fld="10" baseField="0" baseItem="0"/>
    <dataField name="Count of Purchased Bike" fld="13"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685AEC-9B7D-4B2F-AB02-32871BDF080A}" name="PivotTable7"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6" firstHeaderRow="1" firstDataRow="1" firstDataCol="1"/>
  <pivotFields count="14">
    <pivotField showAll="0"/>
    <pivotField showAll="0"/>
    <pivotField showAll="0"/>
    <pivotField showAll="0">
      <items count="17">
        <item x="9"/>
        <item x="10"/>
        <item x="1"/>
        <item x="3"/>
        <item x="12"/>
        <item x="4"/>
        <item x="2"/>
        <item x="7"/>
        <item x="0"/>
        <item x="6"/>
        <item x="14"/>
        <item x="13"/>
        <item x="5"/>
        <item x="8"/>
        <item x="15"/>
        <item x="11"/>
        <item t="default"/>
      </items>
    </pivotField>
    <pivotField showAll="0">
      <items count="5">
        <item x="0"/>
        <item x="3"/>
        <item x="1"/>
        <item x="2"/>
        <item t="default"/>
      </items>
    </pivotField>
    <pivotField showAll="0"/>
    <pivotField axis="axisRow" showAll="0">
      <items count="5">
        <item x="0"/>
        <item x="1"/>
        <item x="2"/>
        <item x="3"/>
        <item t="default"/>
      </items>
    </pivotField>
    <pivotField dataField="1" showAll="0">
      <items count="6">
        <item x="2"/>
        <item x="3"/>
        <item x="4"/>
        <item x="0"/>
        <item x="1"/>
        <item t="default"/>
      </items>
    </pivotField>
    <pivotField showAll="0"/>
    <pivotField showAll="0"/>
    <pivotField showAll="0"/>
    <pivotField showAll="0"/>
    <pivotField showAll="0">
      <items count="4">
        <item x="0"/>
        <item x="1"/>
        <item x="2"/>
        <item t="default"/>
      </items>
    </pivotField>
    <pivotField showAll="0"/>
  </pivotFields>
  <rowFields count="1">
    <field x="6"/>
  </rowFields>
  <rowItems count="5">
    <i>
      <x/>
    </i>
    <i>
      <x v="1"/>
    </i>
    <i>
      <x v="2"/>
    </i>
    <i>
      <x v="3"/>
    </i>
    <i t="grand">
      <x/>
    </i>
  </rowItems>
  <colItems count="1">
    <i/>
  </colItems>
  <dataFields count="1">
    <dataField name="Count of Occupation" fld="7"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1AE9F5C-536C-441C-8EBD-9E337015E33A}" autoFormatId="16" applyNumberFormats="0" applyBorderFormats="0" applyFontFormats="0" applyPatternFormats="0" applyAlignmentFormats="0" applyWidthHeightFormats="0">
  <queryTableRefresh nextId="18" unboundColumnsRight="2">
    <queryTableFields count="16">
      <queryTableField id="1" name="ID" tableColumnId="1"/>
      <queryTableField id="2" name="Marital Status" tableColumnId="2"/>
      <queryTableField id="3" name="Gender" tableColumnId="3"/>
      <queryTableField id="4" name="Income in $" tableColumnId="4"/>
      <queryTableField id="14" dataBound="0" tableColumnId="14"/>
      <queryTableField id="5" name="Children" tableColumnId="5"/>
      <queryTableField id="6" name="Education" tableColumnId="6"/>
      <queryTableField id="7" name="Occupation" tableColumnId="7"/>
      <queryTableField id="8" name="Home Owner" tableColumnId="8"/>
      <queryTableField id="17" dataBound="0" tableColumnId="16"/>
      <queryTableField id="9" name="Cars" tableColumnId="9"/>
      <queryTableField id="10" name="Average Commute Distace in Miles" tableColumnId="10"/>
      <queryTableField id="12" dataBound="0" tableColumnId="12"/>
      <queryTableField id="11" name="Purchased Bike" tableColumnId="11"/>
      <queryTableField id="16" dataBound="0" tableColumnId="15"/>
      <queryTableField id="15" dataBound="0"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plified__Average_commute" xr10:uid="{993FE0BA-0DF3-4565-860E-1DF5B0E96C49}" sourceName="Simplified  Average commute">
  <pivotTables>
    <pivotTable tabId="3" name="PivotTable1"/>
    <pivotTable tabId="4" name="PivotTable3"/>
    <pivotTable tabId="5" name="PivotTable4"/>
    <pivotTable tabId="8" name="PivotTable7"/>
    <pivotTable tabId="6" name="PivotTable5"/>
    <pivotTable tabId="7" name="PivotTable6"/>
  </pivotTables>
  <data>
    <tabular pivotCacheId="207627189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in" xr10:uid="{84D35D8B-82F0-4689-9F7E-02EA109A7A1D}" sourceName="Income in $">
  <pivotTables>
    <pivotTable tabId="6" name="PivotTable5"/>
    <pivotTable tabId="4" name="PivotTable3"/>
    <pivotTable tabId="3" name="PivotTable1"/>
    <pivotTable tabId="5" name="PivotTable4"/>
    <pivotTable tabId="8" name="PivotTable7"/>
    <pivotTable tabId="7" name="PivotTable6"/>
  </pivotTables>
  <data>
    <tabular pivotCacheId="2076271893">
      <items count="16">
        <i x="9" s="1"/>
        <i x="10" s="1"/>
        <i x="1" s="1"/>
        <i x="3" s="1"/>
        <i x="12" s="1"/>
        <i x="4" s="1"/>
        <i x="2" s="1"/>
        <i x="7" s="1"/>
        <i x="0" s="1"/>
        <i x="6" s="1"/>
        <i x="14" s="1"/>
        <i x="13" s="1"/>
        <i x="5" s="1"/>
        <i x="8" s="1"/>
        <i x="15"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EBB44A6-37CA-4A71-A55C-7BB2D0A3D37A}" sourceName="Occupation">
  <pivotTables>
    <pivotTable tabId="6" name="PivotTable5"/>
    <pivotTable tabId="4" name="PivotTable3"/>
    <pivotTable tabId="3" name="PivotTable1"/>
    <pivotTable tabId="5" name="PivotTable4"/>
    <pivotTable tabId="8" name="PivotTable7"/>
    <pivotTable tabId="7" name="PivotTable6"/>
  </pivotTables>
  <data>
    <tabular pivotCacheId="2076271893">
      <items count="5">
        <i x="2" s="1"/>
        <i x="3" s="1"/>
        <i x="4"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D07554-27CD-49C9-901F-E1D3F0B16A20}" sourceName="Education">
  <pivotTables>
    <pivotTable tabId="8" name="PivotTable7"/>
    <pivotTable tabId="4" name="PivotTable3"/>
    <pivotTable tabId="3" name="PivotTable1"/>
    <pivotTable tabId="5" name="PivotTable4"/>
    <pivotTable tabId="6" name="PivotTable5"/>
    <pivotTable tabId="7" name="PivotTable6"/>
  </pivotTables>
  <data>
    <tabular pivotCacheId="2076271893">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mplified_income" xr10:uid="{2C20655B-604E-4235-A517-520B1F12F210}" sourceName="Simplified income">
  <pivotTables>
    <pivotTable tabId="3" name="PivotTable1"/>
    <pivotTable tabId="4" name="PivotTable3"/>
    <pivotTable tabId="5" name="PivotTable4"/>
    <pivotTable tabId="8" name="PivotTable7"/>
    <pivotTable tabId="6" name="PivotTable5"/>
    <pivotTable tabId="7" name="PivotTable6"/>
  </pivotTables>
  <data>
    <tabular pivotCacheId="2076271893">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mplified  Average commute" xr10:uid="{A3BD9A2C-181D-41A6-B704-4755115BC023}" cache="Slicer_Simplified__Average_commute" caption="Simplified  Average commute" rowHeight="241300"/>
  <slicer name="Income in $" xr10:uid="{278BA831-657B-4A88-8A94-DEBB9B703694}" cache="Slicer_Income_in" caption="Income in $" rowHeight="241300"/>
  <slicer name="Occupation" xr10:uid="{A316A573-FDEC-44FA-BE1A-AC1663602317}" cache="Slicer_Occupation" caption="Occupation" rowHeight="241300"/>
  <slicer name="Education" xr10:uid="{0565D3F8-7FD4-485B-AC5A-16AFBAB1D570}" cache="Slicer_Education" caption="Education" rowHeight="241300"/>
  <slicer name="Simplified income" xr10:uid="{DE367155-575C-4FDB-8BA9-6059C82E783C}" cache="Slicer_Simplified_income" caption="Simplified inco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09DA97-1F0A-4898-AFE1-9B8751331C36}" name="bike_buyers" displayName="bike_buyers" ref="A1:P1001" tableType="queryTable" totalsRowShown="0">
  <autoFilter ref="A1:P1001" xr:uid="{85536CF4-748D-4FA2-A41F-B946C91CFB50}"/>
  <sortState ref="A2:P1001">
    <sortCondition ref="A1:A1001"/>
  </sortState>
  <tableColumns count="16">
    <tableColumn id="1" xr3:uid="{B8580019-A6EC-4F2F-B562-125FC5333228}" uniqueName="1" name="ID" queryTableFieldId="1"/>
    <tableColumn id="2" xr3:uid="{5455D290-CB4D-4AAE-AE14-BB68585F9230}" uniqueName="2" name="Marital Status" queryTableFieldId="2"/>
    <tableColumn id="3" xr3:uid="{0CB13F10-73A7-416C-AB48-575DD1DA7F38}" uniqueName="3" name="Gender" queryTableFieldId="3"/>
    <tableColumn id="4" xr3:uid="{366083A5-BEB5-4694-BEDC-10911B779B8B}" uniqueName="4" name="Income in $" queryTableFieldId="4"/>
    <tableColumn id="14" xr3:uid="{E556724B-1949-491D-A09C-B075E8AC1283}" uniqueName="14" name="Simplified income" queryTableFieldId="14" dataDxfId="4">
      <calculatedColumnFormula>IF(D2&lt;=40000,"LOW INCOME",IF(D2&lt;=80000,"MEDIUM INCOME",IF(D2&lt;=100000,"HIGH INCOME","HIGHEST INCOME")))</calculatedColumnFormula>
    </tableColumn>
    <tableColumn id="5" xr3:uid="{82493303-4224-4902-AF62-6C753EAA3614}" uniqueName="5" name="Children" queryTableFieldId="5"/>
    <tableColumn id="6" xr3:uid="{C1FFCAF2-7CE4-44E0-B565-047FB81FBD1F}" uniqueName="6" name="Education" queryTableFieldId="6"/>
    <tableColumn id="7" xr3:uid="{2D4D98F7-3DD1-4BDE-B20B-B44AEB96B23C}" uniqueName="7" name="Occupation" queryTableFieldId="7"/>
    <tableColumn id="8" xr3:uid="{64AF3AB6-84EC-40A4-B893-31A40A264D7A}" uniqueName="8" name="Home Owner" queryTableFieldId="8"/>
    <tableColumn id="16" xr3:uid="{5DCE039E-DEEA-4483-AAEE-70A71CCF74D5}" uniqueName="16" name="Home owner in number" queryTableFieldId="17" dataDxfId="3">
      <calculatedColumnFormula>IF(I2="YES", "1", "0")</calculatedColumnFormula>
    </tableColumn>
    <tableColumn id="9" xr3:uid="{41CC3D4A-15E9-4B71-B938-83F00BC75C6A}" uniqueName="9" name="Cars" queryTableFieldId="9"/>
    <tableColumn id="10" xr3:uid="{8B22709E-CB74-4BE6-BF3D-16139CFCC98D}" uniqueName="10" name="Average Commute Distace in Miles" queryTableFieldId="10"/>
    <tableColumn id="12" xr3:uid="{313EC2A7-0C81-4CCB-8E12-2A35B40CC779}" uniqueName="12" name="Simplified  Average commute" queryTableFieldId="12" dataDxfId="2">
      <calculatedColumnFormula>IF(L2&lt;=4.5,"CLOSEST",IF(L2&lt;=7.5,"FAR","FURTHEST"))</calculatedColumnFormula>
    </tableColumn>
    <tableColumn id="11" xr3:uid="{B64916C5-C021-45D2-8439-F96220B3F888}" uniqueName="11" name="Purchased Bike" queryTableFieldId="11"/>
    <tableColumn id="15" xr3:uid="{A1E4151A-A1E0-473B-A981-4ED02EF69472}" uniqueName="15" name="Purchased Bike in no" queryTableFieldId="16" dataDxfId="1">
      <calculatedColumnFormula>IF(N2="YES", "1", "0")</calculatedColumnFormula>
    </tableColumn>
    <tableColumn id="13" xr3:uid="{9C3E6FBB-0612-4263-836B-A0024497A2BD}" uniqueName="13" name="HELPER 1" queryTableFieldId="15" dataDxfId="0">
      <calculatedColumnFormula>E2&amp;"-"&amp;G2&amp;"-"&amp;H2</calculatedColumnFormula>
    </tableColumn>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B74C1-01EF-4281-88B2-78CCDB55A665}">
  <dimension ref="A1:U1001"/>
  <sheetViews>
    <sheetView zoomScale="66" workbookViewId="0">
      <selection activeCell="S14" sqref="S14"/>
    </sheetView>
  </sheetViews>
  <sheetFormatPr defaultRowHeight="13.5" x14ac:dyDescent="0.25"/>
  <cols>
    <col min="1" max="1" width="5.9140625" bestFit="1" customWidth="1"/>
    <col min="2" max="2" width="16.25" bestFit="1" customWidth="1"/>
    <col min="3" max="3" width="11.1640625" bestFit="1" customWidth="1"/>
    <col min="4" max="4" width="14.83203125" bestFit="1" customWidth="1"/>
    <col min="5" max="5" width="21.08203125" bestFit="1" customWidth="1"/>
    <col min="6" max="6" width="11.9140625" bestFit="1" customWidth="1"/>
    <col min="7" max="7" width="18" bestFit="1" customWidth="1"/>
    <col min="8" max="8" width="15.25" bestFit="1" customWidth="1"/>
    <col min="9" max="9" width="16.33203125" bestFit="1" customWidth="1"/>
    <col min="10" max="10" width="26.08203125" bestFit="1" customWidth="1"/>
    <col min="11" max="11" width="8.1640625" bestFit="1" customWidth="1"/>
    <col min="12" max="12" width="37.4140625" bestFit="1" customWidth="1"/>
    <col min="13" max="13" width="32.1640625" bestFit="1" customWidth="1"/>
    <col min="14" max="14" width="18.4140625" bestFit="1" customWidth="1"/>
    <col min="15" max="15" width="23.58203125" bestFit="1" customWidth="1"/>
    <col min="16" max="16" width="50.08203125" bestFit="1" customWidth="1"/>
    <col min="17" max="17" width="37.33203125" customWidth="1"/>
    <col min="18" max="18" width="11.83203125" customWidth="1"/>
    <col min="19" max="19" width="22.83203125" customWidth="1"/>
    <col min="20" max="20" width="17.25" customWidth="1"/>
    <col min="21" max="27" width="8"/>
    <col min="28" max="28" width="25.33203125" customWidth="1"/>
    <col min="29" max="29" width="8"/>
  </cols>
  <sheetData>
    <row r="1" spans="1:20" x14ac:dyDescent="0.25">
      <c r="A1" t="s">
        <v>0</v>
      </c>
      <c r="B1" t="s">
        <v>1</v>
      </c>
      <c r="C1" t="s">
        <v>2</v>
      </c>
      <c r="D1" t="s">
        <v>3</v>
      </c>
      <c r="E1" t="s">
        <v>26</v>
      </c>
      <c r="F1" t="s">
        <v>4</v>
      </c>
      <c r="G1" t="s">
        <v>5</v>
      </c>
      <c r="H1" t="s">
        <v>6</v>
      </c>
      <c r="I1" t="s">
        <v>7</v>
      </c>
      <c r="J1" t="s">
        <v>60</v>
      </c>
      <c r="K1" t="s">
        <v>8</v>
      </c>
      <c r="L1" t="s">
        <v>62</v>
      </c>
      <c r="M1" t="s">
        <v>25</v>
      </c>
      <c r="N1" t="s">
        <v>9</v>
      </c>
      <c r="O1" t="s">
        <v>59</v>
      </c>
      <c r="P1" t="s">
        <v>43</v>
      </c>
    </row>
    <row r="2" spans="1:20" x14ac:dyDescent="0.25">
      <c r="A2">
        <v>11000</v>
      </c>
      <c r="B2" t="s">
        <v>10</v>
      </c>
      <c r="C2" t="s">
        <v>10</v>
      </c>
      <c r="D2">
        <v>90000</v>
      </c>
      <c r="E2" t="str">
        <f>IF(D2&lt;=40000,"LOW INCOME",IF(D2&lt;=80000,"MEDIUM INCOME",IF(D2&lt;=100000,"HIGH INCOME","HIGHEST INCOME")))</f>
        <v>HIGH INCOME</v>
      </c>
      <c r="F2">
        <v>2</v>
      </c>
      <c r="G2" t="s">
        <v>12</v>
      </c>
      <c r="H2" t="s">
        <v>18</v>
      </c>
      <c r="I2" t="s">
        <v>14</v>
      </c>
      <c r="J2" t="str">
        <f>IF(I2="YES", "1", "0")</f>
        <v>1</v>
      </c>
      <c r="K2">
        <v>0</v>
      </c>
      <c r="L2">
        <v>1.5</v>
      </c>
      <c r="M2" t="str">
        <f>IF(L2&lt;=4.5,"CLOSEST",IF(L2&lt;=7.5,"FAR","FURTHEST"))</f>
        <v>CLOSEST</v>
      </c>
      <c r="N2" t="s">
        <v>14</v>
      </c>
      <c r="O2" t="str">
        <f>IF(N2="YES", "1", "0")</f>
        <v>1</v>
      </c>
      <c r="P2" t="str">
        <f>E2&amp;"-"&amp;G2&amp;"-"&amp;H2</f>
        <v>HIGH INCOME-Bachelors-Professional</v>
      </c>
    </row>
    <row r="3" spans="1:20" x14ac:dyDescent="0.25">
      <c r="A3">
        <v>11047</v>
      </c>
      <c r="B3" t="s">
        <v>10</v>
      </c>
      <c r="C3" t="s">
        <v>11</v>
      </c>
      <c r="D3">
        <v>30000</v>
      </c>
      <c r="E3" t="str">
        <f>IF(D3&lt;=40000,"LOW INCOME",IF(D3&lt;=80000,"MEDIUM INCOME",IF(D3&lt;=100000,"HIGH INCOME","HIGHEST INCOME")))</f>
        <v>LOW INCOME</v>
      </c>
      <c r="F3">
        <v>3</v>
      </c>
      <c r="G3" t="s">
        <v>21</v>
      </c>
      <c r="H3" t="s">
        <v>13</v>
      </c>
      <c r="I3" t="s">
        <v>15</v>
      </c>
      <c r="J3" t="str">
        <f>IF(I3="YES", "1", "0")</f>
        <v>0</v>
      </c>
      <c r="K3">
        <v>2</v>
      </c>
      <c r="L3">
        <v>1.5</v>
      </c>
      <c r="M3" t="str">
        <f>IF(L3&lt;=4.5,"CLOSEST",IF(L3&lt;=7.5,"FAR","FURTHEST"))</f>
        <v>CLOSEST</v>
      </c>
      <c r="N3" t="s">
        <v>14</v>
      </c>
      <c r="O3" t="str">
        <f>IF(N3="YES", "1", "0")</f>
        <v>1</v>
      </c>
      <c r="P3" t="str">
        <f>E3&amp;"-"&amp;G3&amp;"-"&amp;H3</f>
        <v>LOW INCOME-High School-Skilled Manual</v>
      </c>
    </row>
    <row r="4" spans="1:20" x14ac:dyDescent="0.25">
      <c r="A4">
        <v>11061</v>
      </c>
      <c r="B4" t="s">
        <v>10</v>
      </c>
      <c r="C4" t="s">
        <v>10</v>
      </c>
      <c r="D4">
        <v>70000</v>
      </c>
      <c r="E4" t="str">
        <f>IF(D4&lt;=40000,"LOW INCOME",IF(D4&lt;=80000,"MEDIUM INCOME",IF(D4&lt;=100000,"HIGH INCOME","HIGHEST INCOME")))</f>
        <v>MEDIUM INCOME</v>
      </c>
      <c r="F4">
        <v>2</v>
      </c>
      <c r="G4" t="s">
        <v>16</v>
      </c>
      <c r="H4" t="s">
        <v>13</v>
      </c>
      <c r="I4" t="s">
        <v>14</v>
      </c>
      <c r="J4" t="str">
        <f>IF(I4="YES", "1", "0")</f>
        <v>1</v>
      </c>
      <c r="K4">
        <v>2</v>
      </c>
      <c r="L4">
        <v>7.5</v>
      </c>
      <c r="M4" t="str">
        <f>IF(L4&lt;=4.5,"CLOSEST",IF(L4&lt;=7.5,"FAR","FURTHEST"))</f>
        <v>FAR</v>
      </c>
      <c r="N4" t="s">
        <v>14</v>
      </c>
      <c r="O4" t="str">
        <f>IF(N4="YES", "1", "0")</f>
        <v>1</v>
      </c>
      <c r="P4" t="str">
        <f>E4&amp;"-"&amp;G4&amp;"-"&amp;H4</f>
        <v>MEDIUM INCOME-Partial College-Skilled Manual</v>
      </c>
    </row>
    <row r="5" spans="1:20" x14ac:dyDescent="0.25">
      <c r="A5">
        <v>11090</v>
      </c>
      <c r="B5" t="s">
        <v>19</v>
      </c>
      <c r="C5" t="s">
        <v>10</v>
      </c>
      <c r="D5">
        <v>90000</v>
      </c>
      <c r="E5" t="str">
        <f>IF(D5&lt;=40000,"LOW INCOME",IF(D5&lt;=80000,"MEDIUM INCOME",IF(D5&lt;=100000,"HIGH INCOME","HIGHEST INCOME")))</f>
        <v>HIGH INCOME</v>
      </c>
      <c r="F5">
        <v>2</v>
      </c>
      <c r="G5" t="s">
        <v>16</v>
      </c>
      <c r="H5" t="s">
        <v>18</v>
      </c>
      <c r="I5" t="s">
        <v>14</v>
      </c>
      <c r="J5" t="str">
        <f>IF(I5="YES", "1", "0")</f>
        <v>1</v>
      </c>
      <c r="K5">
        <v>1</v>
      </c>
      <c r="L5">
        <v>3.5</v>
      </c>
      <c r="M5" t="str">
        <f>IF(L5&lt;=4.5,"CLOSEST",IF(L5&lt;=7.5,"FAR","FURTHEST"))</f>
        <v>CLOSEST</v>
      </c>
      <c r="N5" t="s">
        <v>14</v>
      </c>
      <c r="O5" t="str">
        <f>IF(N5="YES", "1", "0")</f>
        <v>1</v>
      </c>
      <c r="P5" t="str">
        <f>E5&amp;"-"&amp;G5&amp;"-"&amp;H5</f>
        <v>HIGH INCOME-Partial College-Professional</v>
      </c>
    </row>
    <row r="6" spans="1:20" x14ac:dyDescent="0.25">
      <c r="A6">
        <v>11116</v>
      </c>
      <c r="B6" t="s">
        <v>10</v>
      </c>
      <c r="C6" t="s">
        <v>10</v>
      </c>
      <c r="D6">
        <v>70000</v>
      </c>
      <c r="E6" t="str">
        <f>IF(D6&lt;=40000,"LOW INCOME",IF(D6&lt;=80000,"MEDIUM INCOME",IF(D6&lt;=100000,"HIGH INCOME","HIGHEST INCOME")))</f>
        <v>MEDIUM INCOME</v>
      </c>
      <c r="F6">
        <v>5</v>
      </c>
      <c r="G6" t="s">
        <v>16</v>
      </c>
      <c r="H6" t="s">
        <v>13</v>
      </c>
      <c r="I6" t="s">
        <v>14</v>
      </c>
      <c r="J6" t="str">
        <f>IF(I6="YES", "1", "0")</f>
        <v>1</v>
      </c>
      <c r="K6">
        <v>2</v>
      </c>
      <c r="L6">
        <v>7.5</v>
      </c>
      <c r="M6" t="str">
        <f>IF(L6&lt;=4.5,"CLOSEST",IF(L6&lt;=7.5,"FAR","FURTHEST"))</f>
        <v>FAR</v>
      </c>
      <c r="N6" t="s">
        <v>15</v>
      </c>
      <c r="O6" t="str">
        <f>IF(N6="YES", "1", "0")</f>
        <v>0</v>
      </c>
      <c r="P6" t="str">
        <f>E6&amp;"-"&amp;G6&amp;"-"&amp;H6</f>
        <v>MEDIUM INCOME-Partial College-Skilled Manual</v>
      </c>
    </row>
    <row r="7" spans="1:20" x14ac:dyDescent="0.25">
      <c r="A7">
        <v>11139</v>
      </c>
      <c r="B7" t="s">
        <v>19</v>
      </c>
      <c r="C7" t="s">
        <v>11</v>
      </c>
      <c r="D7">
        <v>30000</v>
      </c>
      <c r="E7" t="str">
        <f>IF(D7&lt;=40000,"LOW INCOME",IF(D7&lt;=80000,"MEDIUM INCOME",IF(D7&lt;=100000,"HIGH INCOME","HIGHEST INCOME")))</f>
        <v>LOW INCOME</v>
      </c>
      <c r="F7">
        <v>2</v>
      </c>
      <c r="G7" t="s">
        <v>16</v>
      </c>
      <c r="H7" t="s">
        <v>17</v>
      </c>
      <c r="I7" t="s">
        <v>15</v>
      </c>
      <c r="J7" t="str">
        <f>IF(I7="YES", "1", "0")</f>
        <v>0</v>
      </c>
      <c r="K7">
        <v>2</v>
      </c>
      <c r="L7">
        <v>7.5</v>
      </c>
      <c r="M7" t="str">
        <f>IF(L7&lt;=4.5,"CLOSEST",IF(L7&lt;=7.5,"FAR","FURTHEST"))</f>
        <v>FAR</v>
      </c>
      <c r="N7" t="s">
        <v>15</v>
      </c>
      <c r="O7" t="str">
        <f>IF(N7="YES", "1", "0")</f>
        <v>0</v>
      </c>
      <c r="P7" t="str">
        <f>E7&amp;"-"&amp;G7&amp;"-"&amp;H7</f>
        <v>LOW INCOME-Partial College-Clerical</v>
      </c>
    </row>
    <row r="8" spans="1:20" ht="17.5" x14ac:dyDescent="0.35">
      <c r="A8">
        <v>11143</v>
      </c>
      <c r="B8" t="s">
        <v>10</v>
      </c>
      <c r="C8" t="s">
        <v>10</v>
      </c>
      <c r="D8">
        <v>40000</v>
      </c>
      <c r="E8" t="str">
        <f>IF(D8&lt;=40000,"LOW INCOME",IF(D8&lt;=80000,"MEDIUM INCOME",IF(D8&lt;=100000,"HIGH INCOME","HIGHEST INCOME")))</f>
        <v>LOW INCOME</v>
      </c>
      <c r="F8">
        <v>0</v>
      </c>
      <c r="G8" t="s">
        <v>21</v>
      </c>
      <c r="H8" t="s">
        <v>13</v>
      </c>
      <c r="I8" t="s">
        <v>14</v>
      </c>
      <c r="J8" t="str">
        <f>IF(I8="YES", "1", "0")</f>
        <v>1</v>
      </c>
      <c r="K8">
        <v>2</v>
      </c>
      <c r="L8">
        <v>7.5</v>
      </c>
      <c r="M8" t="str">
        <f>IF(L8&lt;=4.5,"CLOSEST",IF(L8&lt;=7.5,"FAR","FURTHEST"))</f>
        <v>FAR</v>
      </c>
      <c r="N8" t="s">
        <v>15</v>
      </c>
      <c r="O8" t="str">
        <f>IF(N8="YES", "1", "0")</f>
        <v>0</v>
      </c>
      <c r="P8" t="str">
        <f>E8&amp;"-"&amp;G8&amp;"-"&amp;H8</f>
        <v>LOW INCOME-High School-Skilled Manual</v>
      </c>
      <c r="Q8" s="2" t="s">
        <v>42</v>
      </c>
    </row>
    <row r="9" spans="1:20" x14ac:dyDescent="0.25">
      <c r="A9">
        <v>11147</v>
      </c>
      <c r="B9" t="s">
        <v>10</v>
      </c>
      <c r="C9" t="s">
        <v>10</v>
      </c>
      <c r="D9">
        <v>60000</v>
      </c>
      <c r="E9" t="str">
        <f>IF(D9&lt;=40000,"LOW INCOME",IF(D9&lt;=80000,"MEDIUM INCOME",IF(D9&lt;=100000,"HIGH INCOME","HIGHEST INCOME")))</f>
        <v>MEDIUM INCOME</v>
      </c>
      <c r="F9">
        <v>2</v>
      </c>
      <c r="G9" t="s">
        <v>63</v>
      </c>
      <c r="H9" t="s">
        <v>22</v>
      </c>
      <c r="I9" t="s">
        <v>14</v>
      </c>
      <c r="J9" t="str">
        <f>IF(I9="YES", "1", "0")</f>
        <v>1</v>
      </c>
      <c r="K9">
        <v>1</v>
      </c>
      <c r="L9">
        <v>0.5</v>
      </c>
      <c r="M9" t="str">
        <f>IF(L9&lt;=4.5,"CLOSEST",IF(L9&lt;=7.5,"FAR","FURTHEST"))</f>
        <v>CLOSEST</v>
      </c>
      <c r="N9" t="s">
        <v>14</v>
      </c>
      <c r="O9" t="str">
        <f>IF(N9="YES", "1", "0")</f>
        <v>1</v>
      </c>
      <c r="P9" t="str">
        <f>E9&amp;"-"&amp;G9&amp;"-"&amp;H9</f>
        <v>MEDIUM INCOME-Graduate Degree-Management</v>
      </c>
    </row>
    <row r="10" spans="1:20" x14ac:dyDescent="0.25">
      <c r="A10">
        <v>11149</v>
      </c>
      <c r="B10" t="s">
        <v>10</v>
      </c>
      <c r="C10" t="s">
        <v>10</v>
      </c>
      <c r="D10">
        <v>40000</v>
      </c>
      <c r="E10" t="str">
        <f>IF(D10&lt;=40000,"LOW INCOME",IF(D10&lt;=80000,"MEDIUM INCOME",IF(D10&lt;=100000,"HIGH INCOME","HIGHEST INCOME")))</f>
        <v>LOW INCOME</v>
      </c>
      <c r="F10">
        <v>2</v>
      </c>
      <c r="G10" t="s">
        <v>12</v>
      </c>
      <c r="H10" t="s">
        <v>22</v>
      </c>
      <c r="I10" t="s">
        <v>14</v>
      </c>
      <c r="J10" t="str">
        <f>IF(I10="YES", "1", "0")</f>
        <v>1</v>
      </c>
      <c r="K10">
        <v>2</v>
      </c>
      <c r="L10">
        <v>0.5</v>
      </c>
      <c r="M10" t="str">
        <f>IF(L10&lt;=4.5,"CLOSEST",IF(L10&lt;=7.5,"FAR","FURTHEST"))</f>
        <v>CLOSEST</v>
      </c>
      <c r="N10" t="s">
        <v>15</v>
      </c>
      <c r="O10" t="str">
        <f>IF(N10="YES", "1", "0")</f>
        <v>0</v>
      </c>
      <c r="P10" t="str">
        <f>E10&amp;"-"&amp;G10&amp;"-"&amp;H10</f>
        <v>LOW INCOME-Bachelors-Management</v>
      </c>
      <c r="Q10" s="1" t="s">
        <v>27</v>
      </c>
    </row>
    <row r="11" spans="1:20" ht="14" x14ac:dyDescent="0.3">
      <c r="A11">
        <v>11165</v>
      </c>
      <c r="B11" t="s">
        <v>10</v>
      </c>
      <c r="C11" t="s">
        <v>11</v>
      </c>
      <c r="D11">
        <v>60000</v>
      </c>
      <c r="E11" t="str">
        <f>IF(D11&lt;=40000,"LOW INCOME",IF(D11&lt;=80000,"MEDIUM INCOME",IF(D11&lt;=100000,"HIGH INCOME","HIGHEST INCOME")))</f>
        <v>MEDIUM INCOME</v>
      </c>
      <c r="F11">
        <v>0</v>
      </c>
      <c r="G11" t="s">
        <v>16</v>
      </c>
      <c r="H11" t="s">
        <v>13</v>
      </c>
      <c r="I11" t="s">
        <v>15</v>
      </c>
      <c r="J11" t="str">
        <f>IF(I11="YES", "1", "0")</f>
        <v>0</v>
      </c>
      <c r="K11">
        <v>1</v>
      </c>
      <c r="L11">
        <v>1.5</v>
      </c>
      <c r="M11" t="str">
        <f>IF(L11&lt;=4.5,"CLOSEST",IF(L11&lt;=7.5,"FAR","FURTHEST"))</f>
        <v>CLOSEST</v>
      </c>
      <c r="N11" t="s">
        <v>15</v>
      </c>
      <c r="O11" t="str">
        <f>IF(N11="YES", "1", "0")</f>
        <v>0</v>
      </c>
      <c r="P11" t="str">
        <f>E11&amp;"-"&amp;G11&amp;"-"&amp;H11</f>
        <v>MEDIUM INCOME-Partial College-Skilled Manual</v>
      </c>
      <c r="Q11" s="7" t="s">
        <v>0</v>
      </c>
      <c r="R11" s="7" t="s">
        <v>41</v>
      </c>
      <c r="S11" s="7"/>
      <c r="T11" s="7"/>
    </row>
    <row r="12" spans="1:20" x14ac:dyDescent="0.25">
      <c r="A12">
        <v>11199</v>
      </c>
      <c r="B12" t="s">
        <v>10</v>
      </c>
      <c r="C12" t="s">
        <v>11</v>
      </c>
      <c r="D12">
        <v>70000</v>
      </c>
      <c r="E12" t="str">
        <f>IF(D12&lt;=40000,"LOW INCOME",IF(D12&lt;=80000,"MEDIUM INCOME",IF(D12&lt;=100000,"HIGH INCOME","HIGHEST INCOME")))</f>
        <v>MEDIUM INCOME</v>
      </c>
      <c r="F12">
        <v>4</v>
      </c>
      <c r="G12" t="s">
        <v>12</v>
      </c>
      <c r="H12" t="s">
        <v>22</v>
      </c>
      <c r="I12" t="s">
        <v>14</v>
      </c>
      <c r="J12" t="str">
        <f>IF(I12="YES", "1", "0")</f>
        <v>1</v>
      </c>
      <c r="K12">
        <v>1</v>
      </c>
      <c r="L12">
        <v>10.5</v>
      </c>
      <c r="M12" t="str">
        <f>IF(L12&lt;=4.5,"CLOSEST",IF(L12&lt;=7.5,"FAR","FURTHEST"))</f>
        <v>FURTHEST</v>
      </c>
      <c r="N12" t="s">
        <v>15</v>
      </c>
      <c r="O12" t="str">
        <f>IF(N12="YES", "1", "0")</f>
        <v>0</v>
      </c>
      <c r="P12" t="str">
        <f>E12&amp;"-"&amp;G12&amp;"-"&amp;H12</f>
        <v>MEDIUM INCOME-Bachelors-Management</v>
      </c>
      <c r="Q12">
        <v>21207</v>
      </c>
      <c r="R12" t="str">
        <f>VLOOKUP($Q$12,$A2:$P$1001,14,FALSE)</f>
        <v>No</v>
      </c>
    </row>
    <row r="13" spans="1:20" x14ac:dyDescent="0.25">
      <c r="A13">
        <v>11200</v>
      </c>
      <c r="B13" t="s">
        <v>10</v>
      </c>
      <c r="C13" t="s">
        <v>10</v>
      </c>
      <c r="D13">
        <v>70000</v>
      </c>
      <c r="E13" t="str">
        <f>IF(D13&lt;=40000,"LOW INCOME",IF(D13&lt;=80000,"MEDIUM INCOME",IF(D13&lt;=100000,"HIGH INCOME","HIGHEST INCOME")))</f>
        <v>MEDIUM INCOME</v>
      </c>
      <c r="F13">
        <v>4</v>
      </c>
      <c r="G13" t="s">
        <v>12</v>
      </c>
      <c r="H13" t="s">
        <v>22</v>
      </c>
      <c r="I13" t="s">
        <v>14</v>
      </c>
      <c r="J13" t="str">
        <f>IF(I13="YES", "1", "0")</f>
        <v>1</v>
      </c>
      <c r="K13">
        <v>1</v>
      </c>
      <c r="L13">
        <v>1.5</v>
      </c>
      <c r="M13" t="str">
        <f>IF(L13&lt;=4.5,"CLOSEST",IF(L13&lt;=7.5,"FAR","FURTHEST"))</f>
        <v>CLOSEST</v>
      </c>
      <c r="N13" t="s">
        <v>15</v>
      </c>
      <c r="O13" t="str">
        <f>IF(N13="YES", "1", "0")</f>
        <v>0</v>
      </c>
      <c r="P13" t="str">
        <f>E13&amp;"-"&amp;G13&amp;"-"&amp;H13</f>
        <v>MEDIUM INCOME-Bachelors-Management</v>
      </c>
    </row>
    <row r="14" spans="1:20" x14ac:dyDescent="0.25">
      <c r="A14">
        <v>11219</v>
      </c>
      <c r="B14" t="s">
        <v>10</v>
      </c>
      <c r="C14" t="s">
        <v>10</v>
      </c>
      <c r="D14">
        <v>60000</v>
      </c>
      <c r="E14" t="str">
        <f>IF(D14&lt;=40000,"LOW INCOME",IF(D14&lt;=80000,"MEDIUM INCOME",IF(D14&lt;=100000,"HIGH INCOME","HIGHEST INCOME")))</f>
        <v>MEDIUM INCOME</v>
      </c>
      <c r="F14">
        <v>2</v>
      </c>
      <c r="G14" t="s">
        <v>21</v>
      </c>
      <c r="H14" t="s">
        <v>18</v>
      </c>
      <c r="I14" t="s">
        <v>14</v>
      </c>
      <c r="J14" t="str">
        <f>IF(I14="YES", "1", "0")</f>
        <v>1</v>
      </c>
      <c r="K14">
        <v>2</v>
      </c>
      <c r="L14">
        <v>10.5</v>
      </c>
      <c r="M14" t="str">
        <f>IF(L14&lt;=4.5,"CLOSEST",IF(L14&lt;=7.5,"FAR","FURTHEST"))</f>
        <v>FURTHEST</v>
      </c>
      <c r="N14" t="s">
        <v>15</v>
      </c>
      <c r="O14" t="str">
        <f>IF(N14="YES", "1", "0")</f>
        <v>0</v>
      </c>
      <c r="P14" t="str">
        <f>E14&amp;"-"&amp;G14&amp;"-"&amp;H14</f>
        <v>MEDIUM INCOME-High School-Professional</v>
      </c>
    </row>
    <row r="15" spans="1:20" x14ac:dyDescent="0.25">
      <c r="A15">
        <v>11225</v>
      </c>
      <c r="B15" t="s">
        <v>10</v>
      </c>
      <c r="C15" t="s">
        <v>11</v>
      </c>
      <c r="D15">
        <v>60000</v>
      </c>
      <c r="E15" t="str">
        <f>IF(D15&lt;=40000,"LOW INCOME",IF(D15&lt;=80000,"MEDIUM INCOME",IF(D15&lt;=100000,"HIGH INCOME","HIGHEST INCOME")))</f>
        <v>MEDIUM INCOME</v>
      </c>
      <c r="F15">
        <v>2</v>
      </c>
      <c r="G15" t="s">
        <v>16</v>
      </c>
      <c r="H15" t="s">
        <v>18</v>
      </c>
      <c r="I15" t="s">
        <v>14</v>
      </c>
      <c r="J15" t="str">
        <f>IF(I15="YES", "1", "0")</f>
        <v>1</v>
      </c>
      <c r="K15">
        <v>1</v>
      </c>
      <c r="L15">
        <v>10.5</v>
      </c>
      <c r="M15" t="str">
        <f>IF(L15&lt;=4.5,"CLOSEST",IF(L15&lt;=7.5,"FAR","FURTHEST"))</f>
        <v>FURTHEST</v>
      </c>
      <c r="N15" t="s">
        <v>15</v>
      </c>
      <c r="O15" t="str">
        <f>IF(N15="YES", "1", "0")</f>
        <v>0</v>
      </c>
      <c r="P15" t="str">
        <f>E15&amp;"-"&amp;G15&amp;"-"&amp;H15</f>
        <v>MEDIUM INCOME-Partial College-Professional</v>
      </c>
    </row>
    <row r="16" spans="1:20" ht="17.5" x14ac:dyDescent="0.35">
      <c r="A16">
        <v>11233</v>
      </c>
      <c r="B16" t="s">
        <v>10</v>
      </c>
      <c r="C16" t="s">
        <v>10</v>
      </c>
      <c r="D16">
        <v>70000</v>
      </c>
      <c r="E16" t="str">
        <f>IF(D16&lt;=40000,"LOW INCOME",IF(D16&lt;=80000,"MEDIUM INCOME",IF(D16&lt;=100000,"HIGH INCOME","HIGHEST INCOME")))</f>
        <v>MEDIUM INCOME</v>
      </c>
      <c r="F16">
        <v>4</v>
      </c>
      <c r="G16" t="s">
        <v>16</v>
      </c>
      <c r="H16" t="s">
        <v>18</v>
      </c>
      <c r="I16" t="s">
        <v>14</v>
      </c>
      <c r="J16" t="str">
        <f>IF(I16="YES", "1", "0")</f>
        <v>1</v>
      </c>
      <c r="K16">
        <v>2</v>
      </c>
      <c r="L16">
        <v>10.5</v>
      </c>
      <c r="M16" t="str">
        <f>IF(L16&lt;=4.5,"CLOSEST",IF(L16&lt;=7.5,"FAR","FURTHEST"))</f>
        <v>FURTHEST</v>
      </c>
      <c r="N16" t="s">
        <v>15</v>
      </c>
      <c r="O16" t="str">
        <f>IF(N16="YES", "1", "0")</f>
        <v>0</v>
      </c>
      <c r="P16" t="str">
        <f>E16&amp;"-"&amp;G16&amp;"-"&amp;H16</f>
        <v>MEDIUM INCOME-Partial College-Professional</v>
      </c>
      <c r="Q16" s="2" t="s">
        <v>24</v>
      </c>
    </row>
    <row r="17" spans="1:21" x14ac:dyDescent="0.25">
      <c r="A17">
        <v>11249</v>
      </c>
      <c r="B17" t="s">
        <v>10</v>
      </c>
      <c r="C17" t="s">
        <v>11</v>
      </c>
      <c r="D17">
        <v>130000</v>
      </c>
      <c r="E17" t="str">
        <f>IF(D17&lt;=40000,"LOW INCOME",IF(D17&lt;=80000,"MEDIUM INCOME",IF(D17&lt;=100000,"HIGH INCOME","HIGHEST INCOME")))</f>
        <v>HIGHEST INCOME</v>
      </c>
      <c r="F17">
        <v>3</v>
      </c>
      <c r="G17" t="s">
        <v>16</v>
      </c>
      <c r="H17" t="s">
        <v>18</v>
      </c>
      <c r="I17" t="s">
        <v>14</v>
      </c>
      <c r="J17" t="str">
        <f>IF(I17="YES", "1", "0")</f>
        <v>1</v>
      </c>
      <c r="K17">
        <v>3</v>
      </c>
      <c r="L17">
        <v>0.5</v>
      </c>
      <c r="M17" t="str">
        <f>IF(L17&lt;=4.5,"CLOSEST",IF(L17&lt;=7.5,"FAR","FURTHEST"))</f>
        <v>CLOSEST</v>
      </c>
      <c r="N17" t="s">
        <v>14</v>
      </c>
      <c r="O17" t="str">
        <f>IF(N17="YES", "1", "0")</f>
        <v>1</v>
      </c>
      <c r="P17" t="str">
        <f>E17&amp;"-"&amp;G17&amp;"-"&amp;H17</f>
        <v>HIGHEST INCOME-Partial College-Professional</v>
      </c>
      <c r="Q17" t="s">
        <v>0</v>
      </c>
      <c r="R17" t="s">
        <v>4</v>
      </c>
      <c r="S17" t="s">
        <v>44</v>
      </c>
      <c r="T17" t="s">
        <v>45</v>
      </c>
      <c r="U17" t="s">
        <v>46</v>
      </c>
    </row>
    <row r="18" spans="1:21" x14ac:dyDescent="0.25">
      <c r="A18">
        <v>11255</v>
      </c>
      <c r="B18" t="s">
        <v>10</v>
      </c>
      <c r="C18" t="s">
        <v>10</v>
      </c>
      <c r="D18">
        <v>70000</v>
      </c>
      <c r="E18" t="str">
        <f>IF(D18&lt;=40000,"LOW INCOME",IF(D18&lt;=80000,"MEDIUM INCOME",IF(D18&lt;=100000,"HIGH INCOME","HIGHEST INCOME")))</f>
        <v>MEDIUM INCOME</v>
      </c>
      <c r="F18">
        <v>4</v>
      </c>
      <c r="G18" t="s">
        <v>63</v>
      </c>
      <c r="H18" t="s">
        <v>22</v>
      </c>
      <c r="I18" t="s">
        <v>14</v>
      </c>
      <c r="J18" t="str">
        <f>IF(I18="YES", "1", "0")</f>
        <v>1</v>
      </c>
      <c r="K18">
        <v>2</v>
      </c>
      <c r="L18">
        <v>7.5</v>
      </c>
      <c r="M18" t="str">
        <f>IF(L18&lt;=4.5,"CLOSEST",IF(L18&lt;=7.5,"FAR","FURTHEST"))</f>
        <v>FAR</v>
      </c>
      <c r="N18" t="s">
        <v>15</v>
      </c>
      <c r="O18" t="str">
        <f>IF(N18="YES", "1", "0")</f>
        <v>0</v>
      </c>
      <c r="P18" t="str">
        <f>E18&amp;"-"&amp;G18&amp;"-"&amp;H18</f>
        <v>MEDIUM INCOME-Graduate Degree-Management</v>
      </c>
      <c r="Q18">
        <v>11047</v>
      </c>
    </row>
    <row r="19" spans="1:21" x14ac:dyDescent="0.25">
      <c r="A19">
        <v>11259</v>
      </c>
      <c r="B19" t="s">
        <v>10</v>
      </c>
      <c r="C19" t="s">
        <v>11</v>
      </c>
      <c r="D19">
        <v>100000</v>
      </c>
      <c r="E19" t="str">
        <f>IF(D19&lt;=40000,"LOW INCOME",IF(D19&lt;=80000,"MEDIUM INCOME",IF(D19&lt;=100000,"HIGH INCOME","HIGHEST INCOME")))</f>
        <v>HIGH INCOME</v>
      </c>
      <c r="F19">
        <v>4</v>
      </c>
      <c r="G19" t="s">
        <v>16</v>
      </c>
      <c r="H19" t="s">
        <v>18</v>
      </c>
      <c r="I19" t="s">
        <v>14</v>
      </c>
      <c r="J19" t="str">
        <f>IF(I19="YES", "1", "0")</f>
        <v>1</v>
      </c>
      <c r="K19">
        <v>4</v>
      </c>
      <c r="L19">
        <v>3.5</v>
      </c>
      <c r="M19" t="str">
        <f>IF(L19&lt;=4.5,"CLOSEST",IF(L19&lt;=7.5,"FAR","FURTHEST"))</f>
        <v>CLOSEST</v>
      </c>
      <c r="N19" t="s">
        <v>14</v>
      </c>
      <c r="O19" t="str">
        <f>IF(N19="YES", "1", "0")</f>
        <v>1</v>
      </c>
      <c r="P19" t="str">
        <f>E19&amp;"-"&amp;G19&amp;"-"&amp;H19</f>
        <v>HIGH INCOME-Partial College-Professional</v>
      </c>
    </row>
    <row r="20" spans="1:21" x14ac:dyDescent="0.25">
      <c r="A20">
        <v>11262</v>
      </c>
      <c r="B20" t="s">
        <v>10</v>
      </c>
      <c r="C20" t="s">
        <v>11</v>
      </c>
      <c r="D20">
        <v>80000</v>
      </c>
      <c r="E20" t="str">
        <f>IF(D20&lt;=40000,"LOW INCOME",IF(D20&lt;=80000,"MEDIUM INCOME",IF(D20&lt;=100000,"HIGH INCOME","HIGHEST INCOME")))</f>
        <v>MEDIUM INCOME</v>
      </c>
      <c r="F20">
        <v>4</v>
      </c>
      <c r="G20" t="s">
        <v>12</v>
      </c>
      <c r="H20" t="s">
        <v>22</v>
      </c>
      <c r="I20" t="s">
        <v>14</v>
      </c>
      <c r="J20" t="str">
        <f>IF(I20="YES", "1", "0")</f>
        <v>1</v>
      </c>
      <c r="K20">
        <v>0</v>
      </c>
      <c r="L20">
        <v>0.5</v>
      </c>
      <c r="M20" t="str">
        <f>IF(L20&lt;=4.5,"CLOSEST",IF(L20&lt;=7.5,"FAR","FURTHEST"))</f>
        <v>CLOSEST</v>
      </c>
      <c r="N20" t="s">
        <v>15</v>
      </c>
      <c r="O20" t="str">
        <f>IF(N20="YES", "1", "0")</f>
        <v>0</v>
      </c>
      <c r="P20" t="str">
        <f>E20&amp;"-"&amp;G20&amp;"-"&amp;H20</f>
        <v>MEDIUM INCOME-Bachelors-Management</v>
      </c>
    </row>
    <row r="21" spans="1:21" x14ac:dyDescent="0.25">
      <c r="A21">
        <v>11269</v>
      </c>
      <c r="B21" t="s">
        <v>10</v>
      </c>
      <c r="C21" t="s">
        <v>10</v>
      </c>
      <c r="D21">
        <v>130000</v>
      </c>
      <c r="E21" t="str">
        <f>IF(D21&lt;=40000,"LOW INCOME",IF(D21&lt;=80000,"MEDIUM INCOME",IF(D21&lt;=100000,"HIGH INCOME","HIGHEST INCOME")))</f>
        <v>HIGHEST INCOME</v>
      </c>
      <c r="F21">
        <v>2</v>
      </c>
      <c r="G21" t="s">
        <v>63</v>
      </c>
      <c r="H21" t="s">
        <v>22</v>
      </c>
      <c r="I21" t="s">
        <v>14</v>
      </c>
      <c r="J21" t="str">
        <f>IF(I21="YES", "1", "0")</f>
        <v>1</v>
      </c>
      <c r="K21">
        <v>2</v>
      </c>
      <c r="L21">
        <v>0.5</v>
      </c>
      <c r="M21" t="str">
        <f>IF(L21&lt;=4.5,"CLOSEST",IF(L21&lt;=7.5,"FAR","FURTHEST"))</f>
        <v>CLOSEST</v>
      </c>
      <c r="N21" t="s">
        <v>15</v>
      </c>
      <c r="O21" t="str">
        <f>IF(N21="YES", "1", "0")</f>
        <v>0</v>
      </c>
      <c r="P21" t="str">
        <f>E21&amp;"-"&amp;G21&amp;"-"&amp;H21</f>
        <v>HIGHEST INCOME-Graduate Degree-Management</v>
      </c>
    </row>
    <row r="22" spans="1:21" x14ac:dyDescent="0.25">
      <c r="A22">
        <v>11270</v>
      </c>
      <c r="B22" t="s">
        <v>10</v>
      </c>
      <c r="C22" t="s">
        <v>10</v>
      </c>
      <c r="D22">
        <v>130000</v>
      </c>
      <c r="E22" t="str">
        <f>IF(D22&lt;=40000,"LOW INCOME",IF(D22&lt;=80000,"MEDIUM INCOME",IF(D22&lt;=100000,"HIGH INCOME","HIGHEST INCOME")))</f>
        <v>HIGHEST INCOME</v>
      </c>
      <c r="F22">
        <v>2</v>
      </c>
      <c r="G22" t="s">
        <v>63</v>
      </c>
      <c r="H22" t="s">
        <v>22</v>
      </c>
      <c r="I22" t="s">
        <v>14</v>
      </c>
      <c r="J22" t="str">
        <f>IF(I22="YES", "1", "0")</f>
        <v>1</v>
      </c>
      <c r="K22">
        <v>3</v>
      </c>
      <c r="L22">
        <v>0.5</v>
      </c>
      <c r="M22" t="str">
        <f>IF(L22&lt;=4.5,"CLOSEST",IF(L22&lt;=7.5,"FAR","FURTHEST"))</f>
        <v>CLOSEST</v>
      </c>
      <c r="N22" t="s">
        <v>14</v>
      </c>
      <c r="O22" t="str">
        <f>IF(N22="YES", "1", "0")</f>
        <v>1</v>
      </c>
      <c r="P22" t="str">
        <f>E22&amp;"-"&amp;G22&amp;"-"&amp;H22</f>
        <v>HIGHEST INCOME-Graduate Degree-Management</v>
      </c>
    </row>
    <row r="23" spans="1:21" x14ac:dyDescent="0.25">
      <c r="A23">
        <v>11275</v>
      </c>
      <c r="B23" t="s">
        <v>10</v>
      </c>
      <c r="C23" t="s">
        <v>11</v>
      </c>
      <c r="D23">
        <v>80000</v>
      </c>
      <c r="E23" t="str">
        <f>IF(D23&lt;=40000,"LOW INCOME",IF(D23&lt;=80000,"MEDIUM INCOME",IF(D23&lt;=100000,"HIGH INCOME","HIGHEST INCOME")))</f>
        <v>MEDIUM INCOME</v>
      </c>
      <c r="F23">
        <v>4</v>
      </c>
      <c r="G23" t="s">
        <v>63</v>
      </c>
      <c r="H23" t="s">
        <v>22</v>
      </c>
      <c r="I23" t="s">
        <v>14</v>
      </c>
      <c r="J23" t="str">
        <f>IF(I23="YES", "1", "0")</f>
        <v>1</v>
      </c>
      <c r="K23">
        <v>2</v>
      </c>
      <c r="L23">
        <v>0.5</v>
      </c>
      <c r="M23" t="str">
        <f>IF(L23&lt;=4.5,"CLOSEST",IF(L23&lt;=7.5,"FAR","FURTHEST"))</f>
        <v>CLOSEST</v>
      </c>
      <c r="N23" t="s">
        <v>14</v>
      </c>
      <c r="O23" t="str">
        <f>IF(N23="YES", "1", "0")</f>
        <v>1</v>
      </c>
      <c r="P23" t="str">
        <f>E23&amp;"-"&amp;G23&amp;"-"&amp;H23</f>
        <v>MEDIUM INCOME-Graduate Degree-Management</v>
      </c>
    </row>
    <row r="24" spans="1:21" x14ac:dyDescent="0.25">
      <c r="A24">
        <v>11287</v>
      </c>
      <c r="B24" t="s">
        <v>10</v>
      </c>
      <c r="C24" t="s">
        <v>10</v>
      </c>
      <c r="D24">
        <v>70000</v>
      </c>
      <c r="E24" t="str">
        <f>IF(D24&lt;=40000,"LOW INCOME",IF(D24&lt;=80000,"MEDIUM INCOME",IF(D24&lt;=100000,"HIGH INCOME","HIGHEST INCOME")))</f>
        <v>MEDIUM INCOME</v>
      </c>
      <c r="F24">
        <v>5</v>
      </c>
      <c r="G24" t="s">
        <v>16</v>
      </c>
      <c r="H24" t="s">
        <v>18</v>
      </c>
      <c r="I24" t="s">
        <v>15</v>
      </c>
      <c r="J24" t="str">
        <f>IF(I24="YES", "1", "0")</f>
        <v>0</v>
      </c>
      <c r="K24">
        <v>3</v>
      </c>
      <c r="L24">
        <v>7.5</v>
      </c>
      <c r="M24" t="str">
        <f>IF(L24&lt;=4.5,"CLOSEST",IF(L24&lt;=7.5,"FAR","FURTHEST"))</f>
        <v>FAR</v>
      </c>
      <c r="N24" t="s">
        <v>15</v>
      </c>
      <c r="O24" t="str">
        <f>IF(N24="YES", "1", "0")</f>
        <v>0</v>
      </c>
      <c r="P24" t="str">
        <f>E24&amp;"-"&amp;G24&amp;"-"&amp;H24</f>
        <v>MEDIUM INCOME-Partial College-Professional</v>
      </c>
    </row>
    <row r="25" spans="1:21" x14ac:dyDescent="0.25">
      <c r="A25">
        <v>11292</v>
      </c>
      <c r="B25" t="s">
        <v>19</v>
      </c>
      <c r="C25" t="s">
        <v>10</v>
      </c>
      <c r="D25">
        <v>150000</v>
      </c>
      <c r="E25" t="str">
        <f>IF(D25&lt;=40000,"LOW INCOME",IF(D25&lt;=80000,"MEDIUM INCOME",IF(D25&lt;=100000,"HIGH INCOME","HIGHEST INCOME")))</f>
        <v>HIGHEST INCOME</v>
      </c>
      <c r="F25">
        <v>1</v>
      </c>
      <c r="G25" t="s">
        <v>16</v>
      </c>
      <c r="H25" t="s">
        <v>18</v>
      </c>
      <c r="I25" t="s">
        <v>15</v>
      </c>
      <c r="J25" t="str">
        <f>IF(I25="YES", "1", "0")</f>
        <v>0</v>
      </c>
      <c r="K25">
        <v>3</v>
      </c>
      <c r="L25">
        <v>0.5</v>
      </c>
      <c r="M25" t="str">
        <f>IF(L25&lt;=4.5,"CLOSEST",IF(L25&lt;=7.5,"FAR","FURTHEST"))</f>
        <v>CLOSEST</v>
      </c>
      <c r="N25" t="s">
        <v>14</v>
      </c>
      <c r="O25" t="str">
        <f>IF(N25="YES", "1", "0")</f>
        <v>1</v>
      </c>
      <c r="P25" t="str">
        <f>E25&amp;"-"&amp;G25&amp;"-"&amp;H25</f>
        <v>HIGHEST INCOME-Partial College-Professional</v>
      </c>
    </row>
    <row r="26" spans="1:21" x14ac:dyDescent="0.25">
      <c r="A26">
        <v>11303</v>
      </c>
      <c r="B26" t="s">
        <v>19</v>
      </c>
      <c r="C26" t="s">
        <v>11</v>
      </c>
      <c r="D26">
        <v>90000</v>
      </c>
      <c r="E26" t="str">
        <f>IF(D26&lt;=40000,"LOW INCOME",IF(D26&lt;=80000,"MEDIUM INCOME",IF(D26&lt;=100000,"HIGH INCOME","HIGHEST INCOME")))</f>
        <v>HIGH INCOME</v>
      </c>
      <c r="F26">
        <v>4</v>
      </c>
      <c r="G26" t="s">
        <v>21</v>
      </c>
      <c r="H26" t="s">
        <v>18</v>
      </c>
      <c r="I26" t="s">
        <v>15</v>
      </c>
      <c r="J26" t="str">
        <f>IF(I26="YES", "1", "0")</f>
        <v>0</v>
      </c>
      <c r="K26">
        <v>3</v>
      </c>
      <c r="L26">
        <v>1.5</v>
      </c>
      <c r="M26" t="str">
        <f>IF(L26&lt;=4.5,"CLOSEST",IF(L26&lt;=7.5,"FAR","FURTHEST"))</f>
        <v>CLOSEST</v>
      </c>
      <c r="N26" t="s">
        <v>14</v>
      </c>
      <c r="O26" t="str">
        <f>IF(N26="YES", "1", "0")</f>
        <v>1</v>
      </c>
      <c r="P26" t="str">
        <f>E26&amp;"-"&amp;G26&amp;"-"&amp;H26</f>
        <v>HIGH INCOME-High School-Professional</v>
      </c>
    </row>
    <row r="27" spans="1:21" x14ac:dyDescent="0.25">
      <c r="A27">
        <v>11340</v>
      </c>
      <c r="B27" t="s">
        <v>10</v>
      </c>
      <c r="C27" t="s">
        <v>11</v>
      </c>
      <c r="D27">
        <v>10000</v>
      </c>
      <c r="E27" t="str">
        <f>IF(D27&lt;=40000,"LOW INCOME",IF(D27&lt;=80000,"MEDIUM INCOME",IF(D27&lt;=100000,"HIGH INCOME","HIGHEST INCOME")))</f>
        <v>LOW INCOME</v>
      </c>
      <c r="F27">
        <v>1</v>
      </c>
      <c r="G27" t="s">
        <v>63</v>
      </c>
      <c r="H27" t="s">
        <v>17</v>
      </c>
      <c r="I27" t="s">
        <v>14</v>
      </c>
      <c r="J27" t="str">
        <f>IF(I27="YES", "1", "0")</f>
        <v>1</v>
      </c>
      <c r="K27">
        <v>0</v>
      </c>
      <c r="L27">
        <v>0.5</v>
      </c>
      <c r="M27" t="str">
        <f>IF(L27&lt;=4.5,"CLOSEST",IF(L27&lt;=7.5,"FAR","FURTHEST"))</f>
        <v>CLOSEST</v>
      </c>
      <c r="N27" t="s">
        <v>14</v>
      </c>
      <c r="O27" t="str">
        <f>IF(N27="YES", "1", "0")</f>
        <v>1</v>
      </c>
      <c r="P27" t="str">
        <f>E27&amp;"-"&amp;G27&amp;"-"&amp;H27</f>
        <v>LOW INCOME-Graduate Degree-Clerical</v>
      </c>
    </row>
    <row r="28" spans="1:21" x14ac:dyDescent="0.25">
      <c r="A28">
        <v>11378</v>
      </c>
      <c r="B28" t="s">
        <v>19</v>
      </c>
      <c r="C28" t="s">
        <v>11</v>
      </c>
      <c r="D28">
        <v>10000</v>
      </c>
      <c r="E28" t="str">
        <f>IF(D28&lt;=40000,"LOW INCOME",IF(D28&lt;=80000,"MEDIUM INCOME",IF(D28&lt;=100000,"HIGH INCOME","HIGHEST INCOME")))</f>
        <v>LOW INCOME</v>
      </c>
      <c r="F28">
        <v>1</v>
      </c>
      <c r="G28" t="s">
        <v>21</v>
      </c>
      <c r="H28" t="s">
        <v>20</v>
      </c>
      <c r="I28" t="s">
        <v>15</v>
      </c>
      <c r="J28" t="str">
        <f>IF(I28="YES", "1", "0")</f>
        <v>0</v>
      </c>
      <c r="K28">
        <v>1</v>
      </c>
      <c r="L28">
        <v>3.5</v>
      </c>
      <c r="M28" t="str">
        <f>IF(L28&lt;=4.5,"CLOSEST",IF(L28&lt;=7.5,"FAR","FURTHEST"))</f>
        <v>CLOSEST</v>
      </c>
      <c r="N28" t="s">
        <v>14</v>
      </c>
      <c r="O28" t="str">
        <f>IF(N28="YES", "1", "0")</f>
        <v>1</v>
      </c>
      <c r="P28" t="str">
        <f>E28&amp;"-"&amp;G28&amp;"-"&amp;H28</f>
        <v>LOW INCOME-High School-Manual</v>
      </c>
    </row>
    <row r="29" spans="1:21" x14ac:dyDescent="0.25">
      <c r="A29">
        <v>11381</v>
      </c>
      <c r="B29" t="s">
        <v>10</v>
      </c>
      <c r="C29" t="s">
        <v>11</v>
      </c>
      <c r="D29">
        <v>20000</v>
      </c>
      <c r="E29" t="str">
        <f>IF(D29&lt;=40000,"LOW INCOME",IF(D29&lt;=80000,"MEDIUM INCOME",IF(D29&lt;=100000,"HIGH INCOME","HIGHEST INCOME")))</f>
        <v>LOW INCOME</v>
      </c>
      <c r="F29">
        <v>2</v>
      </c>
      <c r="G29" t="s">
        <v>16</v>
      </c>
      <c r="H29" t="s">
        <v>20</v>
      </c>
      <c r="I29" t="s">
        <v>14</v>
      </c>
      <c r="J29" t="str">
        <f>IF(I29="YES", "1", "0")</f>
        <v>1</v>
      </c>
      <c r="K29">
        <v>1</v>
      </c>
      <c r="L29">
        <v>3.5</v>
      </c>
      <c r="M29" t="str">
        <f>IF(L29&lt;=4.5,"CLOSEST",IF(L29&lt;=7.5,"FAR","FURTHEST"))</f>
        <v>CLOSEST</v>
      </c>
      <c r="N29" t="s">
        <v>14</v>
      </c>
      <c r="O29" t="str">
        <f>IF(N29="YES", "1", "0")</f>
        <v>1</v>
      </c>
      <c r="P29" t="str">
        <f>E29&amp;"-"&amp;G29&amp;"-"&amp;H29</f>
        <v>LOW INCOME-Partial College-Manual</v>
      </c>
    </row>
    <row r="30" spans="1:21" x14ac:dyDescent="0.25">
      <c r="A30">
        <v>11383</v>
      </c>
      <c r="B30" t="s">
        <v>10</v>
      </c>
      <c r="C30" t="s">
        <v>11</v>
      </c>
      <c r="D30">
        <v>30000</v>
      </c>
      <c r="E30" t="str">
        <f>IF(D30&lt;=40000,"LOW INCOME",IF(D30&lt;=80000,"MEDIUM INCOME",IF(D30&lt;=100000,"HIGH INCOME","HIGHEST INCOME")))</f>
        <v>LOW INCOME</v>
      </c>
      <c r="F30">
        <v>3</v>
      </c>
      <c r="G30" t="s">
        <v>63</v>
      </c>
      <c r="H30" t="s">
        <v>17</v>
      </c>
      <c r="I30" t="s">
        <v>14</v>
      </c>
      <c r="J30" t="str">
        <f>IF(I30="YES", "1", "0")</f>
        <v>1</v>
      </c>
      <c r="K30">
        <v>0</v>
      </c>
      <c r="L30">
        <v>0.5</v>
      </c>
      <c r="M30" t="str">
        <f>IF(L30&lt;=4.5,"CLOSEST",IF(L30&lt;=7.5,"FAR","FURTHEST"))</f>
        <v>CLOSEST</v>
      </c>
      <c r="N30" t="s">
        <v>15</v>
      </c>
      <c r="O30" t="str">
        <f>IF(N30="YES", "1", "0")</f>
        <v>0</v>
      </c>
      <c r="P30" t="str">
        <f>E30&amp;"-"&amp;G30&amp;"-"&amp;H30</f>
        <v>LOW INCOME-Graduate Degree-Clerical</v>
      </c>
    </row>
    <row r="31" spans="1:21" x14ac:dyDescent="0.25">
      <c r="A31">
        <v>11386</v>
      </c>
      <c r="B31" t="s">
        <v>10</v>
      </c>
      <c r="C31" t="s">
        <v>11</v>
      </c>
      <c r="D31">
        <v>30000</v>
      </c>
      <c r="E31" t="str">
        <f>IF(D31&lt;=40000,"LOW INCOME",IF(D31&lt;=80000,"MEDIUM INCOME",IF(D31&lt;=100000,"HIGH INCOME","HIGHEST INCOME")))</f>
        <v>LOW INCOME</v>
      </c>
      <c r="F31">
        <v>3</v>
      </c>
      <c r="G31" t="s">
        <v>12</v>
      </c>
      <c r="H31" t="s">
        <v>17</v>
      </c>
      <c r="I31" t="s">
        <v>14</v>
      </c>
      <c r="J31" t="str">
        <f>IF(I31="YES", "1", "0")</f>
        <v>1</v>
      </c>
      <c r="K31">
        <v>0</v>
      </c>
      <c r="L31">
        <v>0.5</v>
      </c>
      <c r="M31" t="str">
        <f>IF(L31&lt;=4.5,"CLOSEST",IF(L31&lt;=7.5,"FAR","FURTHEST"))</f>
        <v>CLOSEST</v>
      </c>
      <c r="N31" t="s">
        <v>15</v>
      </c>
      <c r="O31" t="str">
        <f>IF(N31="YES", "1", "0")</f>
        <v>0</v>
      </c>
      <c r="P31" t="str">
        <f>E31&amp;"-"&amp;G31&amp;"-"&amp;H31</f>
        <v>LOW INCOME-Bachelors-Clerical</v>
      </c>
      <c r="Q31" t="s">
        <v>56</v>
      </c>
      <c r="R31">
        <f>_xlfn.STDEV.P(K2:K1001)</f>
        <v>1.124560358540172</v>
      </c>
    </row>
    <row r="32" spans="1:21" x14ac:dyDescent="0.25">
      <c r="A32">
        <v>11415</v>
      </c>
      <c r="B32" t="s">
        <v>19</v>
      </c>
      <c r="C32" t="s">
        <v>10</v>
      </c>
      <c r="D32">
        <v>90000</v>
      </c>
      <c r="E32" t="str">
        <f>IF(D32&lt;=40000,"LOW INCOME",IF(D32&lt;=80000,"MEDIUM INCOME",IF(D32&lt;=100000,"HIGH INCOME","HIGHEST INCOME")))</f>
        <v>HIGH INCOME</v>
      </c>
      <c r="F32">
        <v>5</v>
      </c>
      <c r="G32" t="s">
        <v>16</v>
      </c>
      <c r="H32" t="s">
        <v>18</v>
      </c>
      <c r="I32" t="s">
        <v>15</v>
      </c>
      <c r="J32" t="str">
        <f>IF(I32="YES", "1", "0")</f>
        <v>0</v>
      </c>
      <c r="K32">
        <v>2</v>
      </c>
      <c r="L32">
        <v>10.5</v>
      </c>
      <c r="M32" t="str">
        <f>IF(L32&lt;=4.5,"CLOSEST",IF(L32&lt;=7.5,"FAR","FURTHEST"))</f>
        <v>FURTHEST</v>
      </c>
      <c r="N32" t="s">
        <v>15</v>
      </c>
      <c r="O32" t="str">
        <f>IF(N32="YES", "1", "0")</f>
        <v>0</v>
      </c>
      <c r="P32" t="str">
        <f>E32&amp;"-"&amp;G32&amp;"-"&amp;H32</f>
        <v>HIGH INCOME-Partial College-Professional</v>
      </c>
      <c r="Q32" t="s">
        <v>57</v>
      </c>
      <c r="R32">
        <f ca="1">_xlfn.STDEV.P(Q2:QO32:O1001)</f>
        <v>0</v>
      </c>
    </row>
    <row r="33" spans="1:18" x14ac:dyDescent="0.25">
      <c r="A33">
        <v>11434</v>
      </c>
      <c r="B33" t="s">
        <v>10</v>
      </c>
      <c r="C33" t="s">
        <v>10</v>
      </c>
      <c r="D33">
        <v>170000</v>
      </c>
      <c r="E33" t="str">
        <f>IF(D33&lt;=40000,"LOW INCOME",IF(D33&lt;=80000,"MEDIUM INCOME",IF(D33&lt;=100000,"HIGH INCOME","HIGHEST INCOME")))</f>
        <v>HIGHEST INCOME</v>
      </c>
      <c r="F33">
        <v>5</v>
      </c>
      <c r="G33" t="s">
        <v>16</v>
      </c>
      <c r="H33" t="s">
        <v>18</v>
      </c>
      <c r="I33" t="s">
        <v>14</v>
      </c>
      <c r="J33" t="str">
        <f>IF(I33="YES", "1", "0")</f>
        <v>1</v>
      </c>
      <c r="K33">
        <v>0</v>
      </c>
      <c r="L33">
        <v>0.5</v>
      </c>
      <c r="M33" t="str">
        <f>IF(L33&lt;=4.5,"CLOSEST",IF(L33&lt;=7.5,"FAR","FURTHEST"))</f>
        <v>CLOSEST</v>
      </c>
      <c r="N33" t="s">
        <v>15</v>
      </c>
      <c r="O33" t="str">
        <f>IF(N33="YES", "1", "0")</f>
        <v>0</v>
      </c>
      <c r="P33" t="str">
        <f>E33&amp;"-"&amp;G33&amp;"-"&amp;H33</f>
        <v>HIGHEST INCOME-Partial College-Professional</v>
      </c>
      <c r="Q33" t="s">
        <v>58</v>
      </c>
    </row>
    <row r="34" spans="1:18" x14ac:dyDescent="0.25">
      <c r="A34">
        <v>11451</v>
      </c>
      <c r="B34" t="s">
        <v>19</v>
      </c>
      <c r="C34" t="s">
        <v>10</v>
      </c>
      <c r="D34">
        <v>70000</v>
      </c>
      <c r="E34" t="str">
        <f>IF(D34&lt;=40000,"LOW INCOME",IF(D34&lt;=80000,"MEDIUM INCOME",IF(D34&lt;=100000,"HIGH INCOME","HIGHEST INCOME")))</f>
        <v>MEDIUM INCOME</v>
      </c>
      <c r="F34">
        <v>0</v>
      </c>
      <c r="G34" t="s">
        <v>12</v>
      </c>
      <c r="H34" t="s">
        <v>18</v>
      </c>
      <c r="I34" t="s">
        <v>15</v>
      </c>
      <c r="J34" t="str">
        <f>IF(I34="YES", "1", "0")</f>
        <v>0</v>
      </c>
      <c r="K34">
        <v>4</v>
      </c>
      <c r="L34">
        <v>10.5</v>
      </c>
      <c r="M34" t="str">
        <f>IF(L34&lt;=4.5,"CLOSEST",IF(L34&lt;=7.5,"FAR","FURTHEST"))</f>
        <v>FURTHEST</v>
      </c>
      <c r="N34" t="s">
        <v>14</v>
      </c>
      <c r="O34" t="str">
        <f>IF(N34="YES", "1", "0")</f>
        <v>1</v>
      </c>
      <c r="P34" t="str">
        <f>E34&amp;"-"&amp;G34&amp;"-"&amp;H34</f>
        <v>MEDIUM INCOME-Bachelors-Professional</v>
      </c>
      <c r="Q34" t="s">
        <v>61</v>
      </c>
      <c r="R34">
        <f>_xlfn.STDEV.S(F2:F1001)</f>
        <v>1.6285724571686235</v>
      </c>
    </row>
    <row r="35" spans="1:18" x14ac:dyDescent="0.25">
      <c r="A35">
        <v>11453</v>
      </c>
      <c r="B35" t="s">
        <v>19</v>
      </c>
      <c r="C35" t="s">
        <v>10</v>
      </c>
      <c r="D35">
        <v>80000</v>
      </c>
      <c r="E35" t="str">
        <f>IF(D35&lt;=40000,"LOW INCOME",IF(D35&lt;=80000,"MEDIUM INCOME",IF(D35&lt;=100000,"HIGH INCOME","HIGHEST INCOME")))</f>
        <v>MEDIUM INCOME</v>
      </c>
      <c r="F35">
        <v>0</v>
      </c>
      <c r="G35" t="s">
        <v>12</v>
      </c>
      <c r="H35" t="s">
        <v>18</v>
      </c>
      <c r="I35" t="s">
        <v>15</v>
      </c>
      <c r="J35" t="str">
        <f>IF(I35="YES", "1", "0")</f>
        <v>0</v>
      </c>
      <c r="K35">
        <v>3</v>
      </c>
      <c r="L35">
        <v>10.5</v>
      </c>
      <c r="M35" t="str">
        <f>IF(L35&lt;=4.5,"CLOSEST",IF(L35&lt;=7.5,"FAR","FURTHEST"))</f>
        <v>FURTHEST</v>
      </c>
      <c r="N35" t="s">
        <v>14</v>
      </c>
      <c r="O35" t="str">
        <f>IF(N35="YES", "1", "0")</f>
        <v>1</v>
      </c>
      <c r="P35" t="str">
        <f>E35&amp;"-"&amp;G35&amp;"-"&amp;H35</f>
        <v>MEDIUM INCOME-Bachelors-Professional</v>
      </c>
    </row>
    <row r="36" spans="1:18" x14ac:dyDescent="0.25">
      <c r="A36">
        <v>11489</v>
      </c>
      <c r="B36" t="s">
        <v>19</v>
      </c>
      <c r="C36" t="s">
        <v>11</v>
      </c>
      <c r="D36">
        <v>20000</v>
      </c>
      <c r="E36" t="str">
        <f>IF(D36&lt;=40000,"LOW INCOME",IF(D36&lt;=80000,"MEDIUM INCOME",IF(D36&lt;=100000,"HIGH INCOME","HIGHEST INCOME")))</f>
        <v>LOW INCOME</v>
      </c>
      <c r="F36">
        <v>0</v>
      </c>
      <c r="G36" t="s">
        <v>23</v>
      </c>
      <c r="H36" t="s">
        <v>20</v>
      </c>
      <c r="I36" t="s">
        <v>15</v>
      </c>
      <c r="J36" t="str">
        <f>IF(I36="YES", "1", "0")</f>
        <v>0</v>
      </c>
      <c r="K36">
        <v>2</v>
      </c>
      <c r="L36">
        <v>1.5</v>
      </c>
      <c r="M36" t="str">
        <f>IF(L36&lt;=4.5,"CLOSEST",IF(L36&lt;=7.5,"FAR","FURTHEST"))</f>
        <v>CLOSEST</v>
      </c>
      <c r="N36" t="s">
        <v>14</v>
      </c>
      <c r="O36" t="str">
        <f>IF(N36="YES", "1", "0")</f>
        <v>1</v>
      </c>
      <c r="P36" t="str">
        <f>E36&amp;"-"&amp;G36&amp;"-"&amp;H36</f>
        <v>LOW INCOME-Partial High School-Manual</v>
      </c>
    </row>
    <row r="37" spans="1:18" x14ac:dyDescent="0.25">
      <c r="A37">
        <v>11538</v>
      </c>
      <c r="B37" t="s">
        <v>19</v>
      </c>
      <c r="C37" t="s">
        <v>11</v>
      </c>
      <c r="D37">
        <v>60000</v>
      </c>
      <c r="E37" t="str">
        <f>IF(D37&lt;=40000,"LOW INCOME",IF(D37&lt;=80000,"MEDIUM INCOME",IF(D37&lt;=100000,"HIGH INCOME","HIGHEST INCOME")))</f>
        <v>MEDIUM INCOME</v>
      </c>
      <c r="F37">
        <v>4</v>
      </c>
      <c r="G37" t="s">
        <v>63</v>
      </c>
      <c r="H37" t="s">
        <v>13</v>
      </c>
      <c r="I37" t="s">
        <v>15</v>
      </c>
      <c r="J37" t="str">
        <f>IF(I37="YES", "1", "0")</f>
        <v>0</v>
      </c>
      <c r="K37">
        <v>0</v>
      </c>
      <c r="L37">
        <v>0.5</v>
      </c>
      <c r="M37" t="str">
        <f>IF(L37&lt;=4.5,"CLOSEST",IF(L37&lt;=7.5,"FAR","FURTHEST"))</f>
        <v>CLOSEST</v>
      </c>
      <c r="N37" t="s">
        <v>14</v>
      </c>
      <c r="O37" t="str">
        <f>IF(N37="YES", "1", "0")</f>
        <v>1</v>
      </c>
      <c r="P37" t="str">
        <f>E37&amp;"-"&amp;G37&amp;"-"&amp;H37</f>
        <v>MEDIUM INCOME-Graduate Degree-Skilled Manual</v>
      </c>
    </row>
    <row r="38" spans="1:18" x14ac:dyDescent="0.25">
      <c r="A38">
        <v>11540</v>
      </c>
      <c r="B38" t="s">
        <v>19</v>
      </c>
      <c r="C38" t="s">
        <v>10</v>
      </c>
      <c r="D38">
        <v>60000</v>
      </c>
      <c r="E38" t="str">
        <f>IF(D38&lt;=40000,"LOW INCOME",IF(D38&lt;=80000,"MEDIUM INCOME",IF(D38&lt;=100000,"HIGH INCOME","HIGHEST INCOME")))</f>
        <v>MEDIUM INCOME</v>
      </c>
      <c r="F38">
        <v>4</v>
      </c>
      <c r="G38" t="s">
        <v>63</v>
      </c>
      <c r="H38" t="s">
        <v>13</v>
      </c>
      <c r="I38" t="s">
        <v>14</v>
      </c>
      <c r="J38" t="str">
        <f>IF(I38="YES", "1", "0")</f>
        <v>1</v>
      </c>
      <c r="K38">
        <v>0</v>
      </c>
      <c r="L38">
        <v>1.5</v>
      </c>
      <c r="M38" t="str">
        <f>IF(L38&lt;=4.5,"CLOSEST",IF(L38&lt;=7.5,"FAR","FURTHEST"))</f>
        <v>CLOSEST</v>
      </c>
      <c r="N38" t="s">
        <v>14</v>
      </c>
      <c r="O38" t="str">
        <f>IF(N38="YES", "1", "0")</f>
        <v>1</v>
      </c>
      <c r="P38" t="str">
        <f>E38&amp;"-"&amp;G38&amp;"-"&amp;H38</f>
        <v>MEDIUM INCOME-Graduate Degree-Skilled Manual</v>
      </c>
    </row>
    <row r="39" spans="1:18" x14ac:dyDescent="0.25">
      <c r="A39">
        <v>11555</v>
      </c>
      <c r="B39" t="s">
        <v>10</v>
      </c>
      <c r="C39" t="s">
        <v>11</v>
      </c>
      <c r="D39">
        <v>40000</v>
      </c>
      <c r="E39" t="str">
        <f>IF(D39&lt;=40000,"LOW INCOME",IF(D39&lt;=80000,"MEDIUM INCOME",IF(D39&lt;=100000,"HIGH INCOME","HIGHEST INCOME")))</f>
        <v>LOW INCOME</v>
      </c>
      <c r="F39">
        <v>1</v>
      </c>
      <c r="G39" t="s">
        <v>12</v>
      </c>
      <c r="H39" t="s">
        <v>17</v>
      </c>
      <c r="I39" t="s">
        <v>14</v>
      </c>
      <c r="J39" t="str">
        <f>IF(I39="YES", "1", "0")</f>
        <v>1</v>
      </c>
      <c r="K39">
        <v>0</v>
      </c>
      <c r="L39">
        <v>0.5</v>
      </c>
      <c r="M39" t="str">
        <f>IF(L39&lt;=4.5,"CLOSEST",IF(L39&lt;=7.5,"FAR","FURTHEST"))</f>
        <v>CLOSEST</v>
      </c>
      <c r="N39" t="s">
        <v>15</v>
      </c>
      <c r="O39" t="str">
        <f>IF(N39="YES", "1", "0")</f>
        <v>0</v>
      </c>
      <c r="P39" t="str">
        <f>E39&amp;"-"&amp;G39&amp;"-"&amp;H39</f>
        <v>LOW INCOME-Bachelors-Clerical</v>
      </c>
    </row>
    <row r="40" spans="1:18" x14ac:dyDescent="0.25">
      <c r="A40">
        <v>11576</v>
      </c>
      <c r="B40" t="s">
        <v>10</v>
      </c>
      <c r="C40" t="s">
        <v>10</v>
      </c>
      <c r="D40">
        <v>30000</v>
      </c>
      <c r="E40" t="str">
        <f>IF(D40&lt;=40000,"LOW INCOME",IF(D40&lt;=80000,"MEDIUM INCOME",IF(D40&lt;=100000,"HIGH INCOME","HIGHEST INCOME")))</f>
        <v>LOW INCOME</v>
      </c>
      <c r="F40">
        <v>1</v>
      </c>
      <c r="G40" t="s">
        <v>12</v>
      </c>
      <c r="H40" t="s">
        <v>13</v>
      </c>
      <c r="I40" t="s">
        <v>14</v>
      </c>
      <c r="J40" t="str">
        <f>IF(I40="YES", "1", "0")</f>
        <v>1</v>
      </c>
      <c r="K40">
        <v>2</v>
      </c>
      <c r="L40">
        <v>0.5</v>
      </c>
      <c r="M40" t="str">
        <f>IF(L40&lt;=4.5,"CLOSEST",IF(L40&lt;=7.5,"FAR","FURTHEST"))</f>
        <v>CLOSEST</v>
      </c>
      <c r="N40" t="s">
        <v>14</v>
      </c>
      <c r="O40" t="str">
        <f>IF(N40="YES", "1", "0")</f>
        <v>1</v>
      </c>
      <c r="P40" t="str">
        <f>E40&amp;"-"&amp;G40&amp;"-"&amp;H40</f>
        <v>LOW INCOME-Bachelors-Skilled Manual</v>
      </c>
    </row>
    <row r="41" spans="1:18" x14ac:dyDescent="0.25">
      <c r="A41">
        <v>11585</v>
      </c>
      <c r="B41" t="s">
        <v>10</v>
      </c>
      <c r="C41" t="s">
        <v>11</v>
      </c>
      <c r="D41">
        <v>40000</v>
      </c>
      <c r="E41" t="str">
        <f>IF(D41&lt;=40000,"LOW INCOME",IF(D41&lt;=80000,"MEDIUM INCOME",IF(D41&lt;=100000,"HIGH INCOME","HIGHEST INCOME")))</f>
        <v>LOW INCOME</v>
      </c>
      <c r="F41">
        <v>1</v>
      </c>
      <c r="G41" t="s">
        <v>12</v>
      </c>
      <c r="H41" t="s">
        <v>13</v>
      </c>
      <c r="I41" t="s">
        <v>14</v>
      </c>
      <c r="J41" t="str">
        <f>IF(I41="YES", "1", "0")</f>
        <v>1</v>
      </c>
      <c r="K41">
        <v>0</v>
      </c>
      <c r="L41">
        <v>0.5</v>
      </c>
      <c r="M41" t="str">
        <f>IF(L41&lt;=4.5,"CLOSEST",IF(L41&lt;=7.5,"FAR","FURTHEST"))</f>
        <v>CLOSEST</v>
      </c>
      <c r="N41" t="s">
        <v>15</v>
      </c>
      <c r="O41" t="str">
        <f>IF(N41="YES", "1", "0")</f>
        <v>0</v>
      </c>
      <c r="P41" t="str">
        <f>E41&amp;"-"&amp;G41&amp;"-"&amp;H41</f>
        <v>LOW INCOME-Bachelors-Skilled Manual</v>
      </c>
    </row>
    <row r="42" spans="1:18" x14ac:dyDescent="0.25">
      <c r="A42">
        <v>11619</v>
      </c>
      <c r="B42" t="s">
        <v>19</v>
      </c>
      <c r="C42" t="s">
        <v>11</v>
      </c>
      <c r="D42">
        <v>50000</v>
      </c>
      <c r="E42" t="str">
        <f>IF(D42&lt;=40000,"LOW INCOME",IF(D42&lt;=80000,"MEDIUM INCOME",IF(D42&lt;=100000,"HIGH INCOME","HIGHEST INCOME")))</f>
        <v>MEDIUM INCOME</v>
      </c>
      <c r="F42">
        <v>0</v>
      </c>
      <c r="G42" t="s">
        <v>63</v>
      </c>
      <c r="H42" t="s">
        <v>13</v>
      </c>
      <c r="I42" t="s">
        <v>14</v>
      </c>
      <c r="J42" t="str">
        <f>IF(I42="YES", "1", "0")</f>
        <v>1</v>
      </c>
      <c r="K42">
        <v>0</v>
      </c>
      <c r="L42">
        <v>1.5</v>
      </c>
      <c r="M42" t="str">
        <f>IF(L42&lt;=4.5,"CLOSEST",IF(L42&lt;=7.5,"FAR","FURTHEST"))</f>
        <v>CLOSEST</v>
      </c>
      <c r="N42" t="s">
        <v>15</v>
      </c>
      <c r="O42" t="str">
        <f>IF(N42="YES", "1", "0")</f>
        <v>0</v>
      </c>
      <c r="P42" t="str">
        <f>E42&amp;"-"&amp;G42&amp;"-"&amp;H42</f>
        <v>MEDIUM INCOME-Graduate Degree-Skilled Manual</v>
      </c>
    </row>
    <row r="43" spans="1:18" x14ac:dyDescent="0.25">
      <c r="A43">
        <v>11622</v>
      </c>
      <c r="B43" t="s">
        <v>10</v>
      </c>
      <c r="C43" t="s">
        <v>10</v>
      </c>
      <c r="D43">
        <v>50000</v>
      </c>
      <c r="E43" t="str">
        <f>IF(D43&lt;=40000,"LOW INCOME",IF(D43&lt;=80000,"MEDIUM INCOME",IF(D43&lt;=100000,"HIGH INCOME","HIGHEST INCOME")))</f>
        <v>MEDIUM INCOME</v>
      </c>
      <c r="F43">
        <v>0</v>
      </c>
      <c r="G43" t="s">
        <v>63</v>
      </c>
      <c r="H43" t="s">
        <v>13</v>
      </c>
      <c r="I43" t="s">
        <v>14</v>
      </c>
      <c r="J43" t="str">
        <f>IF(I43="YES", "1", "0")</f>
        <v>1</v>
      </c>
      <c r="K43">
        <v>0</v>
      </c>
      <c r="L43">
        <v>0.5</v>
      </c>
      <c r="M43" t="str">
        <f>IF(L43&lt;=4.5,"CLOSEST",IF(L43&lt;=7.5,"FAR","FURTHEST"))</f>
        <v>CLOSEST</v>
      </c>
      <c r="N43" t="s">
        <v>15</v>
      </c>
      <c r="O43" t="str">
        <f>IF(N43="YES", "1", "0")</f>
        <v>0</v>
      </c>
      <c r="P43" t="str">
        <f>E43&amp;"-"&amp;G43&amp;"-"&amp;H43</f>
        <v>MEDIUM INCOME-Graduate Degree-Skilled Manual</v>
      </c>
    </row>
    <row r="44" spans="1:18" x14ac:dyDescent="0.25">
      <c r="A44">
        <v>11641</v>
      </c>
      <c r="B44" t="s">
        <v>10</v>
      </c>
      <c r="C44" t="s">
        <v>10</v>
      </c>
      <c r="D44">
        <v>50000</v>
      </c>
      <c r="E44" t="str">
        <f>IF(D44&lt;=40000,"LOW INCOME",IF(D44&lt;=80000,"MEDIUM INCOME",IF(D44&lt;=100000,"HIGH INCOME","HIGHEST INCOME")))</f>
        <v>MEDIUM INCOME</v>
      </c>
      <c r="F44">
        <v>1</v>
      </c>
      <c r="G44" t="s">
        <v>12</v>
      </c>
      <c r="H44" t="s">
        <v>13</v>
      </c>
      <c r="I44" t="s">
        <v>14</v>
      </c>
      <c r="J44" t="str">
        <f>IF(I44="YES", "1", "0")</f>
        <v>1</v>
      </c>
      <c r="K44">
        <v>0</v>
      </c>
      <c r="L44">
        <v>0.5</v>
      </c>
      <c r="M44" t="str">
        <f>IF(L44&lt;=4.5,"CLOSEST",IF(L44&lt;=7.5,"FAR","FURTHEST"))</f>
        <v>CLOSEST</v>
      </c>
      <c r="N44" t="s">
        <v>15</v>
      </c>
      <c r="O44" t="str">
        <f>IF(N44="YES", "1", "0")</f>
        <v>0</v>
      </c>
      <c r="P44" t="str">
        <f>E44&amp;"-"&amp;G44&amp;"-"&amp;H44</f>
        <v>MEDIUM INCOME-Bachelors-Skilled Manual</v>
      </c>
    </row>
    <row r="45" spans="1:18" x14ac:dyDescent="0.25">
      <c r="A45">
        <v>11644</v>
      </c>
      <c r="B45" t="s">
        <v>19</v>
      </c>
      <c r="C45" t="s">
        <v>10</v>
      </c>
      <c r="D45">
        <v>40000</v>
      </c>
      <c r="E45" t="str">
        <f>IF(D45&lt;=40000,"LOW INCOME",IF(D45&lt;=80000,"MEDIUM INCOME",IF(D45&lt;=100000,"HIGH INCOME","HIGHEST INCOME")))</f>
        <v>LOW INCOME</v>
      </c>
      <c r="F45">
        <v>2</v>
      </c>
      <c r="G45" t="s">
        <v>12</v>
      </c>
      <c r="H45" t="s">
        <v>13</v>
      </c>
      <c r="I45" t="s">
        <v>14</v>
      </c>
      <c r="J45" t="str">
        <f>IF(I45="YES", "1", "0")</f>
        <v>1</v>
      </c>
      <c r="K45">
        <v>0</v>
      </c>
      <c r="L45">
        <v>3.5</v>
      </c>
      <c r="M45" t="str">
        <f>IF(L45&lt;=4.5,"CLOSEST",IF(L45&lt;=7.5,"FAR","FURTHEST"))</f>
        <v>CLOSEST</v>
      </c>
      <c r="N45" t="s">
        <v>15</v>
      </c>
      <c r="O45" t="str">
        <f>IF(N45="YES", "1", "0")</f>
        <v>0</v>
      </c>
      <c r="P45" t="str">
        <f>E45&amp;"-"&amp;G45&amp;"-"&amp;H45</f>
        <v>LOW INCOME-Bachelors-Skilled Manual</v>
      </c>
    </row>
    <row r="46" spans="1:18" x14ac:dyDescent="0.25">
      <c r="A46">
        <v>11663</v>
      </c>
      <c r="B46" t="s">
        <v>10</v>
      </c>
      <c r="C46" t="s">
        <v>10</v>
      </c>
      <c r="D46">
        <v>70000</v>
      </c>
      <c r="E46" t="str">
        <f>IF(D46&lt;=40000,"LOW INCOME",IF(D46&lt;=80000,"MEDIUM INCOME",IF(D46&lt;=100000,"HIGH INCOME","HIGHEST INCOME")))</f>
        <v>MEDIUM INCOME</v>
      </c>
      <c r="F46">
        <v>4</v>
      </c>
      <c r="G46" t="s">
        <v>63</v>
      </c>
      <c r="H46" t="s">
        <v>18</v>
      </c>
      <c r="I46" t="s">
        <v>14</v>
      </c>
      <c r="J46" t="str">
        <f>IF(I46="YES", "1", "0")</f>
        <v>1</v>
      </c>
      <c r="K46">
        <v>0</v>
      </c>
      <c r="L46">
        <v>0.5</v>
      </c>
      <c r="M46" t="str">
        <f>IF(L46&lt;=4.5,"CLOSEST",IF(L46&lt;=7.5,"FAR","FURTHEST"))</f>
        <v>CLOSEST</v>
      </c>
      <c r="N46" t="s">
        <v>14</v>
      </c>
      <c r="O46" t="str">
        <f>IF(N46="YES", "1", "0")</f>
        <v>1</v>
      </c>
      <c r="P46" t="str">
        <f>E46&amp;"-"&amp;G46&amp;"-"&amp;H46</f>
        <v>MEDIUM INCOME-Graduate Degree-Professional</v>
      </c>
    </row>
    <row r="47" spans="1:18" x14ac:dyDescent="0.25">
      <c r="A47">
        <v>11669</v>
      </c>
      <c r="B47" t="s">
        <v>19</v>
      </c>
      <c r="C47" t="s">
        <v>11</v>
      </c>
      <c r="D47">
        <v>70000</v>
      </c>
      <c r="E47" t="str">
        <f>IF(D47&lt;=40000,"LOW INCOME",IF(D47&lt;=80000,"MEDIUM INCOME",IF(D47&lt;=100000,"HIGH INCOME","HIGHEST INCOME")))</f>
        <v>MEDIUM INCOME</v>
      </c>
      <c r="F47">
        <v>2</v>
      </c>
      <c r="G47" t="s">
        <v>12</v>
      </c>
      <c r="H47" t="s">
        <v>13</v>
      </c>
      <c r="I47" t="s">
        <v>14</v>
      </c>
      <c r="J47" t="str">
        <f>IF(I47="YES", "1", "0")</f>
        <v>1</v>
      </c>
      <c r="K47">
        <v>1</v>
      </c>
      <c r="L47">
        <v>3.5</v>
      </c>
      <c r="M47" t="str">
        <f>IF(L47&lt;=4.5,"CLOSEST",IF(L47&lt;=7.5,"FAR","FURTHEST"))</f>
        <v>CLOSEST</v>
      </c>
      <c r="N47" t="s">
        <v>15</v>
      </c>
      <c r="O47" t="str">
        <f>IF(N47="YES", "1", "0")</f>
        <v>0</v>
      </c>
      <c r="P47" t="str">
        <f>E47&amp;"-"&amp;G47&amp;"-"&amp;H47</f>
        <v>MEDIUM INCOME-Bachelors-Skilled Manual</v>
      </c>
    </row>
    <row r="48" spans="1:18" x14ac:dyDescent="0.25">
      <c r="A48">
        <v>11699</v>
      </c>
      <c r="B48" t="s">
        <v>19</v>
      </c>
      <c r="C48" t="s">
        <v>10</v>
      </c>
      <c r="D48">
        <v>60000</v>
      </c>
      <c r="E48" t="str">
        <f>IF(D48&lt;=40000,"LOW INCOME",IF(D48&lt;=80000,"MEDIUM INCOME",IF(D48&lt;=100000,"HIGH INCOME","HIGHEST INCOME")))</f>
        <v>MEDIUM INCOME</v>
      </c>
      <c r="F48">
        <v>0</v>
      </c>
      <c r="G48" t="s">
        <v>12</v>
      </c>
      <c r="H48" t="s">
        <v>13</v>
      </c>
      <c r="I48" t="s">
        <v>15</v>
      </c>
      <c r="J48" t="str">
        <f>IF(I48="YES", "1", "0")</f>
        <v>0</v>
      </c>
      <c r="K48">
        <v>2</v>
      </c>
      <c r="L48">
        <v>0.5</v>
      </c>
      <c r="M48" t="str">
        <f>IF(L48&lt;=4.5,"CLOSEST",IF(L48&lt;=7.5,"FAR","FURTHEST"))</f>
        <v>CLOSEST</v>
      </c>
      <c r="N48" t="s">
        <v>15</v>
      </c>
      <c r="O48" t="str">
        <f>IF(N48="YES", "1", "0")</f>
        <v>0</v>
      </c>
      <c r="P48" t="str">
        <f>E48&amp;"-"&amp;G48&amp;"-"&amp;H48</f>
        <v>MEDIUM INCOME-Bachelors-Skilled Manual</v>
      </c>
    </row>
    <row r="49" spans="1:16" x14ac:dyDescent="0.25">
      <c r="A49">
        <v>11734</v>
      </c>
      <c r="B49" t="s">
        <v>10</v>
      </c>
      <c r="C49" t="s">
        <v>10</v>
      </c>
      <c r="D49">
        <v>60000</v>
      </c>
      <c r="E49" t="str">
        <f>IF(D49&lt;=40000,"LOW INCOME",IF(D49&lt;=80000,"MEDIUM INCOME",IF(D49&lt;=100000,"HIGH INCOME","HIGHEST INCOME")))</f>
        <v>MEDIUM INCOME</v>
      </c>
      <c r="F49">
        <v>1</v>
      </c>
      <c r="G49" t="s">
        <v>16</v>
      </c>
      <c r="H49" t="s">
        <v>13</v>
      </c>
      <c r="I49" t="s">
        <v>15</v>
      </c>
      <c r="J49" t="str">
        <f>IF(I49="YES", "1", "0")</f>
        <v>0</v>
      </c>
      <c r="K49">
        <v>1</v>
      </c>
      <c r="L49">
        <v>0.5</v>
      </c>
      <c r="M49" t="str">
        <f>IF(L49&lt;=4.5,"CLOSEST",IF(L49&lt;=7.5,"FAR","FURTHEST"))</f>
        <v>CLOSEST</v>
      </c>
      <c r="N49" t="s">
        <v>15</v>
      </c>
      <c r="O49" t="str">
        <f>IF(N49="YES", "1", "0")</f>
        <v>0</v>
      </c>
      <c r="P49" t="str">
        <f>E49&amp;"-"&amp;G49&amp;"-"&amp;H49</f>
        <v>MEDIUM INCOME-Partial College-Skilled Manual</v>
      </c>
    </row>
    <row r="50" spans="1:16" x14ac:dyDescent="0.25">
      <c r="A50">
        <v>11738</v>
      </c>
      <c r="B50" t="s">
        <v>10</v>
      </c>
      <c r="C50" t="s">
        <v>10</v>
      </c>
      <c r="D50">
        <v>60000</v>
      </c>
      <c r="E50" t="str">
        <f>IF(D50&lt;=40000,"LOW INCOME",IF(D50&lt;=80000,"MEDIUM INCOME",IF(D50&lt;=100000,"HIGH INCOME","HIGHEST INCOME")))</f>
        <v>MEDIUM INCOME</v>
      </c>
      <c r="F50">
        <v>4</v>
      </c>
      <c r="G50" t="s">
        <v>12</v>
      </c>
      <c r="H50" t="s">
        <v>18</v>
      </c>
      <c r="I50" t="s">
        <v>14</v>
      </c>
      <c r="J50" t="str">
        <f>IF(I50="YES", "1", "0")</f>
        <v>1</v>
      </c>
      <c r="K50">
        <v>0</v>
      </c>
      <c r="L50">
        <v>3.5</v>
      </c>
      <c r="M50" t="str">
        <f>IF(L50&lt;=4.5,"CLOSEST",IF(L50&lt;=7.5,"FAR","FURTHEST"))</f>
        <v>CLOSEST</v>
      </c>
      <c r="N50" t="s">
        <v>15</v>
      </c>
      <c r="O50" t="str">
        <f>IF(N50="YES", "1", "0")</f>
        <v>0</v>
      </c>
      <c r="P50" t="str">
        <f>E50&amp;"-"&amp;G50&amp;"-"&amp;H50</f>
        <v>MEDIUM INCOME-Bachelors-Professional</v>
      </c>
    </row>
    <row r="51" spans="1:16" x14ac:dyDescent="0.25">
      <c r="A51">
        <v>11745</v>
      </c>
      <c r="B51" t="s">
        <v>10</v>
      </c>
      <c r="C51" t="s">
        <v>11</v>
      </c>
      <c r="D51">
        <v>60000</v>
      </c>
      <c r="E51" t="str">
        <f>IF(D51&lt;=40000,"LOW INCOME",IF(D51&lt;=80000,"MEDIUM INCOME",IF(D51&lt;=100000,"HIGH INCOME","HIGHEST INCOME")))</f>
        <v>MEDIUM INCOME</v>
      </c>
      <c r="F51">
        <v>1</v>
      </c>
      <c r="G51" t="s">
        <v>12</v>
      </c>
      <c r="H51" t="s">
        <v>18</v>
      </c>
      <c r="I51" t="s">
        <v>14</v>
      </c>
      <c r="J51" t="str">
        <f>IF(I51="YES", "1", "0")</f>
        <v>1</v>
      </c>
      <c r="K51">
        <v>1</v>
      </c>
      <c r="L51">
        <v>0.5</v>
      </c>
      <c r="M51" t="str">
        <f>IF(L51&lt;=4.5,"CLOSEST",IF(L51&lt;=7.5,"FAR","FURTHEST"))</f>
        <v>CLOSEST</v>
      </c>
      <c r="N51" t="s">
        <v>14</v>
      </c>
      <c r="O51" t="str">
        <f>IF(N51="YES", "1", "0")</f>
        <v>1</v>
      </c>
      <c r="P51" t="str">
        <f>E51&amp;"-"&amp;G51&amp;"-"&amp;H51</f>
        <v>MEDIUM INCOME-Bachelors-Professional</v>
      </c>
    </row>
    <row r="52" spans="1:16" x14ac:dyDescent="0.25">
      <c r="A52">
        <v>11783</v>
      </c>
      <c r="B52" t="s">
        <v>10</v>
      </c>
      <c r="C52" t="s">
        <v>11</v>
      </c>
      <c r="D52">
        <v>60000</v>
      </c>
      <c r="E52" t="str">
        <f>IF(D52&lt;=40000,"LOW INCOME",IF(D52&lt;=80000,"MEDIUM INCOME",IF(D52&lt;=100000,"HIGH INCOME","HIGHEST INCOME")))</f>
        <v>MEDIUM INCOME</v>
      </c>
      <c r="F52">
        <v>1</v>
      </c>
      <c r="G52" t="s">
        <v>63</v>
      </c>
      <c r="H52" t="s">
        <v>13</v>
      </c>
      <c r="I52" t="s">
        <v>14</v>
      </c>
      <c r="J52" t="str">
        <f>IF(I52="YES", "1", "0")</f>
        <v>1</v>
      </c>
      <c r="K52">
        <v>0</v>
      </c>
      <c r="L52">
        <v>0.5</v>
      </c>
      <c r="M52" t="str">
        <f>IF(L52&lt;=4.5,"CLOSEST",IF(L52&lt;=7.5,"FAR","FURTHEST"))</f>
        <v>CLOSEST</v>
      </c>
      <c r="N52" t="s">
        <v>15</v>
      </c>
      <c r="O52" t="str">
        <f>IF(N52="YES", "1", "0")</f>
        <v>0</v>
      </c>
      <c r="P52" t="str">
        <f>E52&amp;"-"&amp;G52&amp;"-"&amp;H52</f>
        <v>MEDIUM INCOME-Graduate Degree-Skilled Manual</v>
      </c>
    </row>
    <row r="53" spans="1:16" x14ac:dyDescent="0.25">
      <c r="A53">
        <v>11788</v>
      </c>
      <c r="B53" t="s">
        <v>19</v>
      </c>
      <c r="C53" t="s">
        <v>11</v>
      </c>
      <c r="D53">
        <v>70000</v>
      </c>
      <c r="E53" t="str">
        <f>IF(D53&lt;=40000,"LOW INCOME",IF(D53&lt;=80000,"MEDIUM INCOME",IF(D53&lt;=100000,"HIGH INCOME","HIGHEST INCOME")))</f>
        <v>MEDIUM INCOME</v>
      </c>
      <c r="F53">
        <v>1</v>
      </c>
      <c r="G53" t="s">
        <v>63</v>
      </c>
      <c r="H53" t="s">
        <v>18</v>
      </c>
      <c r="I53" t="s">
        <v>14</v>
      </c>
      <c r="J53" t="str">
        <f>IF(I53="YES", "1", "0")</f>
        <v>1</v>
      </c>
      <c r="K53">
        <v>0</v>
      </c>
      <c r="L53">
        <v>3.5</v>
      </c>
      <c r="M53" t="str">
        <f>IF(L53&lt;=4.5,"CLOSEST",IF(L53&lt;=7.5,"FAR","FURTHEST"))</f>
        <v>CLOSEST</v>
      </c>
      <c r="N53" t="s">
        <v>15</v>
      </c>
      <c r="O53" t="str">
        <f>IF(N53="YES", "1", "0")</f>
        <v>0</v>
      </c>
      <c r="P53" t="str">
        <f>E53&amp;"-"&amp;G53&amp;"-"&amp;H53</f>
        <v>MEDIUM INCOME-Graduate Degree-Professional</v>
      </c>
    </row>
    <row r="54" spans="1:16" x14ac:dyDescent="0.25">
      <c r="A54">
        <v>11801</v>
      </c>
      <c r="B54" t="s">
        <v>10</v>
      </c>
      <c r="C54" t="s">
        <v>10</v>
      </c>
      <c r="D54">
        <v>60000</v>
      </c>
      <c r="E54" t="str">
        <f>IF(D54&lt;=40000,"LOW INCOME",IF(D54&lt;=80000,"MEDIUM INCOME",IF(D54&lt;=100000,"HIGH INCOME","HIGHEST INCOME")))</f>
        <v>MEDIUM INCOME</v>
      </c>
      <c r="F54">
        <v>1</v>
      </c>
      <c r="G54" t="s">
        <v>63</v>
      </c>
      <c r="H54" t="s">
        <v>18</v>
      </c>
      <c r="I54" t="s">
        <v>14</v>
      </c>
      <c r="J54" t="str">
        <f>IF(I54="YES", "1", "0")</f>
        <v>1</v>
      </c>
      <c r="K54">
        <v>0</v>
      </c>
      <c r="L54">
        <v>3.5</v>
      </c>
      <c r="M54" t="str">
        <f>IF(L54&lt;=4.5,"CLOSEST",IF(L54&lt;=7.5,"FAR","FURTHEST"))</f>
        <v>CLOSEST</v>
      </c>
      <c r="N54" t="s">
        <v>15</v>
      </c>
      <c r="O54" t="str">
        <f>IF(N54="YES", "1", "0")</f>
        <v>0</v>
      </c>
      <c r="P54" t="str">
        <f>E54&amp;"-"&amp;G54&amp;"-"&amp;H54</f>
        <v>MEDIUM INCOME-Graduate Degree-Professional</v>
      </c>
    </row>
    <row r="55" spans="1:16" x14ac:dyDescent="0.25">
      <c r="A55">
        <v>11807</v>
      </c>
      <c r="B55" t="s">
        <v>10</v>
      </c>
      <c r="C55" t="s">
        <v>10</v>
      </c>
      <c r="D55">
        <v>70000</v>
      </c>
      <c r="E55" t="str">
        <f>IF(D55&lt;=40000,"LOW INCOME",IF(D55&lt;=80000,"MEDIUM INCOME",IF(D55&lt;=100000,"HIGH INCOME","HIGHEST INCOME")))</f>
        <v>MEDIUM INCOME</v>
      </c>
      <c r="F55">
        <v>3</v>
      </c>
      <c r="G55" t="s">
        <v>63</v>
      </c>
      <c r="H55" t="s">
        <v>18</v>
      </c>
      <c r="I55" t="s">
        <v>14</v>
      </c>
      <c r="J55" t="str">
        <f>IF(I55="YES", "1", "0")</f>
        <v>1</v>
      </c>
      <c r="K55">
        <v>0</v>
      </c>
      <c r="L55">
        <v>3.5</v>
      </c>
      <c r="M55" t="str">
        <f>IF(L55&lt;=4.5,"CLOSEST",IF(L55&lt;=7.5,"FAR","FURTHEST"))</f>
        <v>CLOSEST</v>
      </c>
      <c r="N55" t="s">
        <v>15</v>
      </c>
      <c r="O55" t="str">
        <f>IF(N55="YES", "1", "0")</f>
        <v>0</v>
      </c>
      <c r="P55" t="str">
        <f>E55&amp;"-"&amp;G55&amp;"-"&amp;H55</f>
        <v>MEDIUM INCOME-Graduate Degree-Professional</v>
      </c>
    </row>
    <row r="56" spans="1:16" x14ac:dyDescent="0.25">
      <c r="A56">
        <v>11809</v>
      </c>
      <c r="B56" t="s">
        <v>10</v>
      </c>
      <c r="C56" t="s">
        <v>10</v>
      </c>
      <c r="D56">
        <v>60000</v>
      </c>
      <c r="E56" t="str">
        <f>IF(D56&lt;=40000,"LOW INCOME",IF(D56&lt;=80000,"MEDIUM INCOME",IF(D56&lt;=100000,"HIGH INCOME","HIGHEST INCOME")))</f>
        <v>MEDIUM INCOME</v>
      </c>
      <c r="F56">
        <v>2</v>
      </c>
      <c r="G56" t="s">
        <v>12</v>
      </c>
      <c r="H56" t="s">
        <v>13</v>
      </c>
      <c r="I56" t="s">
        <v>14</v>
      </c>
      <c r="J56" t="str">
        <f>IF(I56="YES", "1", "0")</f>
        <v>1</v>
      </c>
      <c r="K56">
        <v>0</v>
      </c>
      <c r="L56">
        <v>0.5</v>
      </c>
      <c r="M56" t="str">
        <f>IF(L56&lt;=4.5,"CLOSEST",IF(L56&lt;=7.5,"FAR","FURTHEST"))</f>
        <v>CLOSEST</v>
      </c>
      <c r="N56" t="s">
        <v>14</v>
      </c>
      <c r="O56" t="str">
        <f>IF(N56="YES", "1", "0")</f>
        <v>1</v>
      </c>
      <c r="P56" t="str">
        <f>E56&amp;"-"&amp;G56&amp;"-"&amp;H56</f>
        <v>MEDIUM INCOME-Bachelors-Skilled Manual</v>
      </c>
    </row>
    <row r="57" spans="1:16" x14ac:dyDescent="0.25">
      <c r="A57">
        <v>11817</v>
      </c>
      <c r="B57" t="s">
        <v>19</v>
      </c>
      <c r="C57" t="s">
        <v>11</v>
      </c>
      <c r="D57">
        <v>70000</v>
      </c>
      <c r="E57" t="str">
        <f>IF(D57&lt;=40000,"LOW INCOME",IF(D57&lt;=80000,"MEDIUM INCOME",IF(D57&lt;=100000,"HIGH INCOME","HIGHEST INCOME")))</f>
        <v>MEDIUM INCOME</v>
      </c>
      <c r="F57">
        <v>4</v>
      </c>
      <c r="G57" t="s">
        <v>63</v>
      </c>
      <c r="H57" t="s">
        <v>18</v>
      </c>
      <c r="I57" t="s">
        <v>14</v>
      </c>
      <c r="J57" t="str">
        <f>IF(I57="YES", "1", "0")</f>
        <v>1</v>
      </c>
      <c r="K57">
        <v>0</v>
      </c>
      <c r="L57">
        <v>3.5</v>
      </c>
      <c r="M57" t="str">
        <f>IF(L57&lt;=4.5,"CLOSEST",IF(L57&lt;=7.5,"FAR","FURTHEST"))</f>
        <v>CLOSEST</v>
      </c>
      <c r="N57" t="s">
        <v>14</v>
      </c>
      <c r="O57" t="str">
        <f>IF(N57="YES", "1", "0")</f>
        <v>1</v>
      </c>
      <c r="P57" t="str">
        <f>E57&amp;"-"&amp;G57&amp;"-"&amp;H57</f>
        <v>MEDIUM INCOME-Graduate Degree-Professional</v>
      </c>
    </row>
    <row r="58" spans="1:16" x14ac:dyDescent="0.25">
      <c r="A58">
        <v>11823</v>
      </c>
      <c r="B58" t="s">
        <v>10</v>
      </c>
      <c r="C58" t="s">
        <v>11</v>
      </c>
      <c r="D58">
        <v>70000</v>
      </c>
      <c r="E58" t="str">
        <f>IF(D58&lt;=40000,"LOW INCOME",IF(D58&lt;=80000,"MEDIUM INCOME",IF(D58&lt;=100000,"HIGH INCOME","HIGHEST INCOME")))</f>
        <v>MEDIUM INCOME</v>
      </c>
      <c r="F58">
        <v>0</v>
      </c>
      <c r="G58" t="s">
        <v>63</v>
      </c>
      <c r="H58" t="s">
        <v>18</v>
      </c>
      <c r="I58" t="s">
        <v>14</v>
      </c>
      <c r="J58" t="str">
        <f>IF(I58="YES", "1", "0")</f>
        <v>1</v>
      </c>
      <c r="K58">
        <v>0</v>
      </c>
      <c r="L58">
        <v>3.5</v>
      </c>
      <c r="M58" t="str">
        <f>IF(L58&lt;=4.5,"CLOSEST",IF(L58&lt;=7.5,"FAR","FURTHEST"))</f>
        <v>CLOSEST</v>
      </c>
      <c r="N58" t="s">
        <v>15</v>
      </c>
      <c r="O58" t="str">
        <f>IF(N58="YES", "1", "0")</f>
        <v>0</v>
      </c>
      <c r="P58" t="str">
        <f>E58&amp;"-"&amp;G58&amp;"-"&amp;H58</f>
        <v>MEDIUM INCOME-Graduate Degree-Professional</v>
      </c>
    </row>
    <row r="59" spans="1:16" x14ac:dyDescent="0.25">
      <c r="A59">
        <v>11886</v>
      </c>
      <c r="B59" t="s">
        <v>10</v>
      </c>
      <c r="C59" t="s">
        <v>11</v>
      </c>
      <c r="D59">
        <v>60000</v>
      </c>
      <c r="E59" t="str">
        <f>IF(D59&lt;=40000,"LOW INCOME",IF(D59&lt;=80000,"MEDIUM INCOME",IF(D59&lt;=100000,"HIGH INCOME","HIGHEST INCOME")))</f>
        <v>MEDIUM INCOME</v>
      </c>
      <c r="F59">
        <v>3</v>
      </c>
      <c r="G59" t="s">
        <v>12</v>
      </c>
      <c r="H59" t="s">
        <v>18</v>
      </c>
      <c r="I59" t="s">
        <v>14</v>
      </c>
      <c r="J59" t="str">
        <f>IF(I59="YES", "1", "0")</f>
        <v>1</v>
      </c>
      <c r="K59">
        <v>1</v>
      </c>
      <c r="L59">
        <v>0.5</v>
      </c>
      <c r="M59" t="str">
        <f>IF(L59&lt;=4.5,"CLOSEST",IF(L59&lt;=7.5,"FAR","FURTHEST"))</f>
        <v>CLOSEST</v>
      </c>
      <c r="N59" t="s">
        <v>14</v>
      </c>
      <c r="O59" t="str">
        <f>IF(N59="YES", "1", "0")</f>
        <v>1</v>
      </c>
      <c r="P59" t="str">
        <f>E59&amp;"-"&amp;G59&amp;"-"&amp;H59</f>
        <v>MEDIUM INCOME-Bachelors-Professional</v>
      </c>
    </row>
    <row r="60" spans="1:16" x14ac:dyDescent="0.25">
      <c r="A60">
        <v>11890</v>
      </c>
      <c r="B60" t="s">
        <v>10</v>
      </c>
      <c r="C60" t="s">
        <v>11</v>
      </c>
      <c r="D60">
        <v>70000</v>
      </c>
      <c r="E60" t="str">
        <f>IF(D60&lt;=40000,"LOW INCOME",IF(D60&lt;=80000,"MEDIUM INCOME",IF(D60&lt;=100000,"HIGH INCOME","HIGHEST INCOME")))</f>
        <v>MEDIUM INCOME</v>
      </c>
      <c r="F60">
        <v>5</v>
      </c>
      <c r="G60" t="s">
        <v>63</v>
      </c>
      <c r="H60" t="s">
        <v>18</v>
      </c>
      <c r="I60" t="s">
        <v>14</v>
      </c>
      <c r="J60" t="str">
        <f>IF(I60="YES", "1", "0")</f>
        <v>1</v>
      </c>
      <c r="K60">
        <v>1</v>
      </c>
      <c r="L60">
        <v>0.5</v>
      </c>
      <c r="M60" t="str">
        <f>IF(L60&lt;=4.5,"CLOSEST",IF(L60&lt;=7.5,"FAR","FURTHEST"))</f>
        <v>CLOSEST</v>
      </c>
      <c r="N60" t="s">
        <v>15</v>
      </c>
      <c r="O60" t="str">
        <f>IF(N60="YES", "1", "0")</f>
        <v>0</v>
      </c>
      <c r="P60" t="str">
        <f>E60&amp;"-"&amp;G60&amp;"-"&amp;H60</f>
        <v>MEDIUM INCOME-Graduate Degree-Professional</v>
      </c>
    </row>
    <row r="61" spans="1:16" x14ac:dyDescent="0.25">
      <c r="A61">
        <v>11896</v>
      </c>
      <c r="B61" t="s">
        <v>10</v>
      </c>
      <c r="C61" t="s">
        <v>10</v>
      </c>
      <c r="D61">
        <v>100000</v>
      </c>
      <c r="E61" t="str">
        <f>IF(D61&lt;=40000,"LOW INCOME",IF(D61&lt;=80000,"MEDIUM INCOME",IF(D61&lt;=100000,"HIGH INCOME","HIGHEST INCOME")))</f>
        <v>HIGH INCOME</v>
      </c>
      <c r="F61">
        <v>1</v>
      </c>
      <c r="G61" t="s">
        <v>63</v>
      </c>
      <c r="H61" t="s">
        <v>22</v>
      </c>
      <c r="I61" t="s">
        <v>14</v>
      </c>
      <c r="J61" t="str">
        <f>IF(I61="YES", "1", "0")</f>
        <v>1</v>
      </c>
      <c r="K61">
        <v>0</v>
      </c>
      <c r="L61">
        <v>3.5</v>
      </c>
      <c r="M61" t="str">
        <f>IF(L61&lt;=4.5,"CLOSEST",IF(L61&lt;=7.5,"FAR","FURTHEST"))</f>
        <v>CLOSEST</v>
      </c>
      <c r="N61" t="s">
        <v>14</v>
      </c>
      <c r="O61" t="str">
        <f>IF(N61="YES", "1", "0")</f>
        <v>1</v>
      </c>
      <c r="P61" t="str">
        <f>E61&amp;"-"&amp;G61&amp;"-"&amp;H61</f>
        <v>HIGH INCOME-Graduate Degree-Management</v>
      </c>
    </row>
    <row r="62" spans="1:16" x14ac:dyDescent="0.25">
      <c r="A62">
        <v>11897</v>
      </c>
      <c r="B62" t="s">
        <v>19</v>
      </c>
      <c r="C62" t="s">
        <v>10</v>
      </c>
      <c r="D62">
        <v>60000</v>
      </c>
      <c r="E62" t="str">
        <f>IF(D62&lt;=40000,"LOW INCOME",IF(D62&lt;=80000,"MEDIUM INCOME",IF(D62&lt;=100000,"HIGH INCOME","HIGHEST INCOME")))</f>
        <v>MEDIUM INCOME</v>
      </c>
      <c r="F62">
        <v>2</v>
      </c>
      <c r="G62" t="s">
        <v>12</v>
      </c>
      <c r="H62" t="s">
        <v>18</v>
      </c>
      <c r="I62" t="s">
        <v>15</v>
      </c>
      <c r="J62" t="str">
        <f>IF(I62="YES", "1", "0")</f>
        <v>0</v>
      </c>
      <c r="K62">
        <v>1</v>
      </c>
      <c r="L62">
        <v>0.5</v>
      </c>
      <c r="M62" t="str">
        <f>IF(L62&lt;=4.5,"CLOSEST",IF(L62&lt;=7.5,"FAR","FURTHEST"))</f>
        <v>CLOSEST</v>
      </c>
      <c r="N62" t="s">
        <v>14</v>
      </c>
      <c r="O62" t="str">
        <f>IF(N62="YES", "1", "0")</f>
        <v>1</v>
      </c>
      <c r="P62" t="str">
        <f>E62&amp;"-"&amp;G62&amp;"-"&amp;H62</f>
        <v>MEDIUM INCOME-Bachelors-Professional</v>
      </c>
    </row>
    <row r="63" spans="1:16" x14ac:dyDescent="0.25">
      <c r="A63">
        <v>11935</v>
      </c>
      <c r="B63" t="s">
        <v>19</v>
      </c>
      <c r="C63" t="s">
        <v>11</v>
      </c>
      <c r="D63">
        <v>30000</v>
      </c>
      <c r="E63" t="str">
        <f>IF(D63&lt;=40000,"LOW INCOME",IF(D63&lt;=80000,"MEDIUM INCOME",IF(D63&lt;=100000,"HIGH INCOME","HIGHEST INCOME")))</f>
        <v>LOW INCOME</v>
      </c>
      <c r="F63">
        <v>0</v>
      </c>
      <c r="G63" t="s">
        <v>16</v>
      </c>
      <c r="H63" t="s">
        <v>13</v>
      </c>
      <c r="I63" t="s">
        <v>14</v>
      </c>
      <c r="J63" t="str">
        <f>IF(I63="YES", "1", "0")</f>
        <v>1</v>
      </c>
      <c r="K63">
        <v>1</v>
      </c>
      <c r="L63">
        <v>7.5</v>
      </c>
      <c r="M63" t="str">
        <f>IF(L63&lt;=4.5,"CLOSEST",IF(L63&lt;=7.5,"FAR","FURTHEST"))</f>
        <v>FAR</v>
      </c>
      <c r="N63" t="s">
        <v>15</v>
      </c>
      <c r="O63" t="str">
        <f>IF(N63="YES", "1", "0")</f>
        <v>0</v>
      </c>
      <c r="P63" t="str">
        <f>E63&amp;"-"&amp;G63&amp;"-"&amp;H63</f>
        <v>LOW INCOME-Partial College-Skilled Manual</v>
      </c>
    </row>
    <row r="64" spans="1:16" x14ac:dyDescent="0.25">
      <c r="A64">
        <v>11941</v>
      </c>
      <c r="B64" t="s">
        <v>19</v>
      </c>
      <c r="C64" t="s">
        <v>10</v>
      </c>
      <c r="D64">
        <v>60000</v>
      </c>
      <c r="E64" t="str">
        <f>IF(D64&lt;=40000,"LOW INCOME",IF(D64&lt;=80000,"MEDIUM INCOME",IF(D64&lt;=100000,"HIGH INCOME","HIGHEST INCOME")))</f>
        <v>MEDIUM INCOME</v>
      </c>
      <c r="F64">
        <v>0</v>
      </c>
      <c r="G64" t="s">
        <v>16</v>
      </c>
      <c r="H64" t="s">
        <v>13</v>
      </c>
      <c r="I64" t="s">
        <v>14</v>
      </c>
      <c r="J64" t="str">
        <f>IF(I64="YES", "1", "0")</f>
        <v>1</v>
      </c>
      <c r="K64">
        <v>0</v>
      </c>
      <c r="L64">
        <v>7.5</v>
      </c>
      <c r="M64" t="str">
        <f>IF(L64&lt;=4.5,"CLOSEST",IF(L64&lt;=7.5,"FAR","FURTHEST"))</f>
        <v>FAR</v>
      </c>
      <c r="N64" t="s">
        <v>15</v>
      </c>
      <c r="O64" t="str">
        <f>IF(N64="YES", "1", "0")</f>
        <v>0</v>
      </c>
      <c r="P64" t="str">
        <f>E64&amp;"-"&amp;G64&amp;"-"&amp;H64</f>
        <v>MEDIUM INCOME-Partial College-Skilled Manual</v>
      </c>
    </row>
    <row r="65" spans="1:16" x14ac:dyDescent="0.25">
      <c r="A65">
        <v>12029</v>
      </c>
      <c r="B65" t="s">
        <v>10</v>
      </c>
      <c r="C65" t="s">
        <v>10</v>
      </c>
      <c r="D65">
        <v>30000</v>
      </c>
      <c r="E65" t="str">
        <f>IF(D65&lt;=40000,"LOW INCOME",IF(D65&lt;=80000,"MEDIUM INCOME",IF(D65&lt;=100000,"HIGH INCOME","HIGHEST INCOME")))</f>
        <v>LOW INCOME</v>
      </c>
      <c r="F65">
        <v>0</v>
      </c>
      <c r="G65" t="s">
        <v>23</v>
      </c>
      <c r="H65" t="s">
        <v>17</v>
      </c>
      <c r="I65" t="s">
        <v>15</v>
      </c>
      <c r="J65" t="str">
        <f>IF(I65="YES", "1", "0")</f>
        <v>0</v>
      </c>
      <c r="K65">
        <v>2</v>
      </c>
      <c r="L65">
        <v>0.5</v>
      </c>
      <c r="M65" t="str">
        <f>IF(L65&lt;=4.5,"CLOSEST",IF(L65&lt;=7.5,"FAR","FURTHEST"))</f>
        <v>CLOSEST</v>
      </c>
      <c r="N65" t="s">
        <v>15</v>
      </c>
      <c r="O65" t="str">
        <f>IF(N65="YES", "1", "0")</f>
        <v>0</v>
      </c>
      <c r="P65" t="str">
        <f>E65&amp;"-"&amp;G65&amp;"-"&amp;H65</f>
        <v>LOW INCOME-Partial High School-Clerical</v>
      </c>
    </row>
    <row r="66" spans="1:16" x14ac:dyDescent="0.25">
      <c r="A66">
        <v>12033</v>
      </c>
      <c r="B66" t="s">
        <v>19</v>
      </c>
      <c r="C66" t="s">
        <v>11</v>
      </c>
      <c r="D66">
        <v>40000</v>
      </c>
      <c r="E66" t="str">
        <f>IF(D66&lt;=40000,"LOW INCOME",IF(D66&lt;=80000,"MEDIUM INCOME",IF(D66&lt;=100000,"HIGH INCOME","HIGHEST INCOME")))</f>
        <v>LOW INCOME</v>
      </c>
      <c r="F66">
        <v>0</v>
      </c>
      <c r="G66" t="s">
        <v>21</v>
      </c>
      <c r="H66" t="s">
        <v>13</v>
      </c>
      <c r="I66" t="s">
        <v>15</v>
      </c>
      <c r="J66" t="str">
        <f>IF(I66="YES", "1", "0")</f>
        <v>0</v>
      </c>
      <c r="K66">
        <v>2</v>
      </c>
      <c r="L66">
        <v>0.5</v>
      </c>
      <c r="M66" t="str">
        <f>IF(L66&lt;=4.5,"CLOSEST",IF(L66&lt;=7.5,"FAR","FURTHEST"))</f>
        <v>CLOSEST</v>
      </c>
      <c r="N66" t="s">
        <v>14</v>
      </c>
      <c r="O66" t="str">
        <f>IF(N66="YES", "1", "0")</f>
        <v>1</v>
      </c>
      <c r="P66" t="str">
        <f>E66&amp;"-"&amp;G66&amp;"-"&amp;H66</f>
        <v>LOW INCOME-High School-Skilled Manual</v>
      </c>
    </row>
    <row r="67" spans="1:16" x14ac:dyDescent="0.25">
      <c r="A67">
        <v>12056</v>
      </c>
      <c r="B67" t="s">
        <v>10</v>
      </c>
      <c r="C67" t="s">
        <v>10</v>
      </c>
      <c r="D67">
        <v>120000</v>
      </c>
      <c r="E67" t="str">
        <f>IF(D67&lt;=40000,"LOW INCOME",IF(D67&lt;=80000,"MEDIUM INCOME",IF(D67&lt;=100000,"HIGH INCOME","HIGHEST INCOME")))</f>
        <v>HIGHEST INCOME</v>
      </c>
      <c r="F67">
        <v>2</v>
      </c>
      <c r="G67" t="s">
        <v>63</v>
      </c>
      <c r="H67" t="s">
        <v>22</v>
      </c>
      <c r="I67" t="s">
        <v>14</v>
      </c>
      <c r="J67" t="str">
        <f>IF(I67="YES", "1", "0")</f>
        <v>1</v>
      </c>
      <c r="K67">
        <v>3</v>
      </c>
      <c r="L67">
        <v>7.5</v>
      </c>
      <c r="M67" t="str">
        <f>IF(L67&lt;=4.5,"CLOSEST",IF(L67&lt;=7.5,"FAR","FURTHEST"))</f>
        <v>FAR</v>
      </c>
      <c r="N67" t="s">
        <v>15</v>
      </c>
      <c r="O67" t="str">
        <f>IF(N67="YES", "1", "0")</f>
        <v>0</v>
      </c>
      <c r="P67" t="str">
        <f>E67&amp;"-"&amp;G67&amp;"-"&amp;H67</f>
        <v>HIGHEST INCOME-Graduate Degree-Management</v>
      </c>
    </row>
    <row r="68" spans="1:16" x14ac:dyDescent="0.25">
      <c r="A68">
        <v>12100</v>
      </c>
      <c r="B68" t="s">
        <v>19</v>
      </c>
      <c r="C68" t="s">
        <v>10</v>
      </c>
      <c r="D68">
        <v>60000</v>
      </c>
      <c r="E68" t="str">
        <f>IF(D68&lt;=40000,"LOW INCOME",IF(D68&lt;=80000,"MEDIUM INCOME",IF(D68&lt;=100000,"HIGH INCOME","HIGHEST INCOME")))</f>
        <v>MEDIUM INCOME</v>
      </c>
      <c r="F68">
        <v>2</v>
      </c>
      <c r="G68" t="s">
        <v>12</v>
      </c>
      <c r="H68" t="s">
        <v>22</v>
      </c>
      <c r="I68" t="s">
        <v>14</v>
      </c>
      <c r="J68" t="str">
        <f>IF(I68="YES", "1", "0")</f>
        <v>1</v>
      </c>
      <c r="K68">
        <v>0</v>
      </c>
      <c r="L68">
        <v>10.5</v>
      </c>
      <c r="M68" t="str">
        <f>IF(L68&lt;=4.5,"CLOSEST",IF(L68&lt;=7.5,"FAR","FURTHEST"))</f>
        <v>FURTHEST</v>
      </c>
      <c r="N68" t="s">
        <v>15</v>
      </c>
      <c r="O68" t="str">
        <f>IF(N68="YES", "1", "0")</f>
        <v>0</v>
      </c>
      <c r="P68" t="str">
        <f>E68&amp;"-"&amp;G68&amp;"-"&amp;H68</f>
        <v>MEDIUM INCOME-Bachelors-Management</v>
      </c>
    </row>
    <row r="69" spans="1:16" x14ac:dyDescent="0.25">
      <c r="A69">
        <v>12121</v>
      </c>
      <c r="B69" t="s">
        <v>19</v>
      </c>
      <c r="C69" t="s">
        <v>10</v>
      </c>
      <c r="D69">
        <v>60000</v>
      </c>
      <c r="E69" t="str">
        <f>IF(D69&lt;=40000,"LOW INCOME",IF(D69&lt;=80000,"MEDIUM INCOME",IF(D69&lt;=100000,"HIGH INCOME","HIGHEST INCOME")))</f>
        <v>MEDIUM INCOME</v>
      </c>
      <c r="F69">
        <v>3</v>
      </c>
      <c r="G69" t="s">
        <v>21</v>
      </c>
      <c r="H69" t="s">
        <v>18</v>
      </c>
      <c r="I69" t="s">
        <v>14</v>
      </c>
      <c r="J69" t="str">
        <f>IF(I69="YES", "1", "0")</f>
        <v>1</v>
      </c>
      <c r="K69">
        <v>2</v>
      </c>
      <c r="L69">
        <v>10.5</v>
      </c>
      <c r="M69" t="str">
        <f>IF(L69&lt;=4.5,"CLOSEST",IF(L69&lt;=7.5,"FAR","FURTHEST"))</f>
        <v>FURTHEST</v>
      </c>
      <c r="N69" t="s">
        <v>14</v>
      </c>
      <c r="O69" t="str">
        <f>IF(N69="YES", "1", "0")</f>
        <v>1</v>
      </c>
      <c r="P69" t="str">
        <f>E69&amp;"-"&amp;G69&amp;"-"&amp;H69</f>
        <v>MEDIUM INCOME-High School-Professional</v>
      </c>
    </row>
    <row r="70" spans="1:16" x14ac:dyDescent="0.25">
      <c r="A70">
        <v>12133</v>
      </c>
      <c r="B70" t="s">
        <v>10</v>
      </c>
      <c r="C70" t="s">
        <v>11</v>
      </c>
      <c r="D70">
        <v>130000</v>
      </c>
      <c r="E70" t="str">
        <f>IF(D70&lt;=40000,"LOW INCOME",IF(D70&lt;=80000,"MEDIUM INCOME",IF(D70&lt;=100000,"HIGH INCOME","HIGHEST INCOME")))</f>
        <v>HIGHEST INCOME</v>
      </c>
      <c r="F70">
        <v>3</v>
      </c>
      <c r="G70" t="s">
        <v>16</v>
      </c>
      <c r="H70" t="s">
        <v>18</v>
      </c>
      <c r="I70" t="s">
        <v>14</v>
      </c>
      <c r="J70" t="str">
        <f>IF(I70="YES", "1", "0")</f>
        <v>1</v>
      </c>
      <c r="K70">
        <v>3</v>
      </c>
      <c r="L70">
        <v>7.5</v>
      </c>
      <c r="M70" t="str">
        <f>IF(L70&lt;=4.5,"CLOSEST",IF(L70&lt;=7.5,"FAR","FURTHEST"))</f>
        <v>FAR</v>
      </c>
      <c r="N70" t="s">
        <v>14</v>
      </c>
      <c r="O70" t="str">
        <f>IF(N70="YES", "1", "0")</f>
        <v>1</v>
      </c>
      <c r="P70" t="str">
        <f>E70&amp;"-"&amp;G70&amp;"-"&amp;H70</f>
        <v>HIGHEST INCOME-Partial College-Professional</v>
      </c>
    </row>
    <row r="71" spans="1:16" x14ac:dyDescent="0.25">
      <c r="A71">
        <v>12153</v>
      </c>
      <c r="B71" t="s">
        <v>19</v>
      </c>
      <c r="C71" t="s">
        <v>11</v>
      </c>
      <c r="D71">
        <v>70000</v>
      </c>
      <c r="E71" t="str">
        <f>IF(D71&lt;=40000,"LOW INCOME",IF(D71&lt;=80000,"MEDIUM INCOME",IF(D71&lt;=100000,"HIGH INCOME","HIGHEST INCOME")))</f>
        <v>MEDIUM INCOME</v>
      </c>
      <c r="F71">
        <v>3</v>
      </c>
      <c r="G71" t="s">
        <v>16</v>
      </c>
      <c r="H71" t="s">
        <v>18</v>
      </c>
      <c r="I71" t="s">
        <v>14</v>
      </c>
      <c r="J71" t="str">
        <f>IF(I71="YES", "1", "0")</f>
        <v>1</v>
      </c>
      <c r="K71">
        <v>1</v>
      </c>
      <c r="L71">
        <v>7.5</v>
      </c>
      <c r="M71" t="str">
        <f>IF(L71&lt;=4.5,"CLOSEST",IF(L71&lt;=7.5,"FAR","FURTHEST"))</f>
        <v>FAR</v>
      </c>
      <c r="N71" t="s">
        <v>14</v>
      </c>
      <c r="O71" t="str">
        <f>IF(N71="YES", "1", "0")</f>
        <v>1</v>
      </c>
      <c r="P71" t="str">
        <f>E71&amp;"-"&amp;G71&amp;"-"&amp;H71</f>
        <v>MEDIUM INCOME-Partial College-Professional</v>
      </c>
    </row>
    <row r="72" spans="1:16" x14ac:dyDescent="0.25">
      <c r="A72">
        <v>12192</v>
      </c>
      <c r="B72" t="s">
        <v>19</v>
      </c>
      <c r="C72" t="s">
        <v>11</v>
      </c>
      <c r="D72">
        <v>60000</v>
      </c>
      <c r="E72" t="str">
        <f>IF(D72&lt;=40000,"LOW INCOME",IF(D72&lt;=80000,"MEDIUM INCOME",IF(D72&lt;=100000,"HIGH INCOME","HIGHEST INCOME")))</f>
        <v>MEDIUM INCOME</v>
      </c>
      <c r="F72">
        <v>2</v>
      </c>
      <c r="G72" t="s">
        <v>23</v>
      </c>
      <c r="H72" t="s">
        <v>13</v>
      </c>
      <c r="I72" t="s">
        <v>15</v>
      </c>
      <c r="J72" t="str">
        <f>IF(I72="YES", "1", "0")</f>
        <v>0</v>
      </c>
      <c r="K72">
        <v>2</v>
      </c>
      <c r="L72">
        <v>1.5</v>
      </c>
      <c r="M72" t="str">
        <f>IF(L72&lt;=4.5,"CLOSEST",IF(L72&lt;=7.5,"FAR","FURTHEST"))</f>
        <v>CLOSEST</v>
      </c>
      <c r="N72" t="s">
        <v>15</v>
      </c>
      <c r="O72" t="str">
        <f>IF(N72="YES", "1", "0")</f>
        <v>0</v>
      </c>
      <c r="P72" t="str">
        <f>E72&amp;"-"&amp;G72&amp;"-"&amp;H72</f>
        <v>MEDIUM INCOME-Partial High School-Skilled Manual</v>
      </c>
    </row>
    <row r="73" spans="1:16" x14ac:dyDescent="0.25">
      <c r="A73">
        <v>12195</v>
      </c>
      <c r="B73" t="s">
        <v>19</v>
      </c>
      <c r="C73" t="s">
        <v>11</v>
      </c>
      <c r="D73">
        <v>70000</v>
      </c>
      <c r="E73" t="str">
        <f>IF(D73&lt;=40000,"LOW INCOME",IF(D73&lt;=80000,"MEDIUM INCOME",IF(D73&lt;=100000,"HIGH INCOME","HIGHEST INCOME")))</f>
        <v>MEDIUM INCOME</v>
      </c>
      <c r="F73">
        <v>3</v>
      </c>
      <c r="G73" t="s">
        <v>63</v>
      </c>
      <c r="H73" t="s">
        <v>22</v>
      </c>
      <c r="I73" t="s">
        <v>14</v>
      </c>
      <c r="J73" t="str">
        <f>IF(I73="YES", "1", "0")</f>
        <v>1</v>
      </c>
      <c r="K73">
        <v>2</v>
      </c>
      <c r="L73">
        <v>1.5</v>
      </c>
      <c r="M73" t="str">
        <f>IF(L73&lt;=4.5,"CLOSEST",IF(L73&lt;=7.5,"FAR","FURTHEST"))</f>
        <v>CLOSEST</v>
      </c>
      <c r="N73" t="s">
        <v>15</v>
      </c>
      <c r="O73" t="str">
        <f>IF(N73="YES", "1", "0")</f>
        <v>0</v>
      </c>
      <c r="P73" t="str">
        <f>E73&amp;"-"&amp;G73&amp;"-"&amp;H73</f>
        <v>MEDIUM INCOME-Graduate Degree-Management</v>
      </c>
    </row>
    <row r="74" spans="1:16" x14ac:dyDescent="0.25">
      <c r="A74">
        <v>12205</v>
      </c>
      <c r="B74" t="s">
        <v>19</v>
      </c>
      <c r="C74" t="s">
        <v>11</v>
      </c>
      <c r="D74">
        <v>130000</v>
      </c>
      <c r="E74" t="str">
        <f>IF(D74&lt;=40000,"LOW INCOME",IF(D74&lt;=80000,"MEDIUM INCOME",IF(D74&lt;=100000,"HIGH INCOME","HIGHEST INCOME")))</f>
        <v>HIGHEST INCOME</v>
      </c>
      <c r="F74">
        <v>2</v>
      </c>
      <c r="G74" t="s">
        <v>12</v>
      </c>
      <c r="H74" t="s">
        <v>22</v>
      </c>
      <c r="I74" t="s">
        <v>15</v>
      </c>
      <c r="J74" t="str">
        <f>IF(I74="YES", "1", "0")</f>
        <v>0</v>
      </c>
      <c r="K74">
        <v>4</v>
      </c>
      <c r="L74">
        <v>0.5</v>
      </c>
      <c r="M74" t="str">
        <f>IF(L74&lt;=4.5,"CLOSEST",IF(L74&lt;=7.5,"FAR","FURTHEST"))</f>
        <v>CLOSEST</v>
      </c>
      <c r="N74" t="s">
        <v>15</v>
      </c>
      <c r="O74" t="str">
        <f>IF(N74="YES", "1", "0")</f>
        <v>0</v>
      </c>
      <c r="P74" t="str">
        <f>E74&amp;"-"&amp;G74&amp;"-"&amp;H74</f>
        <v>HIGHEST INCOME-Bachelors-Management</v>
      </c>
    </row>
    <row r="75" spans="1:16" x14ac:dyDescent="0.25">
      <c r="A75">
        <v>12207</v>
      </c>
      <c r="B75" t="s">
        <v>19</v>
      </c>
      <c r="C75" t="s">
        <v>10</v>
      </c>
      <c r="D75">
        <v>80000</v>
      </c>
      <c r="E75" t="str">
        <f>IF(D75&lt;=40000,"LOW INCOME",IF(D75&lt;=80000,"MEDIUM INCOME",IF(D75&lt;=100000,"HIGH INCOME","HIGHEST INCOME")))</f>
        <v>MEDIUM INCOME</v>
      </c>
      <c r="F75">
        <v>4</v>
      </c>
      <c r="G75" t="s">
        <v>12</v>
      </c>
      <c r="H75" t="s">
        <v>22</v>
      </c>
      <c r="I75" t="s">
        <v>14</v>
      </c>
      <c r="J75" t="str">
        <f>IF(I75="YES", "1", "0")</f>
        <v>1</v>
      </c>
      <c r="K75">
        <v>0</v>
      </c>
      <c r="L75">
        <v>7.5</v>
      </c>
      <c r="M75" t="str">
        <f>IF(L75&lt;=4.5,"CLOSEST",IF(L75&lt;=7.5,"FAR","FURTHEST"))</f>
        <v>FAR</v>
      </c>
      <c r="N75" t="s">
        <v>14</v>
      </c>
      <c r="O75" t="str">
        <f>IF(N75="YES", "1", "0")</f>
        <v>1</v>
      </c>
      <c r="P75" t="str">
        <f>E75&amp;"-"&amp;G75&amp;"-"&amp;H75</f>
        <v>MEDIUM INCOME-Bachelors-Management</v>
      </c>
    </row>
    <row r="76" spans="1:16" x14ac:dyDescent="0.25">
      <c r="A76">
        <v>12212</v>
      </c>
      <c r="B76" t="s">
        <v>10</v>
      </c>
      <c r="C76" t="s">
        <v>11</v>
      </c>
      <c r="D76">
        <v>10000</v>
      </c>
      <c r="E76" t="str">
        <f>IF(D76&lt;=40000,"LOW INCOME",IF(D76&lt;=80000,"MEDIUM INCOME",IF(D76&lt;=100000,"HIGH INCOME","HIGHEST INCOME")))</f>
        <v>LOW INCOME</v>
      </c>
      <c r="F76">
        <v>0</v>
      </c>
      <c r="G76" t="s">
        <v>63</v>
      </c>
      <c r="H76" t="s">
        <v>20</v>
      </c>
      <c r="I76" t="s">
        <v>14</v>
      </c>
      <c r="J76" t="str">
        <f>IF(I76="YES", "1", "0")</f>
        <v>1</v>
      </c>
      <c r="K76">
        <v>0</v>
      </c>
      <c r="L76">
        <v>0.5</v>
      </c>
      <c r="M76" t="str">
        <f>IF(L76&lt;=4.5,"CLOSEST",IF(L76&lt;=7.5,"FAR","FURTHEST"))</f>
        <v>CLOSEST</v>
      </c>
      <c r="N76" t="s">
        <v>14</v>
      </c>
      <c r="O76" t="str">
        <f>IF(N76="YES", "1", "0")</f>
        <v>1</v>
      </c>
      <c r="P76" t="str">
        <f>E76&amp;"-"&amp;G76&amp;"-"&amp;H76</f>
        <v>LOW INCOME-Graduate Degree-Manual</v>
      </c>
    </row>
    <row r="77" spans="1:16" x14ac:dyDescent="0.25">
      <c r="A77">
        <v>12231</v>
      </c>
      <c r="B77" t="s">
        <v>19</v>
      </c>
      <c r="C77" t="s">
        <v>11</v>
      </c>
      <c r="D77">
        <v>10000</v>
      </c>
      <c r="E77" t="str">
        <f>IF(D77&lt;=40000,"LOW INCOME",IF(D77&lt;=80000,"MEDIUM INCOME",IF(D77&lt;=100000,"HIGH INCOME","HIGHEST INCOME")))</f>
        <v>LOW INCOME</v>
      </c>
      <c r="F77">
        <v>2</v>
      </c>
      <c r="G77" t="s">
        <v>16</v>
      </c>
      <c r="H77" t="s">
        <v>20</v>
      </c>
      <c r="I77" t="s">
        <v>14</v>
      </c>
      <c r="J77" t="str">
        <f>IF(I77="YES", "1", "0")</f>
        <v>1</v>
      </c>
      <c r="K77">
        <v>0</v>
      </c>
      <c r="L77">
        <v>0.5</v>
      </c>
      <c r="M77" t="str">
        <f>IF(L77&lt;=4.5,"CLOSEST",IF(L77&lt;=7.5,"FAR","FURTHEST"))</f>
        <v>CLOSEST</v>
      </c>
      <c r="N77" t="s">
        <v>14</v>
      </c>
      <c r="O77" t="str">
        <f>IF(N77="YES", "1", "0")</f>
        <v>1</v>
      </c>
      <c r="P77" t="str">
        <f>E77&amp;"-"&amp;G77&amp;"-"&amp;H77</f>
        <v>LOW INCOME-Partial College-Manual</v>
      </c>
    </row>
    <row r="78" spans="1:16" x14ac:dyDescent="0.25">
      <c r="A78">
        <v>12234</v>
      </c>
      <c r="B78" t="s">
        <v>10</v>
      </c>
      <c r="C78" t="s">
        <v>10</v>
      </c>
      <c r="D78">
        <v>10000</v>
      </c>
      <c r="E78" t="str">
        <f>IF(D78&lt;=40000,"LOW INCOME",IF(D78&lt;=80000,"MEDIUM INCOME",IF(D78&lt;=100000,"HIGH INCOME","HIGHEST INCOME")))</f>
        <v>LOW INCOME</v>
      </c>
      <c r="F78">
        <v>2</v>
      </c>
      <c r="G78" t="s">
        <v>16</v>
      </c>
      <c r="H78" t="s">
        <v>20</v>
      </c>
      <c r="I78" t="s">
        <v>14</v>
      </c>
      <c r="J78" t="str">
        <f>IF(I78="YES", "1", "0")</f>
        <v>1</v>
      </c>
      <c r="K78">
        <v>1</v>
      </c>
      <c r="L78">
        <v>3.5</v>
      </c>
      <c r="M78" t="str">
        <f>IF(L78&lt;=4.5,"CLOSEST",IF(L78&lt;=7.5,"FAR","FURTHEST"))</f>
        <v>CLOSEST</v>
      </c>
      <c r="N78" t="s">
        <v>15</v>
      </c>
      <c r="O78" t="str">
        <f>IF(N78="YES", "1", "0")</f>
        <v>0</v>
      </c>
      <c r="P78" t="str">
        <f>E78&amp;"-"&amp;G78&amp;"-"&amp;H78</f>
        <v>LOW INCOME-Partial College-Manual</v>
      </c>
    </row>
    <row r="79" spans="1:16" x14ac:dyDescent="0.25">
      <c r="A79">
        <v>12236</v>
      </c>
      <c r="B79" t="s">
        <v>10</v>
      </c>
      <c r="C79" t="s">
        <v>11</v>
      </c>
      <c r="D79">
        <v>20000</v>
      </c>
      <c r="E79" t="str">
        <f>IF(D79&lt;=40000,"LOW INCOME",IF(D79&lt;=80000,"MEDIUM INCOME",IF(D79&lt;=100000,"HIGH INCOME","HIGHEST INCOME")))</f>
        <v>LOW INCOME</v>
      </c>
      <c r="F79">
        <v>1</v>
      </c>
      <c r="G79" t="s">
        <v>16</v>
      </c>
      <c r="H79" t="s">
        <v>20</v>
      </c>
      <c r="I79" t="s">
        <v>14</v>
      </c>
      <c r="J79" t="str">
        <f>IF(I79="YES", "1", "0")</f>
        <v>1</v>
      </c>
      <c r="K79">
        <v>0</v>
      </c>
      <c r="L79">
        <v>0.5</v>
      </c>
      <c r="M79" t="str">
        <f>IF(L79&lt;=4.5,"CLOSEST",IF(L79&lt;=7.5,"FAR","FURTHEST"))</f>
        <v>CLOSEST</v>
      </c>
      <c r="N79" t="s">
        <v>15</v>
      </c>
      <c r="O79" t="str">
        <f>IF(N79="YES", "1", "0")</f>
        <v>0</v>
      </c>
      <c r="P79" t="str">
        <f>E79&amp;"-"&amp;G79&amp;"-"&amp;H79</f>
        <v>LOW INCOME-Partial College-Manual</v>
      </c>
    </row>
    <row r="80" spans="1:16" x14ac:dyDescent="0.25">
      <c r="A80">
        <v>12253</v>
      </c>
      <c r="B80" t="s">
        <v>19</v>
      </c>
      <c r="C80" t="s">
        <v>11</v>
      </c>
      <c r="D80">
        <v>20000</v>
      </c>
      <c r="E80" t="str">
        <f>IF(D80&lt;=40000,"LOW INCOME",IF(D80&lt;=80000,"MEDIUM INCOME",IF(D80&lt;=100000,"HIGH INCOME","HIGHEST INCOME")))</f>
        <v>LOW INCOME</v>
      </c>
      <c r="F80">
        <v>0</v>
      </c>
      <c r="G80" t="s">
        <v>16</v>
      </c>
      <c r="H80" t="s">
        <v>20</v>
      </c>
      <c r="I80" t="s">
        <v>14</v>
      </c>
      <c r="J80" t="str">
        <f>IF(I80="YES", "1", "0")</f>
        <v>1</v>
      </c>
      <c r="K80">
        <v>0</v>
      </c>
      <c r="L80">
        <v>0.5</v>
      </c>
      <c r="M80" t="str">
        <f>IF(L80&lt;=4.5,"CLOSEST",IF(L80&lt;=7.5,"FAR","FURTHEST"))</f>
        <v>CLOSEST</v>
      </c>
      <c r="N80" t="s">
        <v>14</v>
      </c>
      <c r="O80" t="str">
        <f>IF(N80="YES", "1", "0")</f>
        <v>1</v>
      </c>
      <c r="P80" t="str">
        <f>E80&amp;"-"&amp;G80&amp;"-"&amp;H80</f>
        <v>LOW INCOME-Partial College-Manual</v>
      </c>
    </row>
    <row r="81" spans="1:16" x14ac:dyDescent="0.25">
      <c r="A81">
        <v>12273</v>
      </c>
      <c r="B81" t="s">
        <v>10</v>
      </c>
      <c r="C81" t="s">
        <v>10</v>
      </c>
      <c r="D81">
        <v>30000</v>
      </c>
      <c r="E81" t="str">
        <f>IF(D81&lt;=40000,"LOW INCOME",IF(D81&lt;=80000,"MEDIUM INCOME",IF(D81&lt;=100000,"HIGH INCOME","HIGHEST INCOME")))</f>
        <v>LOW INCOME</v>
      </c>
      <c r="F81">
        <v>1</v>
      </c>
      <c r="G81" t="s">
        <v>12</v>
      </c>
      <c r="H81" t="s">
        <v>17</v>
      </c>
      <c r="I81" t="s">
        <v>14</v>
      </c>
      <c r="J81" t="str">
        <f>IF(I81="YES", "1", "0")</f>
        <v>1</v>
      </c>
      <c r="K81">
        <v>0</v>
      </c>
      <c r="L81">
        <v>0.5</v>
      </c>
      <c r="M81" t="str">
        <f>IF(L81&lt;=4.5,"CLOSEST",IF(L81&lt;=7.5,"FAR","FURTHEST"))</f>
        <v>CLOSEST</v>
      </c>
      <c r="N81" t="s">
        <v>15</v>
      </c>
      <c r="O81" t="str">
        <f>IF(N81="YES", "1", "0")</f>
        <v>0</v>
      </c>
      <c r="P81" t="str">
        <f>E81&amp;"-"&amp;G81&amp;"-"&amp;H81</f>
        <v>LOW INCOME-Bachelors-Clerical</v>
      </c>
    </row>
    <row r="82" spans="1:16" x14ac:dyDescent="0.25">
      <c r="A82">
        <v>12274</v>
      </c>
      <c r="B82" t="s">
        <v>19</v>
      </c>
      <c r="C82" t="s">
        <v>10</v>
      </c>
      <c r="D82">
        <v>10000</v>
      </c>
      <c r="E82" t="str">
        <f>IF(D82&lt;=40000,"LOW INCOME",IF(D82&lt;=80000,"MEDIUM INCOME",IF(D82&lt;=100000,"HIGH INCOME","HIGHEST INCOME")))</f>
        <v>LOW INCOME</v>
      </c>
      <c r="F82">
        <v>2</v>
      </c>
      <c r="G82" t="s">
        <v>21</v>
      </c>
      <c r="H82" t="s">
        <v>20</v>
      </c>
      <c r="I82" t="s">
        <v>14</v>
      </c>
      <c r="J82" t="str">
        <f>IF(I82="YES", "1", "0")</f>
        <v>1</v>
      </c>
      <c r="K82">
        <v>0</v>
      </c>
      <c r="L82">
        <v>0.5</v>
      </c>
      <c r="M82" t="str">
        <f>IF(L82&lt;=4.5,"CLOSEST",IF(L82&lt;=7.5,"FAR","FURTHEST"))</f>
        <v>CLOSEST</v>
      </c>
      <c r="N82" t="s">
        <v>15</v>
      </c>
      <c r="O82" t="str">
        <f>IF(N82="YES", "1", "0")</f>
        <v>0</v>
      </c>
      <c r="P82" t="str">
        <f>E82&amp;"-"&amp;G82&amp;"-"&amp;H82</f>
        <v>LOW INCOME-High School-Manual</v>
      </c>
    </row>
    <row r="83" spans="1:16" x14ac:dyDescent="0.25">
      <c r="A83">
        <v>12284</v>
      </c>
      <c r="B83" t="s">
        <v>10</v>
      </c>
      <c r="C83" t="s">
        <v>11</v>
      </c>
      <c r="D83">
        <v>30000</v>
      </c>
      <c r="E83" t="str">
        <f>IF(D83&lt;=40000,"LOW INCOME",IF(D83&lt;=80000,"MEDIUM INCOME",IF(D83&lt;=100000,"HIGH INCOME","HIGHEST INCOME")))</f>
        <v>LOW INCOME</v>
      </c>
      <c r="F83">
        <v>0</v>
      </c>
      <c r="G83" t="s">
        <v>12</v>
      </c>
      <c r="H83" t="s">
        <v>17</v>
      </c>
      <c r="I83" t="s">
        <v>15</v>
      </c>
      <c r="J83" t="str">
        <f>IF(I83="YES", "1", "0")</f>
        <v>0</v>
      </c>
      <c r="K83">
        <v>0</v>
      </c>
      <c r="L83">
        <v>0.5</v>
      </c>
      <c r="M83" t="str">
        <f>IF(L83&lt;=4.5,"CLOSEST",IF(L83&lt;=7.5,"FAR","FURTHEST"))</f>
        <v>CLOSEST</v>
      </c>
      <c r="N83" t="s">
        <v>14</v>
      </c>
      <c r="O83" t="str">
        <f>IF(N83="YES", "1", "0")</f>
        <v>1</v>
      </c>
      <c r="P83" t="str">
        <f>E83&amp;"-"&amp;G83&amp;"-"&amp;H83</f>
        <v>LOW INCOME-Bachelors-Clerical</v>
      </c>
    </row>
    <row r="84" spans="1:16" x14ac:dyDescent="0.25">
      <c r="A84">
        <v>12291</v>
      </c>
      <c r="B84" t="s">
        <v>19</v>
      </c>
      <c r="C84" t="s">
        <v>10</v>
      </c>
      <c r="D84">
        <v>90000</v>
      </c>
      <c r="E84" t="str">
        <f>IF(D84&lt;=40000,"LOW INCOME",IF(D84&lt;=80000,"MEDIUM INCOME",IF(D84&lt;=100000,"HIGH INCOME","HIGHEST INCOME")))</f>
        <v>HIGH INCOME</v>
      </c>
      <c r="F84">
        <v>5</v>
      </c>
      <c r="G84" t="s">
        <v>16</v>
      </c>
      <c r="H84" t="s">
        <v>18</v>
      </c>
      <c r="I84" t="s">
        <v>15</v>
      </c>
      <c r="J84" t="str">
        <f>IF(I84="YES", "1", "0")</f>
        <v>0</v>
      </c>
      <c r="K84">
        <v>2</v>
      </c>
      <c r="L84">
        <v>3.5</v>
      </c>
      <c r="M84" t="str">
        <f>IF(L84&lt;=4.5,"CLOSEST",IF(L84&lt;=7.5,"FAR","FURTHEST"))</f>
        <v>CLOSEST</v>
      </c>
      <c r="N84" t="s">
        <v>14</v>
      </c>
      <c r="O84" t="str">
        <f>IF(N84="YES", "1", "0")</f>
        <v>1</v>
      </c>
      <c r="P84" t="str">
        <f>E84&amp;"-"&amp;G84&amp;"-"&amp;H84</f>
        <v>HIGH INCOME-Partial College-Professional</v>
      </c>
    </row>
    <row r="85" spans="1:16" x14ac:dyDescent="0.25">
      <c r="A85">
        <v>12332</v>
      </c>
      <c r="B85" t="s">
        <v>10</v>
      </c>
      <c r="C85" t="s">
        <v>10</v>
      </c>
      <c r="D85">
        <v>90000</v>
      </c>
      <c r="E85" t="str">
        <f>IF(D85&lt;=40000,"LOW INCOME",IF(D85&lt;=80000,"MEDIUM INCOME",IF(D85&lt;=100000,"HIGH INCOME","HIGHEST INCOME")))</f>
        <v>HIGH INCOME</v>
      </c>
      <c r="F85">
        <v>4</v>
      </c>
      <c r="G85" t="s">
        <v>21</v>
      </c>
      <c r="H85" t="s">
        <v>22</v>
      </c>
      <c r="I85" t="s">
        <v>14</v>
      </c>
      <c r="J85" t="str">
        <f>IF(I85="YES", "1", "0")</f>
        <v>1</v>
      </c>
      <c r="K85">
        <v>3</v>
      </c>
      <c r="L85">
        <v>7.5</v>
      </c>
      <c r="M85" t="str">
        <f>IF(L85&lt;=4.5,"CLOSEST",IF(L85&lt;=7.5,"FAR","FURTHEST"))</f>
        <v>FAR</v>
      </c>
      <c r="N85" t="s">
        <v>14</v>
      </c>
      <c r="O85" t="str">
        <f>IF(N85="YES", "1", "0")</f>
        <v>1</v>
      </c>
      <c r="P85" t="str">
        <f>E85&amp;"-"&amp;G85&amp;"-"&amp;H85</f>
        <v>HIGH INCOME-High School-Management</v>
      </c>
    </row>
    <row r="86" spans="1:16" x14ac:dyDescent="0.25">
      <c r="A86">
        <v>12344</v>
      </c>
      <c r="B86" t="s">
        <v>19</v>
      </c>
      <c r="C86" t="s">
        <v>11</v>
      </c>
      <c r="D86">
        <v>80000</v>
      </c>
      <c r="E86" t="str">
        <f>IF(D86&lt;=40000,"LOW INCOME",IF(D86&lt;=80000,"MEDIUM INCOME",IF(D86&lt;=100000,"HIGH INCOME","HIGHEST INCOME")))</f>
        <v>MEDIUM INCOME</v>
      </c>
      <c r="F86">
        <v>0</v>
      </c>
      <c r="G86" t="s">
        <v>12</v>
      </c>
      <c r="H86" t="s">
        <v>18</v>
      </c>
      <c r="I86" t="s">
        <v>15</v>
      </c>
      <c r="J86" t="str">
        <f>IF(I86="YES", "1", "0")</f>
        <v>0</v>
      </c>
      <c r="K86">
        <v>3</v>
      </c>
      <c r="L86">
        <v>10.5</v>
      </c>
      <c r="M86" t="str">
        <f>IF(L86&lt;=4.5,"CLOSEST",IF(L86&lt;=7.5,"FAR","FURTHEST"))</f>
        <v>FURTHEST</v>
      </c>
      <c r="N86" t="s">
        <v>15</v>
      </c>
      <c r="O86" t="str">
        <f>IF(N86="YES", "1", "0")</f>
        <v>0</v>
      </c>
      <c r="P86" t="str">
        <f>E86&amp;"-"&amp;G86&amp;"-"&amp;H86</f>
        <v>MEDIUM INCOME-Bachelors-Professional</v>
      </c>
    </row>
    <row r="87" spans="1:16" x14ac:dyDescent="0.25">
      <c r="A87">
        <v>12389</v>
      </c>
      <c r="B87" t="s">
        <v>19</v>
      </c>
      <c r="C87" t="s">
        <v>10</v>
      </c>
      <c r="D87">
        <v>30000</v>
      </c>
      <c r="E87" t="str">
        <f>IF(D87&lt;=40000,"LOW INCOME",IF(D87&lt;=80000,"MEDIUM INCOME",IF(D87&lt;=100000,"HIGH INCOME","HIGHEST INCOME")))</f>
        <v>LOW INCOME</v>
      </c>
      <c r="F87">
        <v>0</v>
      </c>
      <c r="G87" t="s">
        <v>21</v>
      </c>
      <c r="H87" t="s">
        <v>20</v>
      </c>
      <c r="I87" t="s">
        <v>15</v>
      </c>
      <c r="J87" t="str">
        <f>IF(I87="YES", "1", "0")</f>
        <v>0</v>
      </c>
      <c r="K87">
        <v>1</v>
      </c>
      <c r="L87">
        <v>3.5</v>
      </c>
      <c r="M87" t="str">
        <f>IF(L87&lt;=4.5,"CLOSEST",IF(L87&lt;=7.5,"FAR","FURTHEST"))</f>
        <v>CLOSEST</v>
      </c>
      <c r="N87" t="s">
        <v>15</v>
      </c>
      <c r="O87" t="str">
        <f>IF(N87="YES", "1", "0")</f>
        <v>0</v>
      </c>
      <c r="P87" t="str">
        <f>E87&amp;"-"&amp;G87&amp;"-"&amp;H87</f>
        <v>LOW INCOME-High School-Manual</v>
      </c>
    </row>
    <row r="88" spans="1:16" x14ac:dyDescent="0.25">
      <c r="A88">
        <v>12452</v>
      </c>
      <c r="B88" t="s">
        <v>10</v>
      </c>
      <c r="C88" t="s">
        <v>10</v>
      </c>
      <c r="D88">
        <v>60000</v>
      </c>
      <c r="E88" t="str">
        <f>IF(D88&lt;=40000,"LOW INCOME",IF(D88&lt;=80000,"MEDIUM INCOME",IF(D88&lt;=100000,"HIGH INCOME","HIGHEST INCOME")))</f>
        <v>MEDIUM INCOME</v>
      </c>
      <c r="F88">
        <v>4</v>
      </c>
      <c r="G88" t="s">
        <v>63</v>
      </c>
      <c r="H88" t="s">
        <v>13</v>
      </c>
      <c r="I88" t="s">
        <v>14</v>
      </c>
      <c r="J88" t="str">
        <f>IF(I88="YES", "1", "0")</f>
        <v>1</v>
      </c>
      <c r="K88">
        <v>0</v>
      </c>
      <c r="L88">
        <v>1.5</v>
      </c>
      <c r="M88" t="str">
        <f>IF(L88&lt;=4.5,"CLOSEST",IF(L88&lt;=7.5,"FAR","FURTHEST"))</f>
        <v>CLOSEST</v>
      </c>
      <c r="N88" t="s">
        <v>14</v>
      </c>
      <c r="O88" t="str">
        <f>IF(N88="YES", "1", "0")</f>
        <v>1</v>
      </c>
      <c r="P88" t="str">
        <f>E88&amp;"-"&amp;G88&amp;"-"&amp;H88</f>
        <v>MEDIUM INCOME-Graduate Degree-Skilled Manual</v>
      </c>
    </row>
    <row r="89" spans="1:16" x14ac:dyDescent="0.25">
      <c r="A89">
        <v>12472</v>
      </c>
      <c r="B89" t="s">
        <v>10</v>
      </c>
      <c r="C89" t="s">
        <v>10</v>
      </c>
      <c r="D89">
        <v>30000</v>
      </c>
      <c r="E89" t="str">
        <f>IF(D89&lt;=40000,"LOW INCOME",IF(D89&lt;=80000,"MEDIUM INCOME",IF(D89&lt;=100000,"HIGH INCOME","HIGHEST INCOME")))</f>
        <v>LOW INCOME</v>
      </c>
      <c r="F89">
        <v>1</v>
      </c>
      <c r="G89" t="s">
        <v>12</v>
      </c>
      <c r="H89" t="s">
        <v>17</v>
      </c>
      <c r="I89" t="s">
        <v>14</v>
      </c>
      <c r="J89" t="str">
        <f>IF(I89="YES", "1", "0")</f>
        <v>1</v>
      </c>
      <c r="K89">
        <v>1</v>
      </c>
      <c r="L89">
        <v>3.5</v>
      </c>
      <c r="M89" t="str">
        <f>IF(L89&lt;=4.5,"CLOSEST",IF(L89&lt;=7.5,"FAR","FURTHEST"))</f>
        <v>CLOSEST</v>
      </c>
      <c r="N89" t="s">
        <v>15</v>
      </c>
      <c r="O89" t="str">
        <f>IF(N89="YES", "1", "0")</f>
        <v>0</v>
      </c>
      <c r="P89" t="str">
        <f>E89&amp;"-"&amp;G89&amp;"-"&amp;H89</f>
        <v>LOW INCOME-Bachelors-Clerical</v>
      </c>
    </row>
    <row r="90" spans="1:16" x14ac:dyDescent="0.25">
      <c r="A90">
        <v>12496</v>
      </c>
      <c r="B90" t="s">
        <v>10</v>
      </c>
      <c r="C90" t="s">
        <v>11</v>
      </c>
      <c r="D90">
        <v>40000</v>
      </c>
      <c r="E90" t="str">
        <f>IF(D90&lt;=40000,"LOW INCOME",IF(D90&lt;=80000,"MEDIUM INCOME",IF(D90&lt;=100000,"HIGH INCOME","HIGHEST INCOME")))</f>
        <v>LOW INCOME</v>
      </c>
      <c r="F90">
        <v>1</v>
      </c>
      <c r="G90" t="s">
        <v>12</v>
      </c>
      <c r="H90" t="s">
        <v>13</v>
      </c>
      <c r="I90" t="s">
        <v>14</v>
      </c>
      <c r="J90" t="str">
        <f>IF(I90="YES", "1", "0")</f>
        <v>1</v>
      </c>
      <c r="K90">
        <v>0</v>
      </c>
      <c r="L90">
        <v>0.5</v>
      </c>
      <c r="M90" t="str">
        <f>IF(L90&lt;=4.5,"CLOSEST",IF(L90&lt;=7.5,"FAR","FURTHEST"))</f>
        <v>CLOSEST</v>
      </c>
      <c r="N90" t="s">
        <v>15</v>
      </c>
      <c r="O90" t="str">
        <f>IF(N90="YES", "1", "0")</f>
        <v>0</v>
      </c>
      <c r="P90" t="str">
        <f>E90&amp;"-"&amp;G90&amp;"-"&amp;H90</f>
        <v>LOW INCOME-Bachelors-Skilled Manual</v>
      </c>
    </row>
    <row r="91" spans="1:16" x14ac:dyDescent="0.25">
      <c r="A91">
        <v>12497</v>
      </c>
      <c r="B91" t="s">
        <v>10</v>
      </c>
      <c r="C91" t="s">
        <v>11</v>
      </c>
      <c r="D91">
        <v>40000</v>
      </c>
      <c r="E91" t="str">
        <f>IF(D91&lt;=40000,"LOW INCOME",IF(D91&lt;=80000,"MEDIUM INCOME",IF(D91&lt;=100000,"HIGH INCOME","HIGHEST INCOME")))</f>
        <v>LOW INCOME</v>
      </c>
      <c r="F91">
        <v>1</v>
      </c>
      <c r="G91" t="s">
        <v>12</v>
      </c>
      <c r="H91" t="s">
        <v>13</v>
      </c>
      <c r="I91" t="s">
        <v>14</v>
      </c>
      <c r="J91" t="str">
        <f>IF(I91="YES", "1", "0")</f>
        <v>1</v>
      </c>
      <c r="K91">
        <v>0</v>
      </c>
      <c r="L91">
        <v>0.5</v>
      </c>
      <c r="M91" t="str">
        <f>IF(L91&lt;=4.5,"CLOSEST",IF(L91&lt;=7.5,"FAR","FURTHEST"))</f>
        <v>CLOSEST</v>
      </c>
      <c r="N91" t="s">
        <v>15</v>
      </c>
      <c r="O91" t="str">
        <f>IF(N91="YES", "1", "0")</f>
        <v>0</v>
      </c>
      <c r="P91" t="str">
        <f>E91&amp;"-"&amp;G91&amp;"-"&amp;H91</f>
        <v>LOW INCOME-Bachelors-Skilled Manual</v>
      </c>
    </row>
    <row r="92" spans="1:16" x14ac:dyDescent="0.25">
      <c r="A92">
        <v>12503</v>
      </c>
      <c r="B92" t="s">
        <v>19</v>
      </c>
      <c r="C92" t="s">
        <v>11</v>
      </c>
      <c r="D92">
        <v>30000</v>
      </c>
      <c r="E92" t="str">
        <f>IF(D92&lt;=40000,"LOW INCOME",IF(D92&lt;=80000,"MEDIUM INCOME",IF(D92&lt;=100000,"HIGH INCOME","HIGHEST INCOME")))</f>
        <v>LOW INCOME</v>
      </c>
      <c r="F92">
        <v>3</v>
      </c>
      <c r="G92" t="s">
        <v>16</v>
      </c>
      <c r="H92" t="s">
        <v>17</v>
      </c>
      <c r="I92" t="s">
        <v>14</v>
      </c>
      <c r="J92" t="str">
        <f>IF(I92="YES", "1", "0")</f>
        <v>1</v>
      </c>
      <c r="K92">
        <v>2</v>
      </c>
      <c r="L92">
        <v>0.5</v>
      </c>
      <c r="M92" t="str">
        <f>IF(L92&lt;=4.5,"CLOSEST",IF(L92&lt;=7.5,"FAR","FURTHEST"))</f>
        <v>CLOSEST</v>
      </c>
      <c r="N92" t="s">
        <v>15</v>
      </c>
      <c r="O92" t="str">
        <f>IF(N92="YES", "1", "0")</f>
        <v>0</v>
      </c>
      <c r="P92" t="str">
        <f>E92&amp;"-"&amp;G92&amp;"-"&amp;H92</f>
        <v>LOW INCOME-Partial College-Clerical</v>
      </c>
    </row>
    <row r="93" spans="1:16" x14ac:dyDescent="0.25">
      <c r="A93">
        <v>12507</v>
      </c>
      <c r="B93" t="s">
        <v>10</v>
      </c>
      <c r="C93" t="s">
        <v>10</v>
      </c>
      <c r="D93">
        <v>30000</v>
      </c>
      <c r="E93" t="str">
        <f>IF(D93&lt;=40000,"LOW INCOME",IF(D93&lt;=80000,"MEDIUM INCOME",IF(D93&lt;=100000,"HIGH INCOME","HIGHEST INCOME")))</f>
        <v>LOW INCOME</v>
      </c>
      <c r="F93">
        <v>1</v>
      </c>
      <c r="G93" t="s">
        <v>16</v>
      </c>
      <c r="H93" t="s">
        <v>17</v>
      </c>
      <c r="I93" t="s">
        <v>14</v>
      </c>
      <c r="J93" t="str">
        <f>IF(I93="YES", "1", "0")</f>
        <v>1</v>
      </c>
      <c r="K93">
        <v>1</v>
      </c>
      <c r="L93">
        <v>0.5</v>
      </c>
      <c r="M93" t="str">
        <f>IF(L93&lt;=4.5,"CLOSEST",IF(L93&lt;=7.5,"FAR","FURTHEST"))</f>
        <v>CLOSEST</v>
      </c>
      <c r="N93" t="s">
        <v>15</v>
      </c>
      <c r="O93" t="str">
        <f>IF(N93="YES", "1", "0")</f>
        <v>0</v>
      </c>
      <c r="P93" t="str">
        <f>E93&amp;"-"&amp;G93&amp;"-"&amp;H93</f>
        <v>LOW INCOME-Partial College-Clerical</v>
      </c>
    </row>
    <row r="94" spans="1:16" x14ac:dyDescent="0.25">
      <c r="A94">
        <v>12510</v>
      </c>
      <c r="B94" t="s">
        <v>10</v>
      </c>
      <c r="C94" t="s">
        <v>10</v>
      </c>
      <c r="D94">
        <v>40000</v>
      </c>
      <c r="E94" t="str">
        <f>IF(D94&lt;=40000,"LOW INCOME",IF(D94&lt;=80000,"MEDIUM INCOME",IF(D94&lt;=100000,"HIGH INCOME","HIGHEST INCOME")))</f>
        <v>LOW INCOME</v>
      </c>
      <c r="F94">
        <v>1</v>
      </c>
      <c r="G94" t="s">
        <v>12</v>
      </c>
      <c r="H94" t="s">
        <v>13</v>
      </c>
      <c r="I94" t="s">
        <v>14</v>
      </c>
      <c r="J94" t="str">
        <f>IF(I94="YES", "1", "0")</f>
        <v>1</v>
      </c>
      <c r="K94">
        <v>1</v>
      </c>
      <c r="L94">
        <v>0.5</v>
      </c>
      <c r="M94" t="str">
        <f>IF(L94&lt;=4.5,"CLOSEST",IF(L94&lt;=7.5,"FAR","FURTHEST"))</f>
        <v>CLOSEST</v>
      </c>
      <c r="N94" t="s">
        <v>14</v>
      </c>
      <c r="O94" t="str">
        <f>IF(N94="YES", "1", "0")</f>
        <v>1</v>
      </c>
      <c r="P94" t="str">
        <f>E94&amp;"-"&amp;G94&amp;"-"&amp;H94</f>
        <v>LOW INCOME-Bachelors-Skilled Manual</v>
      </c>
    </row>
    <row r="95" spans="1:16" x14ac:dyDescent="0.25">
      <c r="A95">
        <v>12558</v>
      </c>
      <c r="B95" t="s">
        <v>10</v>
      </c>
      <c r="C95" t="s">
        <v>11</v>
      </c>
      <c r="D95">
        <v>20000</v>
      </c>
      <c r="E95" t="str">
        <f>IF(D95&lt;=40000,"LOW INCOME",IF(D95&lt;=80000,"MEDIUM INCOME",IF(D95&lt;=100000,"HIGH INCOME","HIGHEST INCOME")))</f>
        <v>LOW INCOME</v>
      </c>
      <c r="F95">
        <v>1</v>
      </c>
      <c r="G95" t="s">
        <v>12</v>
      </c>
      <c r="H95" t="s">
        <v>17</v>
      </c>
      <c r="I95" t="s">
        <v>14</v>
      </c>
      <c r="J95" t="str">
        <f>IF(I95="YES", "1", "0")</f>
        <v>1</v>
      </c>
      <c r="K95">
        <v>0</v>
      </c>
      <c r="L95">
        <v>0.5</v>
      </c>
      <c r="M95" t="str">
        <f>IF(L95&lt;=4.5,"CLOSEST",IF(L95&lt;=7.5,"FAR","FURTHEST"))</f>
        <v>CLOSEST</v>
      </c>
      <c r="N95" t="s">
        <v>15</v>
      </c>
      <c r="O95" t="str">
        <f>IF(N95="YES", "1", "0")</f>
        <v>0</v>
      </c>
      <c r="P95" t="str">
        <f>E95&amp;"-"&amp;G95&amp;"-"&amp;H95</f>
        <v>LOW INCOME-Bachelors-Clerical</v>
      </c>
    </row>
    <row r="96" spans="1:16" x14ac:dyDescent="0.25">
      <c r="A96">
        <v>12568</v>
      </c>
      <c r="B96" t="s">
        <v>10</v>
      </c>
      <c r="C96" t="s">
        <v>11</v>
      </c>
      <c r="D96">
        <v>30000</v>
      </c>
      <c r="E96" t="str">
        <f>IF(D96&lt;=40000,"LOW INCOME",IF(D96&lt;=80000,"MEDIUM INCOME",IF(D96&lt;=100000,"HIGH INCOME","HIGHEST INCOME")))</f>
        <v>LOW INCOME</v>
      </c>
      <c r="F96">
        <v>1</v>
      </c>
      <c r="G96" t="s">
        <v>12</v>
      </c>
      <c r="H96" t="s">
        <v>17</v>
      </c>
      <c r="I96" t="s">
        <v>14</v>
      </c>
      <c r="J96" t="str">
        <f>IF(I96="YES", "1", "0")</f>
        <v>1</v>
      </c>
      <c r="K96">
        <v>0</v>
      </c>
      <c r="L96">
        <v>0.5</v>
      </c>
      <c r="M96" t="str">
        <f>IF(L96&lt;=4.5,"CLOSEST",IF(L96&lt;=7.5,"FAR","FURTHEST"))</f>
        <v>CLOSEST</v>
      </c>
      <c r="N96" t="s">
        <v>15</v>
      </c>
      <c r="O96" t="str">
        <f>IF(N96="YES", "1", "0")</f>
        <v>0</v>
      </c>
      <c r="P96" t="str">
        <f>E96&amp;"-"&amp;G96&amp;"-"&amp;H96</f>
        <v>LOW INCOME-Bachelors-Clerical</v>
      </c>
    </row>
    <row r="97" spans="1:16" x14ac:dyDescent="0.25">
      <c r="A97">
        <v>12581</v>
      </c>
      <c r="B97" t="s">
        <v>19</v>
      </c>
      <c r="C97" t="s">
        <v>11</v>
      </c>
      <c r="D97">
        <v>10000</v>
      </c>
      <c r="E97" t="str">
        <f>IF(D97&lt;=40000,"LOW INCOME",IF(D97&lt;=80000,"MEDIUM INCOME",IF(D97&lt;=100000,"HIGH INCOME","HIGHEST INCOME")))</f>
        <v>LOW INCOME</v>
      </c>
      <c r="F97">
        <v>0</v>
      </c>
      <c r="G97" t="s">
        <v>16</v>
      </c>
      <c r="H97" t="s">
        <v>20</v>
      </c>
      <c r="I97" t="s">
        <v>15</v>
      </c>
      <c r="J97" t="str">
        <f>IF(I97="YES", "1", "0")</f>
        <v>0</v>
      </c>
      <c r="K97">
        <v>1</v>
      </c>
      <c r="L97">
        <v>0.5</v>
      </c>
      <c r="M97" t="str">
        <f>IF(L97&lt;=4.5,"CLOSEST",IF(L97&lt;=7.5,"FAR","FURTHEST"))</f>
        <v>CLOSEST</v>
      </c>
      <c r="N97" t="s">
        <v>14</v>
      </c>
      <c r="O97" t="str">
        <f>IF(N97="YES", "1", "0")</f>
        <v>1</v>
      </c>
      <c r="P97" t="str">
        <f>E97&amp;"-"&amp;G97&amp;"-"&amp;H97</f>
        <v>LOW INCOME-Partial College-Manual</v>
      </c>
    </row>
    <row r="98" spans="1:16" x14ac:dyDescent="0.25">
      <c r="A98">
        <v>12585</v>
      </c>
      <c r="B98" t="s">
        <v>10</v>
      </c>
      <c r="C98" t="s">
        <v>10</v>
      </c>
      <c r="D98">
        <v>10000</v>
      </c>
      <c r="E98" t="str">
        <f>IF(D98&lt;=40000,"LOW INCOME",IF(D98&lt;=80000,"MEDIUM INCOME",IF(D98&lt;=100000,"HIGH INCOME","HIGHEST INCOME")))</f>
        <v>LOW INCOME</v>
      </c>
      <c r="F98">
        <v>1</v>
      </c>
      <c r="G98" t="s">
        <v>21</v>
      </c>
      <c r="H98" t="s">
        <v>20</v>
      </c>
      <c r="I98" t="s">
        <v>14</v>
      </c>
      <c r="J98" t="str">
        <f>IF(I98="YES", "1", "0")</f>
        <v>1</v>
      </c>
      <c r="K98">
        <v>0</v>
      </c>
      <c r="L98">
        <v>3.5</v>
      </c>
      <c r="M98" t="str">
        <f>IF(L98&lt;=4.5,"CLOSEST",IF(L98&lt;=7.5,"FAR","FURTHEST"))</f>
        <v>CLOSEST</v>
      </c>
      <c r="N98" t="s">
        <v>14</v>
      </c>
      <c r="O98" t="str">
        <f>IF(N98="YES", "1", "0")</f>
        <v>1</v>
      </c>
      <c r="P98" t="str">
        <f>E98&amp;"-"&amp;G98&amp;"-"&amp;H98</f>
        <v>LOW INCOME-High School-Manual</v>
      </c>
    </row>
    <row r="99" spans="1:16" x14ac:dyDescent="0.25">
      <c r="A99">
        <v>12590</v>
      </c>
      <c r="B99" t="s">
        <v>19</v>
      </c>
      <c r="C99" t="s">
        <v>10</v>
      </c>
      <c r="D99">
        <v>30000</v>
      </c>
      <c r="E99" t="str">
        <f>IF(D99&lt;=40000,"LOW INCOME",IF(D99&lt;=80000,"MEDIUM INCOME",IF(D99&lt;=100000,"HIGH INCOME","HIGHEST INCOME")))</f>
        <v>LOW INCOME</v>
      </c>
      <c r="F99">
        <v>1</v>
      </c>
      <c r="G99" t="s">
        <v>12</v>
      </c>
      <c r="H99" t="s">
        <v>17</v>
      </c>
      <c r="I99" t="s">
        <v>14</v>
      </c>
      <c r="J99" t="str">
        <f>IF(I99="YES", "1", "0")</f>
        <v>1</v>
      </c>
      <c r="K99">
        <v>0</v>
      </c>
      <c r="L99">
        <v>0.5</v>
      </c>
      <c r="M99" t="str">
        <f>IF(L99&lt;=4.5,"CLOSEST",IF(L99&lt;=7.5,"FAR","FURTHEST"))</f>
        <v>CLOSEST</v>
      </c>
      <c r="N99" t="s">
        <v>15</v>
      </c>
      <c r="O99" t="str">
        <f>IF(N99="YES", "1", "0")</f>
        <v>0</v>
      </c>
      <c r="P99" t="str">
        <f>E99&amp;"-"&amp;G99&amp;"-"&amp;H99</f>
        <v>LOW INCOME-Bachelors-Clerical</v>
      </c>
    </row>
    <row r="100" spans="1:16" x14ac:dyDescent="0.25">
      <c r="A100">
        <v>12591</v>
      </c>
      <c r="B100" t="s">
        <v>10</v>
      </c>
      <c r="C100" t="s">
        <v>11</v>
      </c>
      <c r="D100">
        <v>30000</v>
      </c>
      <c r="E100" t="str">
        <f>IF(D100&lt;=40000,"LOW INCOME",IF(D100&lt;=80000,"MEDIUM INCOME",IF(D100&lt;=100000,"HIGH INCOME","HIGHEST INCOME")))</f>
        <v>LOW INCOME</v>
      </c>
      <c r="F100">
        <v>4</v>
      </c>
      <c r="G100" t="s">
        <v>63</v>
      </c>
      <c r="H100" t="s">
        <v>17</v>
      </c>
      <c r="I100" t="s">
        <v>14</v>
      </c>
      <c r="J100" t="str">
        <f>IF(I100="YES", "1", "0")</f>
        <v>1</v>
      </c>
      <c r="K100">
        <v>0</v>
      </c>
      <c r="L100">
        <v>0.5</v>
      </c>
      <c r="M100" t="str">
        <f>IF(L100&lt;=4.5,"CLOSEST",IF(L100&lt;=7.5,"FAR","FURTHEST"))</f>
        <v>CLOSEST</v>
      </c>
      <c r="N100" t="s">
        <v>15</v>
      </c>
      <c r="O100" t="str">
        <f>IF(N100="YES", "1", "0")</f>
        <v>0</v>
      </c>
      <c r="P100" t="str">
        <f>E100&amp;"-"&amp;G100&amp;"-"&amp;H100</f>
        <v>LOW INCOME-Graduate Degree-Clerical</v>
      </c>
    </row>
    <row r="101" spans="1:16" x14ac:dyDescent="0.25">
      <c r="A101">
        <v>12610</v>
      </c>
      <c r="B101" t="s">
        <v>10</v>
      </c>
      <c r="C101" t="s">
        <v>11</v>
      </c>
      <c r="D101">
        <v>30000</v>
      </c>
      <c r="E101" t="str">
        <f>IF(D101&lt;=40000,"LOW INCOME",IF(D101&lt;=80000,"MEDIUM INCOME",IF(D101&lt;=100000,"HIGH INCOME","HIGHEST INCOME")))</f>
        <v>LOW INCOME</v>
      </c>
      <c r="F101">
        <v>1</v>
      </c>
      <c r="G101" t="s">
        <v>12</v>
      </c>
      <c r="H101" t="s">
        <v>17</v>
      </c>
      <c r="I101" t="s">
        <v>14</v>
      </c>
      <c r="J101" t="str">
        <f>IF(I101="YES", "1", "0")</f>
        <v>1</v>
      </c>
      <c r="K101">
        <v>0</v>
      </c>
      <c r="L101">
        <v>0.5</v>
      </c>
      <c r="M101" t="str">
        <f>IF(L101&lt;=4.5,"CLOSEST",IF(L101&lt;=7.5,"FAR","FURTHEST"))</f>
        <v>CLOSEST</v>
      </c>
      <c r="N101" t="s">
        <v>15</v>
      </c>
      <c r="O101" t="str">
        <f>IF(N101="YES", "1", "0")</f>
        <v>0</v>
      </c>
      <c r="P101" t="str">
        <f>E101&amp;"-"&amp;G101&amp;"-"&amp;H101</f>
        <v>LOW INCOME-Bachelors-Clerical</v>
      </c>
    </row>
    <row r="102" spans="1:16" x14ac:dyDescent="0.25">
      <c r="A102">
        <v>12629</v>
      </c>
      <c r="B102" t="s">
        <v>19</v>
      </c>
      <c r="C102" t="s">
        <v>10</v>
      </c>
      <c r="D102">
        <v>20000</v>
      </c>
      <c r="E102" t="str">
        <f>IF(D102&lt;=40000,"LOW INCOME",IF(D102&lt;=80000,"MEDIUM INCOME",IF(D102&lt;=100000,"HIGH INCOME","HIGHEST INCOME")))</f>
        <v>LOW INCOME</v>
      </c>
      <c r="F102">
        <v>1</v>
      </c>
      <c r="G102" t="s">
        <v>16</v>
      </c>
      <c r="H102" t="s">
        <v>20</v>
      </c>
      <c r="I102" t="s">
        <v>15</v>
      </c>
      <c r="J102" t="str">
        <f>IF(I102="YES", "1", "0")</f>
        <v>0</v>
      </c>
      <c r="K102">
        <v>0</v>
      </c>
      <c r="L102">
        <v>0.5</v>
      </c>
      <c r="M102" t="str">
        <f>IF(L102&lt;=4.5,"CLOSEST",IF(L102&lt;=7.5,"FAR","FURTHEST"))</f>
        <v>CLOSEST</v>
      </c>
      <c r="N102" t="s">
        <v>15</v>
      </c>
      <c r="O102" t="str">
        <f>IF(N102="YES", "1", "0")</f>
        <v>0</v>
      </c>
      <c r="P102" t="str">
        <f>E102&amp;"-"&amp;G102&amp;"-"&amp;H102</f>
        <v>LOW INCOME-Partial College-Manual</v>
      </c>
    </row>
    <row r="103" spans="1:16" x14ac:dyDescent="0.25">
      <c r="A103">
        <v>12663</v>
      </c>
      <c r="B103" t="s">
        <v>10</v>
      </c>
      <c r="C103" t="s">
        <v>11</v>
      </c>
      <c r="D103">
        <v>90000</v>
      </c>
      <c r="E103" t="str">
        <f>IF(D103&lt;=40000,"LOW INCOME",IF(D103&lt;=80000,"MEDIUM INCOME",IF(D103&lt;=100000,"HIGH INCOME","HIGHEST INCOME")))</f>
        <v>HIGH INCOME</v>
      </c>
      <c r="F103">
        <v>5</v>
      </c>
      <c r="G103" t="s">
        <v>23</v>
      </c>
      <c r="H103" t="s">
        <v>13</v>
      </c>
      <c r="I103" t="s">
        <v>14</v>
      </c>
      <c r="J103" t="str">
        <f>IF(I103="YES", "1", "0")</f>
        <v>1</v>
      </c>
      <c r="K103">
        <v>2</v>
      </c>
      <c r="L103">
        <v>10.5</v>
      </c>
      <c r="M103" t="str">
        <f>IF(L103&lt;=4.5,"CLOSEST",IF(L103&lt;=7.5,"FAR","FURTHEST"))</f>
        <v>FURTHEST</v>
      </c>
      <c r="N103" t="s">
        <v>15</v>
      </c>
      <c r="O103" t="str">
        <f>IF(N103="YES", "1", "0")</f>
        <v>0</v>
      </c>
      <c r="P103" t="str">
        <f>E103&amp;"-"&amp;G103&amp;"-"&amp;H103</f>
        <v>HIGH INCOME-Partial High School-Skilled Manual</v>
      </c>
    </row>
    <row r="104" spans="1:16" x14ac:dyDescent="0.25">
      <c r="A104">
        <v>12664</v>
      </c>
      <c r="B104" t="s">
        <v>10</v>
      </c>
      <c r="C104" t="s">
        <v>11</v>
      </c>
      <c r="D104">
        <v>130000</v>
      </c>
      <c r="E104" t="str">
        <f>IF(D104&lt;=40000,"LOW INCOME",IF(D104&lt;=80000,"MEDIUM INCOME",IF(D104&lt;=100000,"HIGH INCOME","HIGHEST INCOME")))</f>
        <v>HIGHEST INCOME</v>
      </c>
      <c r="F104">
        <v>5</v>
      </c>
      <c r="G104" t="s">
        <v>16</v>
      </c>
      <c r="H104" t="s">
        <v>18</v>
      </c>
      <c r="I104" t="s">
        <v>14</v>
      </c>
      <c r="J104" t="str">
        <f>IF(I104="YES", "1", "0")</f>
        <v>1</v>
      </c>
      <c r="K104">
        <v>4</v>
      </c>
      <c r="L104">
        <v>0.5</v>
      </c>
      <c r="M104" t="str">
        <f>IF(L104&lt;=4.5,"CLOSEST",IF(L104&lt;=7.5,"FAR","FURTHEST"))</f>
        <v>CLOSEST</v>
      </c>
      <c r="N104" t="s">
        <v>15</v>
      </c>
      <c r="O104" t="str">
        <f>IF(N104="YES", "1", "0")</f>
        <v>0</v>
      </c>
      <c r="P104" t="str">
        <f>E104&amp;"-"&amp;G104&amp;"-"&amp;H104</f>
        <v>HIGHEST INCOME-Partial College-Professional</v>
      </c>
    </row>
    <row r="105" spans="1:16" x14ac:dyDescent="0.25">
      <c r="A105">
        <v>12666</v>
      </c>
      <c r="B105" t="s">
        <v>19</v>
      </c>
      <c r="C105" t="s">
        <v>10</v>
      </c>
      <c r="D105">
        <v>60000</v>
      </c>
      <c r="E105" t="str">
        <f>IF(D105&lt;=40000,"LOW INCOME",IF(D105&lt;=80000,"MEDIUM INCOME",IF(D105&lt;=100000,"HIGH INCOME","HIGHEST INCOME")))</f>
        <v>MEDIUM INCOME</v>
      </c>
      <c r="F105">
        <v>0</v>
      </c>
      <c r="G105" t="s">
        <v>12</v>
      </c>
      <c r="H105" t="s">
        <v>18</v>
      </c>
      <c r="I105" t="s">
        <v>15</v>
      </c>
      <c r="J105" t="str">
        <f>IF(I105="YES", "1", "0")</f>
        <v>0</v>
      </c>
      <c r="K105">
        <v>4</v>
      </c>
      <c r="L105">
        <v>3.5</v>
      </c>
      <c r="M105" t="str">
        <f>IF(L105&lt;=4.5,"CLOSEST",IF(L105&lt;=7.5,"FAR","FURTHEST"))</f>
        <v>CLOSEST</v>
      </c>
      <c r="N105" t="s">
        <v>15</v>
      </c>
      <c r="O105" t="str">
        <f>IF(N105="YES", "1", "0")</f>
        <v>0</v>
      </c>
      <c r="P105" t="str">
        <f>E105&amp;"-"&amp;G105&amp;"-"&amp;H105</f>
        <v>MEDIUM INCOME-Bachelors-Professional</v>
      </c>
    </row>
    <row r="106" spans="1:16" x14ac:dyDescent="0.25">
      <c r="A106">
        <v>12678</v>
      </c>
      <c r="B106" t="s">
        <v>19</v>
      </c>
      <c r="C106" t="s">
        <v>11</v>
      </c>
      <c r="D106">
        <v>130000</v>
      </c>
      <c r="E106" t="str">
        <f>IF(D106&lt;=40000,"LOW INCOME",IF(D106&lt;=80000,"MEDIUM INCOME",IF(D106&lt;=100000,"HIGH INCOME","HIGHEST INCOME")))</f>
        <v>HIGHEST INCOME</v>
      </c>
      <c r="F106">
        <v>4</v>
      </c>
      <c r="G106" t="s">
        <v>21</v>
      </c>
      <c r="H106" t="s">
        <v>22</v>
      </c>
      <c r="I106" t="s">
        <v>14</v>
      </c>
      <c r="J106" t="str">
        <f>IF(I106="YES", "1", "0")</f>
        <v>1</v>
      </c>
      <c r="K106">
        <v>4</v>
      </c>
      <c r="L106">
        <v>0.5</v>
      </c>
      <c r="M106" t="str">
        <f>IF(L106&lt;=4.5,"CLOSEST",IF(L106&lt;=7.5,"FAR","FURTHEST"))</f>
        <v>CLOSEST</v>
      </c>
      <c r="N106" t="s">
        <v>15</v>
      </c>
      <c r="O106" t="str">
        <f>IF(N106="YES", "1", "0")</f>
        <v>0</v>
      </c>
      <c r="P106" t="str">
        <f>E106&amp;"-"&amp;G106&amp;"-"&amp;H106</f>
        <v>HIGHEST INCOME-High School-Management</v>
      </c>
    </row>
    <row r="107" spans="1:16" x14ac:dyDescent="0.25">
      <c r="A107">
        <v>12697</v>
      </c>
      <c r="B107" t="s">
        <v>19</v>
      </c>
      <c r="C107" t="s">
        <v>11</v>
      </c>
      <c r="D107">
        <v>90000</v>
      </c>
      <c r="E107" t="str">
        <f>IF(D107&lt;=40000,"LOW INCOME",IF(D107&lt;=80000,"MEDIUM INCOME",IF(D107&lt;=100000,"HIGH INCOME","HIGHEST INCOME")))</f>
        <v>HIGH INCOME</v>
      </c>
      <c r="F107">
        <v>0</v>
      </c>
      <c r="G107" t="s">
        <v>12</v>
      </c>
      <c r="H107" t="s">
        <v>18</v>
      </c>
      <c r="I107" t="s">
        <v>15</v>
      </c>
      <c r="J107" t="str">
        <f>IF(I107="YES", "1", "0")</f>
        <v>0</v>
      </c>
      <c r="K107">
        <v>4</v>
      </c>
      <c r="L107">
        <v>10.5</v>
      </c>
      <c r="M107" t="str">
        <f>IF(L107&lt;=4.5,"CLOSEST",IF(L107&lt;=7.5,"FAR","FURTHEST"))</f>
        <v>FURTHEST</v>
      </c>
      <c r="N107" t="s">
        <v>15</v>
      </c>
      <c r="O107" t="str">
        <f>IF(N107="YES", "1", "0")</f>
        <v>0</v>
      </c>
      <c r="P107" t="str">
        <f>E107&amp;"-"&amp;G107&amp;"-"&amp;H107</f>
        <v>HIGH INCOME-Bachelors-Professional</v>
      </c>
    </row>
    <row r="108" spans="1:16" x14ac:dyDescent="0.25">
      <c r="A108">
        <v>12705</v>
      </c>
      <c r="B108" t="s">
        <v>10</v>
      </c>
      <c r="C108" t="s">
        <v>10</v>
      </c>
      <c r="D108">
        <v>150000</v>
      </c>
      <c r="E108" t="str">
        <f>IF(D108&lt;=40000,"LOW INCOME",IF(D108&lt;=80000,"MEDIUM INCOME",IF(D108&lt;=100000,"HIGH INCOME","HIGHEST INCOME")))</f>
        <v>HIGHEST INCOME</v>
      </c>
      <c r="F108">
        <v>0</v>
      </c>
      <c r="G108" t="s">
        <v>12</v>
      </c>
      <c r="H108" t="s">
        <v>22</v>
      </c>
      <c r="I108" t="s">
        <v>14</v>
      </c>
      <c r="J108" t="str">
        <f>IF(I108="YES", "1", "0")</f>
        <v>1</v>
      </c>
      <c r="K108">
        <v>4</v>
      </c>
      <c r="L108">
        <v>0.5</v>
      </c>
      <c r="M108" t="str">
        <f>IF(L108&lt;=4.5,"CLOSEST",IF(L108&lt;=7.5,"FAR","FURTHEST"))</f>
        <v>CLOSEST</v>
      </c>
      <c r="N108" t="s">
        <v>14</v>
      </c>
      <c r="O108" t="str">
        <f>IF(N108="YES", "1", "0")</f>
        <v>1</v>
      </c>
      <c r="P108" t="str">
        <f>E108&amp;"-"&amp;G108&amp;"-"&amp;H108</f>
        <v>HIGHEST INCOME-Bachelors-Management</v>
      </c>
    </row>
    <row r="109" spans="1:16" x14ac:dyDescent="0.25">
      <c r="A109">
        <v>12716</v>
      </c>
      <c r="B109" t="s">
        <v>19</v>
      </c>
      <c r="C109" t="s">
        <v>10</v>
      </c>
      <c r="D109">
        <v>30000</v>
      </c>
      <c r="E109" t="str">
        <f>IF(D109&lt;=40000,"LOW INCOME",IF(D109&lt;=80000,"MEDIUM INCOME",IF(D109&lt;=100000,"HIGH INCOME","HIGHEST INCOME")))</f>
        <v>LOW INCOME</v>
      </c>
      <c r="F109">
        <v>0</v>
      </c>
      <c r="G109" t="s">
        <v>16</v>
      </c>
      <c r="H109" t="s">
        <v>17</v>
      </c>
      <c r="I109" t="s">
        <v>14</v>
      </c>
      <c r="J109" t="str">
        <f>IF(I109="YES", "1", "0")</f>
        <v>1</v>
      </c>
      <c r="K109">
        <v>1</v>
      </c>
      <c r="L109">
        <v>3.5</v>
      </c>
      <c r="M109" t="str">
        <f>IF(L109&lt;=4.5,"CLOSEST",IF(L109&lt;=7.5,"FAR","FURTHEST"))</f>
        <v>CLOSEST</v>
      </c>
      <c r="N109" t="s">
        <v>15</v>
      </c>
      <c r="O109" t="str">
        <f>IF(N109="YES", "1", "0")</f>
        <v>0</v>
      </c>
      <c r="P109" t="str">
        <f>E109&amp;"-"&amp;G109&amp;"-"&amp;H109</f>
        <v>LOW INCOME-Partial College-Clerical</v>
      </c>
    </row>
    <row r="110" spans="1:16" x14ac:dyDescent="0.25">
      <c r="A110">
        <v>12718</v>
      </c>
      <c r="B110" t="s">
        <v>19</v>
      </c>
      <c r="C110" t="s">
        <v>11</v>
      </c>
      <c r="D110">
        <v>30000</v>
      </c>
      <c r="E110" t="str">
        <f>IF(D110&lt;=40000,"LOW INCOME",IF(D110&lt;=80000,"MEDIUM INCOME",IF(D110&lt;=100000,"HIGH INCOME","HIGHEST INCOME")))</f>
        <v>LOW INCOME</v>
      </c>
      <c r="F110">
        <v>0</v>
      </c>
      <c r="G110" t="s">
        <v>16</v>
      </c>
      <c r="H110" t="s">
        <v>17</v>
      </c>
      <c r="I110" t="s">
        <v>14</v>
      </c>
      <c r="J110" t="str">
        <f>IF(I110="YES", "1", "0")</f>
        <v>1</v>
      </c>
      <c r="K110">
        <v>1</v>
      </c>
      <c r="L110">
        <v>3.5</v>
      </c>
      <c r="M110" t="str">
        <f>IF(L110&lt;=4.5,"CLOSEST",IF(L110&lt;=7.5,"FAR","FURTHEST"))</f>
        <v>CLOSEST</v>
      </c>
      <c r="N110" t="s">
        <v>15</v>
      </c>
      <c r="O110" t="str">
        <f>IF(N110="YES", "1", "0")</f>
        <v>0</v>
      </c>
      <c r="P110" t="str">
        <f>E110&amp;"-"&amp;G110&amp;"-"&amp;H110</f>
        <v>LOW INCOME-Partial College-Clerical</v>
      </c>
    </row>
    <row r="111" spans="1:16" x14ac:dyDescent="0.25">
      <c r="A111">
        <v>12728</v>
      </c>
      <c r="B111" t="s">
        <v>19</v>
      </c>
      <c r="C111" t="s">
        <v>10</v>
      </c>
      <c r="D111">
        <v>30000</v>
      </c>
      <c r="E111" t="str">
        <f>IF(D111&lt;=40000,"LOW INCOME",IF(D111&lt;=80000,"MEDIUM INCOME",IF(D111&lt;=100000,"HIGH INCOME","HIGHEST INCOME")))</f>
        <v>LOW INCOME</v>
      </c>
      <c r="F111">
        <v>0</v>
      </c>
      <c r="G111" t="s">
        <v>16</v>
      </c>
      <c r="H111" t="s">
        <v>17</v>
      </c>
      <c r="I111" t="s">
        <v>15</v>
      </c>
      <c r="J111" t="str">
        <f>IF(I111="YES", "1", "0")</f>
        <v>0</v>
      </c>
      <c r="K111">
        <v>1</v>
      </c>
      <c r="L111">
        <v>1.5</v>
      </c>
      <c r="M111" t="str">
        <f>IF(L111&lt;=4.5,"CLOSEST",IF(L111&lt;=7.5,"FAR","FURTHEST"))</f>
        <v>CLOSEST</v>
      </c>
      <c r="N111" t="s">
        <v>15</v>
      </c>
      <c r="O111" t="str">
        <f>IF(N111="YES", "1", "0")</f>
        <v>0</v>
      </c>
      <c r="P111" t="str">
        <f>E111&amp;"-"&amp;G111&amp;"-"&amp;H111</f>
        <v>LOW INCOME-Partial College-Clerical</v>
      </c>
    </row>
    <row r="112" spans="1:16" x14ac:dyDescent="0.25">
      <c r="A112">
        <v>12731</v>
      </c>
      <c r="B112" t="s">
        <v>19</v>
      </c>
      <c r="C112" t="s">
        <v>10</v>
      </c>
      <c r="D112">
        <v>30000</v>
      </c>
      <c r="E112" t="str">
        <f>IF(D112&lt;=40000,"LOW INCOME",IF(D112&lt;=80000,"MEDIUM INCOME",IF(D112&lt;=100000,"HIGH INCOME","HIGHEST INCOME")))</f>
        <v>LOW INCOME</v>
      </c>
      <c r="F112">
        <v>0</v>
      </c>
      <c r="G112" t="s">
        <v>21</v>
      </c>
      <c r="H112" t="s">
        <v>20</v>
      </c>
      <c r="I112" t="s">
        <v>15</v>
      </c>
      <c r="J112" t="str">
        <f>IF(I112="YES", "1", "0")</f>
        <v>0</v>
      </c>
      <c r="K112">
        <v>1</v>
      </c>
      <c r="L112">
        <v>1.5</v>
      </c>
      <c r="M112" t="str">
        <f>IF(L112&lt;=4.5,"CLOSEST",IF(L112&lt;=7.5,"FAR","FURTHEST"))</f>
        <v>CLOSEST</v>
      </c>
      <c r="N112" t="s">
        <v>15</v>
      </c>
      <c r="O112" t="str">
        <f>IF(N112="YES", "1", "0")</f>
        <v>0</v>
      </c>
      <c r="P112" t="str">
        <f>E112&amp;"-"&amp;G112&amp;"-"&amp;H112</f>
        <v>LOW INCOME-High School-Manual</v>
      </c>
    </row>
    <row r="113" spans="1:16" x14ac:dyDescent="0.25">
      <c r="A113">
        <v>12744</v>
      </c>
      <c r="B113" t="s">
        <v>19</v>
      </c>
      <c r="C113" t="s">
        <v>11</v>
      </c>
      <c r="D113">
        <v>40000</v>
      </c>
      <c r="E113" t="str">
        <f>IF(D113&lt;=40000,"LOW INCOME",IF(D113&lt;=80000,"MEDIUM INCOME",IF(D113&lt;=100000,"HIGH INCOME","HIGHEST INCOME")))</f>
        <v>LOW INCOME</v>
      </c>
      <c r="F113">
        <v>2</v>
      </c>
      <c r="G113" t="s">
        <v>16</v>
      </c>
      <c r="H113" t="s">
        <v>17</v>
      </c>
      <c r="I113" t="s">
        <v>14</v>
      </c>
      <c r="J113" t="str">
        <f>IF(I113="YES", "1", "0")</f>
        <v>1</v>
      </c>
      <c r="K113">
        <v>0</v>
      </c>
      <c r="L113">
        <v>0.5</v>
      </c>
      <c r="M113" t="str">
        <f>IF(L113&lt;=4.5,"CLOSEST",IF(L113&lt;=7.5,"FAR","FURTHEST"))</f>
        <v>CLOSEST</v>
      </c>
      <c r="N113" t="s">
        <v>15</v>
      </c>
      <c r="O113" t="str">
        <f>IF(N113="YES", "1", "0")</f>
        <v>0</v>
      </c>
      <c r="P113" t="str">
        <f>E113&amp;"-"&amp;G113&amp;"-"&amp;H113</f>
        <v>LOW INCOME-Partial College-Clerical</v>
      </c>
    </row>
    <row r="114" spans="1:16" x14ac:dyDescent="0.25">
      <c r="A114">
        <v>12768</v>
      </c>
      <c r="B114" t="s">
        <v>10</v>
      </c>
      <c r="C114" t="s">
        <v>10</v>
      </c>
      <c r="D114">
        <v>30000</v>
      </c>
      <c r="E114" t="str">
        <f>IF(D114&lt;=40000,"LOW INCOME",IF(D114&lt;=80000,"MEDIUM INCOME",IF(D114&lt;=100000,"HIGH INCOME","HIGHEST INCOME")))</f>
        <v>LOW INCOME</v>
      </c>
      <c r="F114">
        <v>1</v>
      </c>
      <c r="G114" t="s">
        <v>21</v>
      </c>
      <c r="H114" t="s">
        <v>17</v>
      </c>
      <c r="I114" t="s">
        <v>14</v>
      </c>
      <c r="J114" t="str">
        <f>IF(I114="YES", "1", "0")</f>
        <v>1</v>
      </c>
      <c r="K114">
        <v>1</v>
      </c>
      <c r="L114">
        <v>3.5</v>
      </c>
      <c r="M114" t="str">
        <f>IF(L114&lt;=4.5,"CLOSEST",IF(L114&lt;=7.5,"FAR","FURTHEST"))</f>
        <v>CLOSEST</v>
      </c>
      <c r="N114" t="s">
        <v>14</v>
      </c>
      <c r="O114" t="str">
        <f>IF(N114="YES", "1", "0")</f>
        <v>1</v>
      </c>
      <c r="P114" t="str">
        <f>E114&amp;"-"&amp;G114&amp;"-"&amp;H114</f>
        <v>LOW INCOME-High School-Clerical</v>
      </c>
    </row>
    <row r="115" spans="1:16" x14ac:dyDescent="0.25">
      <c r="A115">
        <v>12774</v>
      </c>
      <c r="B115" t="s">
        <v>10</v>
      </c>
      <c r="C115" t="s">
        <v>11</v>
      </c>
      <c r="D115">
        <v>40000</v>
      </c>
      <c r="E115" t="str">
        <f>IF(D115&lt;=40000,"LOW INCOME",IF(D115&lt;=80000,"MEDIUM INCOME",IF(D115&lt;=100000,"HIGH INCOME","HIGHEST INCOME")))</f>
        <v>LOW INCOME</v>
      </c>
      <c r="F115">
        <v>1</v>
      </c>
      <c r="G115" t="s">
        <v>16</v>
      </c>
      <c r="H115" t="s">
        <v>17</v>
      </c>
      <c r="I115" t="s">
        <v>14</v>
      </c>
      <c r="J115" t="str">
        <f>IF(I115="YES", "1", "0")</f>
        <v>1</v>
      </c>
      <c r="K115">
        <v>1</v>
      </c>
      <c r="L115">
        <v>1.5</v>
      </c>
      <c r="M115" t="str">
        <f>IF(L115&lt;=4.5,"CLOSEST",IF(L115&lt;=7.5,"FAR","FURTHEST"))</f>
        <v>CLOSEST</v>
      </c>
      <c r="N115" t="s">
        <v>14</v>
      </c>
      <c r="O115" t="str">
        <f>IF(N115="YES", "1", "0")</f>
        <v>1</v>
      </c>
      <c r="P115" t="str">
        <f>E115&amp;"-"&amp;G115&amp;"-"&amp;H115</f>
        <v>LOW INCOME-Partial College-Clerical</v>
      </c>
    </row>
    <row r="116" spans="1:16" x14ac:dyDescent="0.25">
      <c r="A116">
        <v>12808</v>
      </c>
      <c r="B116" t="s">
        <v>10</v>
      </c>
      <c r="C116" t="s">
        <v>10</v>
      </c>
      <c r="D116">
        <v>40000</v>
      </c>
      <c r="E116" t="str">
        <f>IF(D116&lt;=40000,"LOW INCOME",IF(D116&lt;=80000,"MEDIUM INCOME",IF(D116&lt;=100000,"HIGH INCOME","HIGHEST INCOME")))</f>
        <v>LOW INCOME</v>
      </c>
      <c r="F116">
        <v>0</v>
      </c>
      <c r="G116" t="s">
        <v>12</v>
      </c>
      <c r="H116" t="s">
        <v>17</v>
      </c>
      <c r="I116" t="s">
        <v>14</v>
      </c>
      <c r="J116" t="str">
        <f>IF(I116="YES", "1", "0")</f>
        <v>1</v>
      </c>
      <c r="K116">
        <v>0</v>
      </c>
      <c r="L116">
        <v>0.5</v>
      </c>
      <c r="M116" t="str">
        <f>IF(L116&lt;=4.5,"CLOSEST",IF(L116&lt;=7.5,"FAR","FURTHEST"))</f>
        <v>CLOSEST</v>
      </c>
      <c r="N116" t="s">
        <v>14</v>
      </c>
      <c r="O116" t="str">
        <f>IF(N116="YES", "1", "0")</f>
        <v>1</v>
      </c>
      <c r="P116" t="str">
        <f>E116&amp;"-"&amp;G116&amp;"-"&amp;H116</f>
        <v>LOW INCOME-Bachelors-Clerical</v>
      </c>
    </row>
    <row r="117" spans="1:16" x14ac:dyDescent="0.25">
      <c r="A117">
        <v>12821</v>
      </c>
      <c r="B117" t="s">
        <v>10</v>
      </c>
      <c r="C117" t="s">
        <v>10</v>
      </c>
      <c r="D117">
        <v>40000</v>
      </c>
      <c r="E117" t="str">
        <f>IF(D117&lt;=40000,"LOW INCOME",IF(D117&lt;=80000,"MEDIUM INCOME",IF(D117&lt;=100000,"HIGH INCOME","HIGHEST INCOME")))</f>
        <v>LOW INCOME</v>
      </c>
      <c r="F117">
        <v>0</v>
      </c>
      <c r="G117" t="s">
        <v>12</v>
      </c>
      <c r="H117" t="s">
        <v>17</v>
      </c>
      <c r="I117" t="s">
        <v>14</v>
      </c>
      <c r="J117" t="str">
        <f>IF(I117="YES", "1", "0")</f>
        <v>1</v>
      </c>
      <c r="K117">
        <v>0</v>
      </c>
      <c r="L117">
        <v>0.5</v>
      </c>
      <c r="M117" t="str">
        <f>IF(L117&lt;=4.5,"CLOSEST",IF(L117&lt;=7.5,"FAR","FURTHEST"))</f>
        <v>CLOSEST</v>
      </c>
      <c r="N117" t="s">
        <v>15</v>
      </c>
      <c r="O117" t="str">
        <f>IF(N117="YES", "1", "0")</f>
        <v>0</v>
      </c>
      <c r="P117" t="str">
        <f>E117&amp;"-"&amp;G117&amp;"-"&amp;H117</f>
        <v>LOW INCOME-Bachelors-Clerical</v>
      </c>
    </row>
    <row r="118" spans="1:16" x14ac:dyDescent="0.25">
      <c r="A118">
        <v>12833</v>
      </c>
      <c r="B118" t="s">
        <v>19</v>
      </c>
      <c r="C118" t="s">
        <v>11</v>
      </c>
      <c r="D118">
        <v>20000</v>
      </c>
      <c r="E118" t="str">
        <f>IF(D118&lt;=40000,"LOW INCOME",IF(D118&lt;=80000,"MEDIUM INCOME",IF(D118&lt;=100000,"HIGH INCOME","HIGHEST INCOME")))</f>
        <v>LOW INCOME</v>
      </c>
      <c r="F118">
        <v>3</v>
      </c>
      <c r="G118" t="s">
        <v>21</v>
      </c>
      <c r="H118" t="s">
        <v>20</v>
      </c>
      <c r="I118" t="s">
        <v>14</v>
      </c>
      <c r="J118" t="str">
        <f>IF(I118="YES", "1", "0")</f>
        <v>1</v>
      </c>
      <c r="K118">
        <v>1</v>
      </c>
      <c r="L118">
        <v>0.5</v>
      </c>
      <c r="M118" t="str">
        <f>IF(L118&lt;=4.5,"CLOSEST",IF(L118&lt;=7.5,"FAR","FURTHEST"))</f>
        <v>CLOSEST</v>
      </c>
      <c r="N118" t="s">
        <v>14</v>
      </c>
      <c r="O118" t="str">
        <f>IF(N118="YES", "1", "0")</f>
        <v>1</v>
      </c>
      <c r="P118" t="str">
        <f>E118&amp;"-"&amp;G118&amp;"-"&amp;H118</f>
        <v>LOW INCOME-High School-Manual</v>
      </c>
    </row>
    <row r="119" spans="1:16" x14ac:dyDescent="0.25">
      <c r="A119">
        <v>12871</v>
      </c>
      <c r="B119" t="s">
        <v>19</v>
      </c>
      <c r="C119" t="s">
        <v>11</v>
      </c>
      <c r="D119">
        <v>30000</v>
      </c>
      <c r="E119" t="str">
        <f>IF(D119&lt;=40000,"LOW INCOME",IF(D119&lt;=80000,"MEDIUM INCOME",IF(D119&lt;=100000,"HIGH INCOME","HIGHEST INCOME")))</f>
        <v>LOW INCOME</v>
      </c>
      <c r="F119">
        <v>0</v>
      </c>
      <c r="G119" t="s">
        <v>16</v>
      </c>
      <c r="H119" t="s">
        <v>17</v>
      </c>
      <c r="I119" t="s">
        <v>15</v>
      </c>
      <c r="J119" t="str">
        <f>IF(I119="YES", "1", "0")</f>
        <v>0</v>
      </c>
      <c r="K119">
        <v>1</v>
      </c>
      <c r="L119">
        <v>3.5</v>
      </c>
      <c r="M119" t="str">
        <f>IF(L119&lt;=4.5,"CLOSEST",IF(L119&lt;=7.5,"FAR","FURTHEST"))</f>
        <v>CLOSEST</v>
      </c>
      <c r="N119" t="s">
        <v>15</v>
      </c>
      <c r="O119" t="str">
        <f>IF(N119="YES", "1", "0")</f>
        <v>0</v>
      </c>
      <c r="P119" t="str">
        <f>E119&amp;"-"&amp;G119&amp;"-"&amp;H119</f>
        <v>LOW INCOME-Partial College-Clerical</v>
      </c>
    </row>
    <row r="120" spans="1:16" x14ac:dyDescent="0.25">
      <c r="A120">
        <v>12882</v>
      </c>
      <c r="B120" t="s">
        <v>10</v>
      </c>
      <c r="C120" t="s">
        <v>10</v>
      </c>
      <c r="D120">
        <v>50000</v>
      </c>
      <c r="E120" t="str">
        <f>IF(D120&lt;=40000,"LOW INCOME",IF(D120&lt;=80000,"MEDIUM INCOME",IF(D120&lt;=100000,"HIGH INCOME","HIGHEST INCOME")))</f>
        <v>MEDIUM INCOME</v>
      </c>
      <c r="F120">
        <v>1</v>
      </c>
      <c r="G120" t="s">
        <v>63</v>
      </c>
      <c r="H120" t="s">
        <v>13</v>
      </c>
      <c r="I120" t="s">
        <v>14</v>
      </c>
      <c r="J120" t="str">
        <f>IF(I120="YES", "1", "0")</f>
        <v>1</v>
      </c>
      <c r="K120">
        <v>0</v>
      </c>
      <c r="L120">
        <v>0.5</v>
      </c>
      <c r="M120" t="str">
        <f>IF(L120&lt;=4.5,"CLOSEST",IF(L120&lt;=7.5,"FAR","FURTHEST"))</f>
        <v>CLOSEST</v>
      </c>
      <c r="N120" t="s">
        <v>14</v>
      </c>
      <c r="O120" t="str">
        <f>IF(N120="YES", "1", "0")</f>
        <v>1</v>
      </c>
      <c r="P120" t="str">
        <f>E120&amp;"-"&amp;G120&amp;"-"&amp;H120</f>
        <v>MEDIUM INCOME-Graduate Degree-Skilled Manual</v>
      </c>
    </row>
    <row r="121" spans="1:16" x14ac:dyDescent="0.25">
      <c r="A121">
        <v>12922</v>
      </c>
      <c r="B121" t="s">
        <v>19</v>
      </c>
      <c r="C121" t="s">
        <v>11</v>
      </c>
      <c r="D121">
        <v>60000</v>
      </c>
      <c r="E121" t="str">
        <f>IF(D121&lt;=40000,"LOW INCOME",IF(D121&lt;=80000,"MEDIUM INCOME",IF(D121&lt;=100000,"HIGH INCOME","HIGHEST INCOME")))</f>
        <v>MEDIUM INCOME</v>
      </c>
      <c r="F121">
        <v>3</v>
      </c>
      <c r="G121" t="s">
        <v>12</v>
      </c>
      <c r="H121" t="s">
        <v>13</v>
      </c>
      <c r="I121" t="s">
        <v>14</v>
      </c>
      <c r="J121" t="str">
        <f>IF(I121="YES", "1", "0")</f>
        <v>1</v>
      </c>
      <c r="K121">
        <v>0</v>
      </c>
      <c r="L121">
        <v>3.5</v>
      </c>
      <c r="M121" t="str">
        <f>IF(L121&lt;=4.5,"CLOSEST",IF(L121&lt;=7.5,"FAR","FURTHEST"))</f>
        <v>CLOSEST</v>
      </c>
      <c r="N121" t="s">
        <v>14</v>
      </c>
      <c r="O121" t="str">
        <f>IF(N121="YES", "1", "0")</f>
        <v>1</v>
      </c>
      <c r="P121" t="str">
        <f>E121&amp;"-"&amp;G121&amp;"-"&amp;H121</f>
        <v>MEDIUM INCOME-Bachelors-Skilled Manual</v>
      </c>
    </row>
    <row r="122" spans="1:16" x14ac:dyDescent="0.25">
      <c r="A122">
        <v>12957</v>
      </c>
      <c r="B122" t="s">
        <v>19</v>
      </c>
      <c r="C122" t="s">
        <v>11</v>
      </c>
      <c r="D122">
        <v>70000</v>
      </c>
      <c r="E122" t="str">
        <f>IF(D122&lt;=40000,"LOW INCOME",IF(D122&lt;=80000,"MEDIUM INCOME",IF(D122&lt;=100000,"HIGH INCOME","HIGHEST INCOME")))</f>
        <v>MEDIUM INCOME</v>
      </c>
      <c r="F122">
        <v>1</v>
      </c>
      <c r="G122" t="s">
        <v>12</v>
      </c>
      <c r="H122" t="s">
        <v>18</v>
      </c>
      <c r="I122" t="s">
        <v>15</v>
      </c>
      <c r="J122" t="str">
        <f>IF(I122="YES", "1", "0")</f>
        <v>0</v>
      </c>
      <c r="K122">
        <v>1</v>
      </c>
      <c r="L122">
        <v>0.5</v>
      </c>
      <c r="M122" t="str">
        <f>IF(L122&lt;=4.5,"CLOSEST",IF(L122&lt;=7.5,"FAR","FURTHEST"))</f>
        <v>CLOSEST</v>
      </c>
      <c r="N122" t="s">
        <v>15</v>
      </c>
      <c r="O122" t="str">
        <f>IF(N122="YES", "1", "0")</f>
        <v>0</v>
      </c>
      <c r="P122" t="str">
        <f>E122&amp;"-"&amp;G122&amp;"-"&amp;H122</f>
        <v>MEDIUM INCOME-Bachelors-Professional</v>
      </c>
    </row>
    <row r="123" spans="1:16" x14ac:dyDescent="0.25">
      <c r="A123">
        <v>12964</v>
      </c>
      <c r="B123" t="s">
        <v>10</v>
      </c>
      <c r="C123" t="s">
        <v>10</v>
      </c>
      <c r="D123">
        <v>70000</v>
      </c>
      <c r="E123" t="str">
        <f>IF(D123&lt;=40000,"LOW INCOME",IF(D123&lt;=80000,"MEDIUM INCOME",IF(D123&lt;=100000,"HIGH INCOME","HIGHEST INCOME")))</f>
        <v>MEDIUM INCOME</v>
      </c>
      <c r="F123">
        <v>1</v>
      </c>
      <c r="G123" t="s">
        <v>16</v>
      </c>
      <c r="H123" t="s">
        <v>13</v>
      </c>
      <c r="I123" t="s">
        <v>14</v>
      </c>
      <c r="J123" t="str">
        <f>IF(I123="YES", "1", "0")</f>
        <v>1</v>
      </c>
      <c r="K123">
        <v>1</v>
      </c>
      <c r="L123">
        <v>0.5</v>
      </c>
      <c r="M123" t="str">
        <f>IF(L123&lt;=4.5,"CLOSEST",IF(L123&lt;=7.5,"FAR","FURTHEST"))</f>
        <v>CLOSEST</v>
      </c>
      <c r="N123" t="s">
        <v>15</v>
      </c>
      <c r="O123" t="str">
        <f>IF(N123="YES", "1", "0")</f>
        <v>0</v>
      </c>
      <c r="P123" t="str">
        <f>E123&amp;"-"&amp;G123&amp;"-"&amp;H123</f>
        <v>MEDIUM INCOME-Partial College-Skilled Manual</v>
      </c>
    </row>
    <row r="124" spans="1:16" x14ac:dyDescent="0.25">
      <c r="A124">
        <v>12993</v>
      </c>
      <c r="B124" t="s">
        <v>10</v>
      </c>
      <c r="C124" t="s">
        <v>10</v>
      </c>
      <c r="D124">
        <v>60000</v>
      </c>
      <c r="E124" t="str">
        <f>IF(D124&lt;=40000,"LOW INCOME",IF(D124&lt;=80000,"MEDIUM INCOME",IF(D124&lt;=100000,"HIGH INCOME","HIGHEST INCOME")))</f>
        <v>MEDIUM INCOME</v>
      </c>
      <c r="F124">
        <v>2</v>
      </c>
      <c r="G124" t="s">
        <v>12</v>
      </c>
      <c r="H124" t="s">
        <v>18</v>
      </c>
      <c r="I124" t="s">
        <v>14</v>
      </c>
      <c r="J124" t="str">
        <f>IF(I124="YES", "1", "0")</f>
        <v>1</v>
      </c>
      <c r="K124">
        <v>1</v>
      </c>
      <c r="L124">
        <v>3.5</v>
      </c>
      <c r="M124" t="str">
        <f>IF(L124&lt;=4.5,"CLOSEST",IF(L124&lt;=7.5,"FAR","FURTHEST"))</f>
        <v>CLOSEST</v>
      </c>
      <c r="N124" t="s">
        <v>15</v>
      </c>
      <c r="O124" t="str">
        <f>IF(N124="YES", "1", "0")</f>
        <v>0</v>
      </c>
      <c r="P124" t="str">
        <f>E124&amp;"-"&amp;G124&amp;"-"&amp;H124</f>
        <v>MEDIUM INCOME-Bachelors-Professional</v>
      </c>
    </row>
    <row r="125" spans="1:16" x14ac:dyDescent="0.25">
      <c r="A125">
        <v>13066</v>
      </c>
      <c r="B125" t="s">
        <v>19</v>
      </c>
      <c r="C125" t="s">
        <v>10</v>
      </c>
      <c r="D125">
        <v>30000</v>
      </c>
      <c r="E125" t="str">
        <f>IF(D125&lt;=40000,"LOW INCOME",IF(D125&lt;=80000,"MEDIUM INCOME",IF(D125&lt;=100000,"HIGH INCOME","HIGHEST INCOME")))</f>
        <v>LOW INCOME</v>
      </c>
      <c r="F125">
        <v>0</v>
      </c>
      <c r="G125" t="s">
        <v>21</v>
      </c>
      <c r="H125" t="s">
        <v>13</v>
      </c>
      <c r="I125" t="s">
        <v>15</v>
      </c>
      <c r="J125" t="str">
        <f>IF(I125="YES", "1", "0")</f>
        <v>0</v>
      </c>
      <c r="K125">
        <v>2</v>
      </c>
      <c r="L125">
        <v>1.5</v>
      </c>
      <c r="M125" t="str">
        <f>IF(L125&lt;=4.5,"CLOSEST",IF(L125&lt;=7.5,"FAR","FURTHEST"))</f>
        <v>CLOSEST</v>
      </c>
      <c r="N125" t="s">
        <v>14</v>
      </c>
      <c r="O125" t="str">
        <f>IF(N125="YES", "1", "0")</f>
        <v>1</v>
      </c>
      <c r="P125" t="str">
        <f>E125&amp;"-"&amp;G125&amp;"-"&amp;H125</f>
        <v>LOW INCOME-High School-Skilled Manual</v>
      </c>
    </row>
    <row r="126" spans="1:16" x14ac:dyDescent="0.25">
      <c r="A126">
        <v>13073</v>
      </c>
      <c r="B126" t="s">
        <v>10</v>
      </c>
      <c r="C126" t="s">
        <v>11</v>
      </c>
      <c r="D126">
        <v>60000</v>
      </c>
      <c r="E126" t="str">
        <f>IF(D126&lt;=40000,"LOW INCOME",IF(D126&lt;=80000,"MEDIUM INCOME",IF(D126&lt;=100000,"HIGH INCOME","HIGHEST INCOME")))</f>
        <v>MEDIUM INCOME</v>
      </c>
      <c r="F126">
        <v>0</v>
      </c>
      <c r="G126" t="s">
        <v>16</v>
      </c>
      <c r="H126" t="s">
        <v>18</v>
      </c>
      <c r="I126" t="s">
        <v>14</v>
      </c>
      <c r="J126" t="str">
        <f>IF(I126="YES", "1", "0")</f>
        <v>1</v>
      </c>
      <c r="K126">
        <v>2</v>
      </c>
      <c r="L126">
        <v>7.5</v>
      </c>
      <c r="M126" t="str">
        <f>IF(L126&lt;=4.5,"CLOSEST",IF(L126&lt;=7.5,"FAR","FURTHEST"))</f>
        <v>FAR</v>
      </c>
      <c r="N126" t="s">
        <v>15</v>
      </c>
      <c r="O126" t="str">
        <f>IF(N126="YES", "1", "0")</f>
        <v>0</v>
      </c>
      <c r="P126" t="str">
        <f>E126&amp;"-"&amp;G126&amp;"-"&amp;H126</f>
        <v>MEDIUM INCOME-Partial College-Professional</v>
      </c>
    </row>
    <row r="127" spans="1:16" x14ac:dyDescent="0.25">
      <c r="A127">
        <v>13082</v>
      </c>
      <c r="B127" t="s">
        <v>19</v>
      </c>
      <c r="C127" t="s">
        <v>10</v>
      </c>
      <c r="D127">
        <v>130000</v>
      </c>
      <c r="E127" t="str">
        <f>IF(D127&lt;=40000,"LOW INCOME",IF(D127&lt;=80000,"MEDIUM INCOME",IF(D127&lt;=100000,"HIGH INCOME","HIGHEST INCOME")))</f>
        <v>HIGHEST INCOME</v>
      </c>
      <c r="F127">
        <v>0</v>
      </c>
      <c r="G127" t="s">
        <v>63</v>
      </c>
      <c r="H127" t="s">
        <v>22</v>
      </c>
      <c r="I127" t="s">
        <v>14</v>
      </c>
      <c r="J127" t="str">
        <f>IF(I127="YES", "1", "0")</f>
        <v>1</v>
      </c>
      <c r="K127">
        <v>0</v>
      </c>
      <c r="L127">
        <v>3.5</v>
      </c>
      <c r="M127" t="str">
        <f>IF(L127&lt;=4.5,"CLOSEST",IF(L127&lt;=7.5,"FAR","FURTHEST"))</f>
        <v>CLOSEST</v>
      </c>
      <c r="N127" t="s">
        <v>14</v>
      </c>
      <c r="O127" t="str">
        <f>IF(N127="YES", "1", "0")</f>
        <v>1</v>
      </c>
      <c r="P127" t="str">
        <f>E127&amp;"-"&amp;G127&amp;"-"&amp;H127</f>
        <v>HIGHEST INCOME-Graduate Degree-Management</v>
      </c>
    </row>
    <row r="128" spans="1:16" x14ac:dyDescent="0.25">
      <c r="A128">
        <v>13089</v>
      </c>
      <c r="B128" t="s">
        <v>10</v>
      </c>
      <c r="C128" t="s">
        <v>11</v>
      </c>
      <c r="D128">
        <v>120000</v>
      </c>
      <c r="E128" t="str">
        <f>IF(D128&lt;=40000,"LOW INCOME",IF(D128&lt;=80000,"MEDIUM INCOME",IF(D128&lt;=100000,"HIGH INCOME","HIGHEST INCOME")))</f>
        <v>HIGHEST INCOME</v>
      </c>
      <c r="F128">
        <v>1</v>
      </c>
      <c r="G128" t="s">
        <v>12</v>
      </c>
      <c r="H128" t="s">
        <v>22</v>
      </c>
      <c r="I128" t="s">
        <v>14</v>
      </c>
      <c r="J128" t="str">
        <f>IF(I128="YES", "1", "0")</f>
        <v>1</v>
      </c>
      <c r="K128">
        <v>2</v>
      </c>
      <c r="L128">
        <v>0.5</v>
      </c>
      <c r="M128" t="str">
        <f>IF(L128&lt;=4.5,"CLOSEST",IF(L128&lt;=7.5,"FAR","FURTHEST"))</f>
        <v>CLOSEST</v>
      </c>
      <c r="N128" t="s">
        <v>14</v>
      </c>
      <c r="O128" t="str">
        <f>IF(N128="YES", "1", "0")</f>
        <v>1</v>
      </c>
      <c r="P128" t="str">
        <f>E128&amp;"-"&amp;G128&amp;"-"&amp;H128</f>
        <v>HIGHEST INCOME-Bachelors-Management</v>
      </c>
    </row>
    <row r="129" spans="1:16" x14ac:dyDescent="0.25">
      <c r="A129">
        <v>13122</v>
      </c>
      <c r="B129" t="s">
        <v>10</v>
      </c>
      <c r="C129" t="s">
        <v>11</v>
      </c>
      <c r="D129">
        <v>80000</v>
      </c>
      <c r="E129" t="str">
        <f>IF(D129&lt;=40000,"LOW INCOME",IF(D129&lt;=80000,"MEDIUM INCOME",IF(D129&lt;=100000,"HIGH INCOME","HIGHEST INCOME")))</f>
        <v>MEDIUM INCOME</v>
      </c>
      <c r="F129">
        <v>0</v>
      </c>
      <c r="G129" t="s">
        <v>12</v>
      </c>
      <c r="H129" t="s">
        <v>18</v>
      </c>
      <c r="I129" t="s">
        <v>14</v>
      </c>
      <c r="J129" t="str">
        <f>IF(I129="YES", "1", "0")</f>
        <v>1</v>
      </c>
      <c r="K129">
        <v>1</v>
      </c>
      <c r="L129">
        <v>1.5</v>
      </c>
      <c r="M129" t="str">
        <f>IF(L129&lt;=4.5,"CLOSEST",IF(L129&lt;=7.5,"FAR","FURTHEST"))</f>
        <v>CLOSEST</v>
      </c>
      <c r="N129" t="s">
        <v>14</v>
      </c>
      <c r="O129" t="str">
        <f>IF(N129="YES", "1", "0")</f>
        <v>1</v>
      </c>
      <c r="P129" t="str">
        <f>E129&amp;"-"&amp;G129&amp;"-"&amp;H129</f>
        <v>MEDIUM INCOME-Bachelors-Professional</v>
      </c>
    </row>
    <row r="130" spans="1:16" x14ac:dyDescent="0.25">
      <c r="A130">
        <v>13133</v>
      </c>
      <c r="B130" t="s">
        <v>19</v>
      </c>
      <c r="C130" t="s">
        <v>10</v>
      </c>
      <c r="D130">
        <v>100000</v>
      </c>
      <c r="E130" t="str">
        <f>IF(D130&lt;=40000,"LOW INCOME",IF(D130&lt;=80000,"MEDIUM INCOME",IF(D130&lt;=100000,"HIGH INCOME","HIGHEST INCOME")))</f>
        <v>HIGH INCOME</v>
      </c>
      <c r="F130">
        <v>5</v>
      </c>
      <c r="G130" t="s">
        <v>12</v>
      </c>
      <c r="H130" t="s">
        <v>18</v>
      </c>
      <c r="I130" t="s">
        <v>14</v>
      </c>
      <c r="J130" t="str">
        <f>IF(I130="YES", "1", "0")</f>
        <v>1</v>
      </c>
      <c r="K130">
        <v>1</v>
      </c>
      <c r="L130">
        <v>7.5</v>
      </c>
      <c r="M130" t="str">
        <f>IF(L130&lt;=4.5,"CLOSEST",IF(L130&lt;=7.5,"FAR","FURTHEST"))</f>
        <v>FAR</v>
      </c>
      <c r="N130" t="s">
        <v>14</v>
      </c>
      <c r="O130" t="str">
        <f>IF(N130="YES", "1", "0")</f>
        <v>1</v>
      </c>
      <c r="P130" t="str">
        <f>E130&amp;"-"&amp;G130&amp;"-"&amp;H130</f>
        <v>HIGH INCOME-Bachelors-Professional</v>
      </c>
    </row>
    <row r="131" spans="1:16" x14ac:dyDescent="0.25">
      <c r="A131">
        <v>13136</v>
      </c>
      <c r="B131" t="s">
        <v>10</v>
      </c>
      <c r="C131" t="s">
        <v>11</v>
      </c>
      <c r="D131">
        <v>30000</v>
      </c>
      <c r="E131" t="str">
        <f>IF(D131&lt;=40000,"LOW INCOME",IF(D131&lt;=80000,"MEDIUM INCOME",IF(D131&lt;=100000,"HIGH INCOME","HIGHEST INCOME")))</f>
        <v>LOW INCOME</v>
      </c>
      <c r="F131">
        <v>2</v>
      </c>
      <c r="G131" t="s">
        <v>16</v>
      </c>
      <c r="H131" t="s">
        <v>17</v>
      </c>
      <c r="I131" t="s">
        <v>15</v>
      </c>
      <c r="J131" t="str">
        <f>IF(I131="YES", "1", "0")</f>
        <v>0</v>
      </c>
      <c r="K131">
        <v>2</v>
      </c>
      <c r="L131">
        <v>7.5</v>
      </c>
      <c r="M131" t="str">
        <f>IF(L131&lt;=4.5,"CLOSEST",IF(L131&lt;=7.5,"FAR","FURTHEST"))</f>
        <v>FAR</v>
      </c>
      <c r="N131" t="s">
        <v>15</v>
      </c>
      <c r="O131" t="str">
        <f>IF(N131="YES", "1", "0")</f>
        <v>0</v>
      </c>
      <c r="P131" t="str">
        <f>E131&amp;"-"&amp;G131&amp;"-"&amp;H131</f>
        <v>LOW INCOME-Partial College-Clerical</v>
      </c>
    </row>
    <row r="132" spans="1:16" x14ac:dyDescent="0.25">
      <c r="A132">
        <v>13151</v>
      </c>
      <c r="B132" t="s">
        <v>19</v>
      </c>
      <c r="C132" t="s">
        <v>10</v>
      </c>
      <c r="D132">
        <v>40000</v>
      </c>
      <c r="E132" t="str">
        <f>IF(D132&lt;=40000,"LOW INCOME",IF(D132&lt;=80000,"MEDIUM INCOME",IF(D132&lt;=100000,"HIGH INCOME","HIGHEST INCOME")))</f>
        <v>LOW INCOME</v>
      </c>
      <c r="F132">
        <v>0</v>
      </c>
      <c r="G132" t="s">
        <v>21</v>
      </c>
      <c r="H132" t="s">
        <v>13</v>
      </c>
      <c r="I132" t="s">
        <v>14</v>
      </c>
      <c r="J132" t="str">
        <f>IF(I132="YES", "1", "0")</f>
        <v>1</v>
      </c>
      <c r="K132">
        <v>2</v>
      </c>
      <c r="L132">
        <v>7.5</v>
      </c>
      <c r="M132" t="str">
        <f>IF(L132&lt;=4.5,"CLOSEST",IF(L132&lt;=7.5,"FAR","FURTHEST"))</f>
        <v>FAR</v>
      </c>
      <c r="N132" t="s">
        <v>15</v>
      </c>
      <c r="O132" t="str">
        <f>IF(N132="YES", "1", "0")</f>
        <v>0</v>
      </c>
      <c r="P132" t="str">
        <f>E132&amp;"-"&amp;G132&amp;"-"&amp;H132</f>
        <v>LOW INCOME-High School-Skilled Manual</v>
      </c>
    </row>
    <row r="133" spans="1:16" x14ac:dyDescent="0.25">
      <c r="A133">
        <v>13154</v>
      </c>
      <c r="B133" t="s">
        <v>10</v>
      </c>
      <c r="C133" t="s">
        <v>10</v>
      </c>
      <c r="D133">
        <v>40000</v>
      </c>
      <c r="E133" t="str">
        <f>IF(D133&lt;=40000,"LOW INCOME",IF(D133&lt;=80000,"MEDIUM INCOME",IF(D133&lt;=100000,"HIGH INCOME","HIGHEST INCOME")))</f>
        <v>LOW INCOME</v>
      </c>
      <c r="F133">
        <v>0</v>
      </c>
      <c r="G133" t="s">
        <v>21</v>
      </c>
      <c r="H133" t="s">
        <v>13</v>
      </c>
      <c r="I133" t="s">
        <v>15</v>
      </c>
      <c r="J133" t="str">
        <f>IF(I133="YES", "1", "0")</f>
        <v>0</v>
      </c>
      <c r="K133">
        <v>2</v>
      </c>
      <c r="L133">
        <v>0.5</v>
      </c>
      <c r="M133" t="str">
        <f>IF(L133&lt;=4.5,"CLOSEST",IF(L133&lt;=7.5,"FAR","FURTHEST"))</f>
        <v>CLOSEST</v>
      </c>
      <c r="N133" t="s">
        <v>14</v>
      </c>
      <c r="O133" t="str">
        <f>IF(N133="YES", "1", "0")</f>
        <v>1</v>
      </c>
      <c r="P133" t="str">
        <f>E133&amp;"-"&amp;G133&amp;"-"&amp;H133</f>
        <v>LOW INCOME-High School-Skilled Manual</v>
      </c>
    </row>
    <row r="134" spans="1:16" x14ac:dyDescent="0.25">
      <c r="A134">
        <v>13176</v>
      </c>
      <c r="B134" t="s">
        <v>19</v>
      </c>
      <c r="C134" t="s">
        <v>10</v>
      </c>
      <c r="D134">
        <v>130000</v>
      </c>
      <c r="E134" t="str">
        <f>IF(D134&lt;=40000,"LOW INCOME",IF(D134&lt;=80000,"MEDIUM INCOME",IF(D134&lt;=100000,"HIGH INCOME","HIGHEST INCOME")))</f>
        <v>HIGHEST INCOME</v>
      </c>
      <c r="F134">
        <v>0</v>
      </c>
      <c r="G134" t="s">
        <v>63</v>
      </c>
      <c r="H134" t="s">
        <v>22</v>
      </c>
      <c r="I134" t="s">
        <v>15</v>
      </c>
      <c r="J134" t="str">
        <f>IF(I134="YES", "1", "0")</f>
        <v>0</v>
      </c>
      <c r="K134">
        <v>2</v>
      </c>
      <c r="L134">
        <v>0.5</v>
      </c>
      <c r="M134" t="str">
        <f>IF(L134&lt;=4.5,"CLOSEST",IF(L134&lt;=7.5,"FAR","FURTHEST"))</f>
        <v>CLOSEST</v>
      </c>
      <c r="N134" t="s">
        <v>14</v>
      </c>
      <c r="O134" t="str">
        <f>IF(N134="YES", "1", "0")</f>
        <v>1</v>
      </c>
      <c r="P134" t="str">
        <f>E134&amp;"-"&amp;G134&amp;"-"&amp;H134</f>
        <v>HIGHEST INCOME-Graduate Degree-Management</v>
      </c>
    </row>
    <row r="135" spans="1:16" x14ac:dyDescent="0.25">
      <c r="A135">
        <v>13216</v>
      </c>
      <c r="B135" t="s">
        <v>10</v>
      </c>
      <c r="C135" t="s">
        <v>11</v>
      </c>
      <c r="D135">
        <v>60000</v>
      </c>
      <c r="E135" t="str">
        <f>IF(D135&lt;=40000,"LOW INCOME",IF(D135&lt;=80000,"MEDIUM INCOME",IF(D135&lt;=100000,"HIGH INCOME","HIGHEST INCOME")))</f>
        <v>MEDIUM INCOME</v>
      </c>
      <c r="F135">
        <v>5</v>
      </c>
      <c r="G135" t="s">
        <v>12</v>
      </c>
      <c r="H135" t="s">
        <v>22</v>
      </c>
      <c r="I135" t="s">
        <v>14</v>
      </c>
      <c r="J135" t="str">
        <f>IF(I135="YES", "1", "0")</f>
        <v>1</v>
      </c>
      <c r="K135">
        <v>3</v>
      </c>
      <c r="L135">
        <v>10.5</v>
      </c>
      <c r="M135" t="str">
        <f>IF(L135&lt;=4.5,"CLOSEST",IF(L135&lt;=7.5,"FAR","FURTHEST"))</f>
        <v>FURTHEST</v>
      </c>
      <c r="N135" t="s">
        <v>15</v>
      </c>
      <c r="O135" t="str">
        <f>IF(N135="YES", "1", "0")</f>
        <v>0</v>
      </c>
      <c r="P135" t="str">
        <f>E135&amp;"-"&amp;G135&amp;"-"&amp;H135</f>
        <v>MEDIUM INCOME-Bachelors-Management</v>
      </c>
    </row>
    <row r="136" spans="1:16" x14ac:dyDescent="0.25">
      <c r="A136">
        <v>13233</v>
      </c>
      <c r="B136" t="s">
        <v>10</v>
      </c>
      <c r="C136" t="s">
        <v>10</v>
      </c>
      <c r="D136">
        <v>60000</v>
      </c>
      <c r="E136" t="str">
        <f>IF(D136&lt;=40000,"LOW INCOME",IF(D136&lt;=80000,"MEDIUM INCOME",IF(D136&lt;=100000,"HIGH INCOME","HIGHEST INCOME")))</f>
        <v>MEDIUM INCOME</v>
      </c>
      <c r="F136">
        <v>2</v>
      </c>
      <c r="G136" t="s">
        <v>16</v>
      </c>
      <c r="H136" t="s">
        <v>18</v>
      </c>
      <c r="I136" t="s">
        <v>14</v>
      </c>
      <c r="J136" t="str">
        <f>IF(I136="YES", "1", "0")</f>
        <v>1</v>
      </c>
      <c r="K136">
        <v>1</v>
      </c>
      <c r="L136">
        <v>10.5</v>
      </c>
      <c r="M136" t="str">
        <f>IF(L136&lt;=4.5,"CLOSEST",IF(L136&lt;=7.5,"FAR","FURTHEST"))</f>
        <v>FURTHEST</v>
      </c>
      <c r="N136" t="s">
        <v>14</v>
      </c>
      <c r="O136" t="str">
        <f>IF(N136="YES", "1", "0")</f>
        <v>1</v>
      </c>
      <c r="P136" t="str">
        <f>E136&amp;"-"&amp;G136&amp;"-"&amp;H136</f>
        <v>MEDIUM INCOME-Partial College-Professional</v>
      </c>
    </row>
    <row r="137" spans="1:16" x14ac:dyDescent="0.25">
      <c r="A137">
        <v>13283</v>
      </c>
      <c r="B137" t="s">
        <v>10</v>
      </c>
      <c r="C137" t="s">
        <v>10</v>
      </c>
      <c r="D137">
        <v>80000</v>
      </c>
      <c r="E137" t="str">
        <f>IF(D137&lt;=40000,"LOW INCOME",IF(D137&lt;=80000,"MEDIUM INCOME",IF(D137&lt;=100000,"HIGH INCOME","HIGHEST INCOME")))</f>
        <v>MEDIUM INCOME</v>
      </c>
      <c r="F137">
        <v>3</v>
      </c>
      <c r="G137" t="s">
        <v>16</v>
      </c>
      <c r="H137" t="s">
        <v>18</v>
      </c>
      <c r="I137" t="s">
        <v>15</v>
      </c>
      <c r="J137" t="str">
        <f>IF(I137="YES", "1", "0")</f>
        <v>0</v>
      </c>
      <c r="K137">
        <v>2</v>
      </c>
      <c r="L137">
        <v>0.5</v>
      </c>
      <c r="M137" t="str">
        <f>IF(L137&lt;=4.5,"CLOSEST",IF(L137&lt;=7.5,"FAR","FURTHEST"))</f>
        <v>CLOSEST</v>
      </c>
      <c r="N137" t="s">
        <v>14</v>
      </c>
      <c r="O137" t="str">
        <f>IF(N137="YES", "1", "0")</f>
        <v>1</v>
      </c>
      <c r="P137" t="str">
        <f>E137&amp;"-"&amp;G137&amp;"-"&amp;H137</f>
        <v>MEDIUM INCOME-Partial College-Professional</v>
      </c>
    </row>
    <row r="138" spans="1:16" x14ac:dyDescent="0.25">
      <c r="A138">
        <v>13287</v>
      </c>
      <c r="B138" t="s">
        <v>19</v>
      </c>
      <c r="C138" t="s">
        <v>10</v>
      </c>
      <c r="D138">
        <v>110000</v>
      </c>
      <c r="E138" t="str">
        <f>IF(D138&lt;=40000,"LOW INCOME",IF(D138&lt;=80000,"MEDIUM INCOME",IF(D138&lt;=100000,"HIGH INCOME","HIGHEST INCOME")))</f>
        <v>HIGHEST INCOME</v>
      </c>
      <c r="F138">
        <v>4</v>
      </c>
      <c r="G138" t="s">
        <v>12</v>
      </c>
      <c r="H138" t="s">
        <v>22</v>
      </c>
      <c r="I138" t="s">
        <v>14</v>
      </c>
      <c r="J138" t="str">
        <f>IF(I138="YES", "1", "0")</f>
        <v>1</v>
      </c>
      <c r="K138">
        <v>4</v>
      </c>
      <c r="L138">
        <v>7.5</v>
      </c>
      <c r="M138" t="str">
        <f>IF(L138&lt;=4.5,"CLOSEST",IF(L138&lt;=7.5,"FAR","FURTHEST"))</f>
        <v>FAR</v>
      </c>
      <c r="N138" t="s">
        <v>14</v>
      </c>
      <c r="O138" t="str">
        <f>IF(N138="YES", "1", "0")</f>
        <v>1</v>
      </c>
      <c r="P138" t="str">
        <f>E138&amp;"-"&amp;G138&amp;"-"&amp;H138</f>
        <v>HIGHEST INCOME-Bachelors-Management</v>
      </c>
    </row>
    <row r="139" spans="1:16" x14ac:dyDescent="0.25">
      <c r="A139">
        <v>13296</v>
      </c>
      <c r="B139" t="s">
        <v>10</v>
      </c>
      <c r="C139" t="s">
        <v>10</v>
      </c>
      <c r="D139">
        <v>110000</v>
      </c>
      <c r="E139" t="str">
        <f>IF(D139&lt;=40000,"LOW INCOME",IF(D139&lt;=80000,"MEDIUM INCOME",IF(D139&lt;=100000,"HIGH INCOME","HIGHEST INCOME")))</f>
        <v>HIGHEST INCOME</v>
      </c>
      <c r="F139">
        <v>1</v>
      </c>
      <c r="G139" t="s">
        <v>12</v>
      </c>
      <c r="H139" t="s">
        <v>22</v>
      </c>
      <c r="I139" t="s">
        <v>14</v>
      </c>
      <c r="J139" t="str">
        <f>IF(I139="YES", "1", "0")</f>
        <v>1</v>
      </c>
      <c r="K139">
        <v>3</v>
      </c>
      <c r="L139">
        <v>7.5</v>
      </c>
      <c r="M139" t="str">
        <f>IF(L139&lt;=4.5,"CLOSEST",IF(L139&lt;=7.5,"FAR","FURTHEST"))</f>
        <v>FAR</v>
      </c>
      <c r="N139" t="s">
        <v>15</v>
      </c>
      <c r="O139" t="str">
        <f>IF(N139="YES", "1", "0")</f>
        <v>0</v>
      </c>
      <c r="P139" t="str">
        <f>E139&amp;"-"&amp;G139&amp;"-"&amp;H139</f>
        <v>HIGHEST INCOME-Bachelors-Management</v>
      </c>
    </row>
    <row r="140" spans="1:16" x14ac:dyDescent="0.25">
      <c r="A140">
        <v>13313</v>
      </c>
      <c r="B140" t="s">
        <v>10</v>
      </c>
      <c r="C140" t="s">
        <v>11</v>
      </c>
      <c r="D140">
        <v>120000</v>
      </c>
      <c r="E140" t="str">
        <f>IF(D140&lt;=40000,"LOW INCOME",IF(D140&lt;=80000,"MEDIUM INCOME",IF(D140&lt;=100000,"HIGH INCOME","HIGHEST INCOME")))</f>
        <v>HIGHEST INCOME</v>
      </c>
      <c r="F140">
        <v>1</v>
      </c>
      <c r="G140" t="s">
        <v>21</v>
      </c>
      <c r="H140" t="s">
        <v>18</v>
      </c>
      <c r="I140" t="s">
        <v>15</v>
      </c>
      <c r="J140" t="str">
        <f>IF(I140="YES", "1", "0")</f>
        <v>0</v>
      </c>
      <c r="K140">
        <v>4</v>
      </c>
      <c r="L140">
        <v>3.5</v>
      </c>
      <c r="M140" t="str">
        <f>IF(L140&lt;=4.5,"CLOSEST",IF(L140&lt;=7.5,"FAR","FURTHEST"))</f>
        <v>CLOSEST</v>
      </c>
      <c r="N140" t="s">
        <v>15</v>
      </c>
      <c r="O140" t="str">
        <f>IF(N140="YES", "1", "0")</f>
        <v>0</v>
      </c>
      <c r="P140" t="str">
        <f>E140&amp;"-"&amp;G140&amp;"-"&amp;H140</f>
        <v>HIGHEST INCOME-High School-Professional</v>
      </c>
    </row>
    <row r="141" spans="1:16" x14ac:dyDescent="0.25">
      <c r="A141">
        <v>13314</v>
      </c>
      <c r="B141" t="s">
        <v>10</v>
      </c>
      <c r="C141" t="s">
        <v>10</v>
      </c>
      <c r="D141">
        <v>120000</v>
      </c>
      <c r="E141" t="str">
        <f>IF(D141&lt;=40000,"LOW INCOME",IF(D141&lt;=80000,"MEDIUM INCOME",IF(D141&lt;=100000,"HIGH INCOME","HIGHEST INCOME")))</f>
        <v>HIGHEST INCOME</v>
      </c>
      <c r="F141">
        <v>1</v>
      </c>
      <c r="G141" t="s">
        <v>21</v>
      </c>
      <c r="H141" t="s">
        <v>18</v>
      </c>
      <c r="I141" t="s">
        <v>14</v>
      </c>
      <c r="J141" t="str">
        <f>IF(I141="YES", "1", "0")</f>
        <v>1</v>
      </c>
      <c r="K141">
        <v>4</v>
      </c>
      <c r="L141">
        <v>7.5</v>
      </c>
      <c r="M141" t="str">
        <f>IF(L141&lt;=4.5,"CLOSEST",IF(L141&lt;=7.5,"FAR","FURTHEST"))</f>
        <v>FAR</v>
      </c>
      <c r="N141" t="s">
        <v>14</v>
      </c>
      <c r="O141" t="str">
        <f>IF(N141="YES", "1", "0")</f>
        <v>1</v>
      </c>
      <c r="P141" t="str">
        <f>E141&amp;"-"&amp;G141&amp;"-"&amp;H141</f>
        <v>HIGHEST INCOME-High School-Professional</v>
      </c>
    </row>
    <row r="142" spans="1:16" x14ac:dyDescent="0.25">
      <c r="A142">
        <v>13337</v>
      </c>
      <c r="B142" t="s">
        <v>10</v>
      </c>
      <c r="C142" t="s">
        <v>11</v>
      </c>
      <c r="D142">
        <v>80000</v>
      </c>
      <c r="E142" t="str">
        <f>IF(D142&lt;=40000,"LOW INCOME",IF(D142&lt;=80000,"MEDIUM INCOME",IF(D142&lt;=100000,"HIGH INCOME","HIGHEST INCOME")))</f>
        <v>MEDIUM INCOME</v>
      </c>
      <c r="F142">
        <v>5</v>
      </c>
      <c r="G142" t="s">
        <v>12</v>
      </c>
      <c r="H142" t="s">
        <v>22</v>
      </c>
      <c r="I142" t="s">
        <v>14</v>
      </c>
      <c r="J142" t="str">
        <f>IF(I142="YES", "1", "0")</f>
        <v>1</v>
      </c>
      <c r="K142">
        <v>2</v>
      </c>
      <c r="L142">
        <v>7.5</v>
      </c>
      <c r="M142" t="str">
        <f>IF(L142&lt;=4.5,"CLOSEST",IF(L142&lt;=7.5,"FAR","FURTHEST"))</f>
        <v>FAR</v>
      </c>
      <c r="N142" t="s">
        <v>15</v>
      </c>
      <c r="O142" t="str">
        <f>IF(N142="YES", "1", "0")</f>
        <v>0</v>
      </c>
      <c r="P142" t="str">
        <f>E142&amp;"-"&amp;G142&amp;"-"&amp;H142</f>
        <v>MEDIUM INCOME-Bachelors-Management</v>
      </c>
    </row>
    <row r="143" spans="1:16" x14ac:dyDescent="0.25">
      <c r="A143">
        <v>13343</v>
      </c>
      <c r="B143" t="s">
        <v>10</v>
      </c>
      <c r="C143" t="s">
        <v>11</v>
      </c>
      <c r="D143">
        <v>90000</v>
      </c>
      <c r="E143" t="str">
        <f>IF(D143&lt;=40000,"LOW INCOME",IF(D143&lt;=80000,"MEDIUM INCOME",IF(D143&lt;=100000,"HIGH INCOME","HIGHEST INCOME")))</f>
        <v>HIGH INCOME</v>
      </c>
      <c r="F143">
        <v>5</v>
      </c>
      <c r="G143" t="s">
        <v>12</v>
      </c>
      <c r="H143" t="s">
        <v>22</v>
      </c>
      <c r="I143" t="s">
        <v>14</v>
      </c>
      <c r="J143" t="str">
        <f>IF(I143="YES", "1", "0")</f>
        <v>1</v>
      </c>
      <c r="K143">
        <v>2</v>
      </c>
      <c r="L143">
        <v>1.5</v>
      </c>
      <c r="M143" t="str">
        <f>IF(L143&lt;=4.5,"CLOSEST",IF(L143&lt;=7.5,"FAR","FURTHEST"))</f>
        <v>CLOSEST</v>
      </c>
      <c r="N143" t="s">
        <v>14</v>
      </c>
      <c r="O143" t="str">
        <f>IF(N143="YES", "1", "0")</f>
        <v>1</v>
      </c>
      <c r="P143" t="str">
        <f>E143&amp;"-"&amp;G143&amp;"-"&amp;H143</f>
        <v>HIGH INCOME-Bachelors-Management</v>
      </c>
    </row>
    <row r="144" spans="1:16" x14ac:dyDescent="0.25">
      <c r="A144">
        <v>13351</v>
      </c>
      <c r="B144" t="s">
        <v>19</v>
      </c>
      <c r="C144" t="s">
        <v>11</v>
      </c>
      <c r="D144">
        <v>70000</v>
      </c>
      <c r="E144" t="str">
        <f>IF(D144&lt;=40000,"LOW INCOME",IF(D144&lt;=80000,"MEDIUM INCOME",IF(D144&lt;=100000,"HIGH INCOME","HIGHEST INCOME")))</f>
        <v>MEDIUM INCOME</v>
      </c>
      <c r="F144">
        <v>4</v>
      </c>
      <c r="G144" t="s">
        <v>12</v>
      </c>
      <c r="H144" t="s">
        <v>22</v>
      </c>
      <c r="I144" t="s">
        <v>14</v>
      </c>
      <c r="J144" t="str">
        <f>IF(I144="YES", "1", "0")</f>
        <v>1</v>
      </c>
      <c r="K144">
        <v>2</v>
      </c>
      <c r="L144">
        <v>1.5</v>
      </c>
      <c r="M144" t="str">
        <f>IF(L144&lt;=4.5,"CLOSEST",IF(L144&lt;=7.5,"FAR","FURTHEST"))</f>
        <v>CLOSEST</v>
      </c>
      <c r="N144" t="s">
        <v>14</v>
      </c>
      <c r="O144" t="str">
        <f>IF(N144="YES", "1", "0")</f>
        <v>1</v>
      </c>
      <c r="P144" t="str">
        <f>E144&amp;"-"&amp;G144&amp;"-"&amp;H144</f>
        <v>MEDIUM INCOME-Bachelors-Management</v>
      </c>
    </row>
    <row r="145" spans="1:16" x14ac:dyDescent="0.25">
      <c r="A145">
        <v>13353</v>
      </c>
      <c r="B145" t="s">
        <v>19</v>
      </c>
      <c r="C145" t="s">
        <v>11</v>
      </c>
      <c r="D145">
        <v>60000</v>
      </c>
      <c r="E145" t="str">
        <f>IF(D145&lt;=40000,"LOW INCOME",IF(D145&lt;=80000,"MEDIUM INCOME",IF(D145&lt;=100000,"HIGH INCOME","HIGHEST INCOME")))</f>
        <v>MEDIUM INCOME</v>
      </c>
      <c r="F145">
        <v>4</v>
      </c>
      <c r="G145" t="s">
        <v>63</v>
      </c>
      <c r="H145" t="s">
        <v>22</v>
      </c>
      <c r="I145" t="s">
        <v>14</v>
      </c>
      <c r="J145" t="str">
        <f>IF(I145="YES", "1", "0")</f>
        <v>1</v>
      </c>
      <c r="K145">
        <v>2</v>
      </c>
      <c r="L145">
        <v>10.5</v>
      </c>
      <c r="M145" t="str">
        <f>IF(L145&lt;=4.5,"CLOSEST",IF(L145&lt;=7.5,"FAR","FURTHEST"))</f>
        <v>FURTHEST</v>
      </c>
      <c r="N145" t="s">
        <v>14</v>
      </c>
      <c r="O145" t="str">
        <f>IF(N145="YES", "1", "0")</f>
        <v>1</v>
      </c>
      <c r="P145" t="str">
        <f>E145&amp;"-"&amp;G145&amp;"-"&amp;H145</f>
        <v>MEDIUM INCOME-Graduate Degree-Management</v>
      </c>
    </row>
    <row r="146" spans="1:16" x14ac:dyDescent="0.25">
      <c r="A146">
        <v>13382</v>
      </c>
      <c r="B146" t="s">
        <v>10</v>
      </c>
      <c r="C146" t="s">
        <v>10</v>
      </c>
      <c r="D146">
        <v>70000</v>
      </c>
      <c r="E146" t="str">
        <f>IF(D146&lt;=40000,"LOW INCOME",IF(D146&lt;=80000,"MEDIUM INCOME",IF(D146&lt;=100000,"HIGH INCOME","HIGHEST INCOME")))</f>
        <v>MEDIUM INCOME</v>
      </c>
      <c r="F146">
        <v>5</v>
      </c>
      <c r="G146" t="s">
        <v>16</v>
      </c>
      <c r="H146" t="s">
        <v>18</v>
      </c>
      <c r="I146" t="s">
        <v>14</v>
      </c>
      <c r="J146" t="str">
        <f>IF(I146="YES", "1", "0")</f>
        <v>1</v>
      </c>
      <c r="K146">
        <v>2</v>
      </c>
      <c r="L146">
        <v>1.5</v>
      </c>
      <c r="M146" t="str">
        <f>IF(L146&lt;=4.5,"CLOSEST",IF(L146&lt;=7.5,"FAR","FURTHEST"))</f>
        <v>CLOSEST</v>
      </c>
      <c r="N146" t="s">
        <v>14</v>
      </c>
      <c r="O146" t="str">
        <f>IF(N146="YES", "1", "0")</f>
        <v>1</v>
      </c>
      <c r="P146" t="str">
        <f>E146&amp;"-"&amp;G146&amp;"-"&amp;H146</f>
        <v>MEDIUM INCOME-Partial College-Professional</v>
      </c>
    </row>
    <row r="147" spans="1:16" x14ac:dyDescent="0.25">
      <c r="A147">
        <v>13388</v>
      </c>
      <c r="B147" t="s">
        <v>19</v>
      </c>
      <c r="C147" t="s">
        <v>10</v>
      </c>
      <c r="D147">
        <v>60000</v>
      </c>
      <c r="E147" t="str">
        <f>IF(D147&lt;=40000,"LOW INCOME",IF(D147&lt;=80000,"MEDIUM INCOME",IF(D147&lt;=100000,"HIGH INCOME","HIGHEST INCOME")))</f>
        <v>MEDIUM INCOME</v>
      </c>
      <c r="F147">
        <v>2</v>
      </c>
      <c r="G147" t="s">
        <v>16</v>
      </c>
      <c r="H147" t="s">
        <v>18</v>
      </c>
      <c r="I147" t="s">
        <v>14</v>
      </c>
      <c r="J147" t="str">
        <f>IF(I147="YES", "1", "0")</f>
        <v>1</v>
      </c>
      <c r="K147">
        <v>1</v>
      </c>
      <c r="L147">
        <v>10.5</v>
      </c>
      <c r="M147" t="str">
        <f>IF(L147&lt;=4.5,"CLOSEST",IF(L147&lt;=7.5,"FAR","FURTHEST"))</f>
        <v>FURTHEST</v>
      </c>
      <c r="N147" t="s">
        <v>15</v>
      </c>
      <c r="O147" t="str">
        <f>IF(N147="YES", "1", "0")</f>
        <v>0</v>
      </c>
      <c r="P147" t="str">
        <f>E147&amp;"-"&amp;G147&amp;"-"&amp;H147</f>
        <v>MEDIUM INCOME-Partial College-Professional</v>
      </c>
    </row>
    <row r="148" spans="1:16" x14ac:dyDescent="0.25">
      <c r="A148">
        <v>13390</v>
      </c>
      <c r="B148" t="s">
        <v>10</v>
      </c>
      <c r="C148" t="s">
        <v>11</v>
      </c>
      <c r="D148">
        <v>70000</v>
      </c>
      <c r="E148" t="str">
        <f>IF(D148&lt;=40000,"LOW INCOME",IF(D148&lt;=80000,"MEDIUM INCOME",IF(D148&lt;=100000,"HIGH INCOME","HIGHEST INCOME")))</f>
        <v>MEDIUM INCOME</v>
      </c>
      <c r="F148">
        <v>4</v>
      </c>
      <c r="G148" t="s">
        <v>16</v>
      </c>
      <c r="H148" t="s">
        <v>18</v>
      </c>
      <c r="I148" t="s">
        <v>15</v>
      </c>
      <c r="J148" t="str">
        <f>IF(I148="YES", "1", "0")</f>
        <v>0</v>
      </c>
      <c r="K148">
        <v>1</v>
      </c>
      <c r="L148">
        <v>1.5</v>
      </c>
      <c r="M148" t="str">
        <f>IF(L148&lt;=4.5,"CLOSEST",IF(L148&lt;=7.5,"FAR","FURTHEST"))</f>
        <v>CLOSEST</v>
      </c>
      <c r="N148" t="s">
        <v>15</v>
      </c>
      <c r="O148" t="str">
        <f>IF(N148="YES", "1", "0")</f>
        <v>0</v>
      </c>
      <c r="P148" t="str">
        <f>E148&amp;"-"&amp;G148&amp;"-"&amp;H148</f>
        <v>MEDIUM INCOME-Partial College-Professional</v>
      </c>
    </row>
    <row r="149" spans="1:16" x14ac:dyDescent="0.25">
      <c r="A149">
        <v>13415</v>
      </c>
      <c r="B149" t="s">
        <v>19</v>
      </c>
      <c r="C149" t="s">
        <v>10</v>
      </c>
      <c r="D149">
        <v>100000</v>
      </c>
      <c r="E149" t="str">
        <f>IF(D149&lt;=40000,"LOW INCOME",IF(D149&lt;=80000,"MEDIUM INCOME",IF(D149&lt;=100000,"HIGH INCOME","HIGHEST INCOME")))</f>
        <v>HIGH INCOME</v>
      </c>
      <c r="F149">
        <v>1</v>
      </c>
      <c r="G149" t="s">
        <v>63</v>
      </c>
      <c r="H149" t="s">
        <v>22</v>
      </c>
      <c r="I149" t="s">
        <v>14</v>
      </c>
      <c r="J149" t="str">
        <f>IF(I149="YES", "1", "0")</f>
        <v>1</v>
      </c>
      <c r="K149">
        <v>3</v>
      </c>
      <c r="L149">
        <v>3.5</v>
      </c>
      <c r="M149" t="str">
        <f>IF(L149&lt;=4.5,"CLOSEST",IF(L149&lt;=7.5,"FAR","FURTHEST"))</f>
        <v>CLOSEST</v>
      </c>
      <c r="N149" t="s">
        <v>14</v>
      </c>
      <c r="O149" t="str">
        <f>IF(N149="YES", "1", "0")</f>
        <v>1</v>
      </c>
      <c r="P149" t="str">
        <f>E149&amp;"-"&amp;G149&amp;"-"&amp;H149</f>
        <v>HIGH INCOME-Graduate Degree-Management</v>
      </c>
    </row>
    <row r="150" spans="1:16" x14ac:dyDescent="0.25">
      <c r="A150">
        <v>13453</v>
      </c>
      <c r="B150" t="s">
        <v>10</v>
      </c>
      <c r="C150" t="s">
        <v>11</v>
      </c>
      <c r="D150">
        <v>130000</v>
      </c>
      <c r="E150" t="str">
        <f>IF(D150&lt;=40000,"LOW INCOME",IF(D150&lt;=80000,"MEDIUM INCOME",IF(D150&lt;=100000,"HIGH INCOME","HIGHEST INCOME")))</f>
        <v>HIGHEST INCOME</v>
      </c>
      <c r="F150">
        <v>3</v>
      </c>
      <c r="G150" t="s">
        <v>12</v>
      </c>
      <c r="H150" t="s">
        <v>22</v>
      </c>
      <c r="I150" t="s">
        <v>14</v>
      </c>
      <c r="J150" t="str">
        <f>IF(I150="YES", "1", "0")</f>
        <v>1</v>
      </c>
      <c r="K150">
        <v>3</v>
      </c>
      <c r="L150">
        <v>0.5</v>
      </c>
      <c r="M150" t="str">
        <f>IF(L150&lt;=4.5,"CLOSEST",IF(L150&lt;=7.5,"FAR","FURTHEST"))</f>
        <v>CLOSEST</v>
      </c>
      <c r="N150" t="s">
        <v>14</v>
      </c>
      <c r="O150" t="str">
        <f>IF(N150="YES", "1", "0")</f>
        <v>1</v>
      </c>
      <c r="P150" t="str">
        <f>E150&amp;"-"&amp;G150&amp;"-"&amp;H150</f>
        <v>HIGHEST INCOME-Bachelors-Management</v>
      </c>
    </row>
    <row r="151" spans="1:16" x14ac:dyDescent="0.25">
      <c r="A151">
        <v>13466</v>
      </c>
      <c r="B151" t="s">
        <v>10</v>
      </c>
      <c r="C151" t="s">
        <v>10</v>
      </c>
      <c r="D151">
        <v>80000</v>
      </c>
      <c r="E151" t="str">
        <f>IF(D151&lt;=40000,"LOW INCOME",IF(D151&lt;=80000,"MEDIUM INCOME",IF(D151&lt;=100000,"HIGH INCOME","HIGHEST INCOME")))</f>
        <v>MEDIUM INCOME</v>
      </c>
      <c r="F151">
        <v>5</v>
      </c>
      <c r="G151" t="s">
        <v>16</v>
      </c>
      <c r="H151" t="s">
        <v>18</v>
      </c>
      <c r="I151" t="s">
        <v>14</v>
      </c>
      <c r="J151" t="str">
        <f>IF(I151="YES", "1", "0")</f>
        <v>1</v>
      </c>
      <c r="K151">
        <v>3</v>
      </c>
      <c r="L151">
        <v>1.5</v>
      </c>
      <c r="M151" t="str">
        <f>IF(L151&lt;=4.5,"CLOSEST",IF(L151&lt;=7.5,"FAR","FURTHEST"))</f>
        <v>CLOSEST</v>
      </c>
      <c r="N151" t="s">
        <v>15</v>
      </c>
      <c r="O151" t="str">
        <f>IF(N151="YES", "1", "0")</f>
        <v>0</v>
      </c>
      <c r="P151" t="str">
        <f>E151&amp;"-"&amp;G151&amp;"-"&amp;H151</f>
        <v>MEDIUM INCOME-Partial College-Professional</v>
      </c>
    </row>
    <row r="152" spans="1:16" x14ac:dyDescent="0.25">
      <c r="A152">
        <v>13507</v>
      </c>
      <c r="B152" t="s">
        <v>10</v>
      </c>
      <c r="C152" t="s">
        <v>11</v>
      </c>
      <c r="D152">
        <v>10000</v>
      </c>
      <c r="E152" t="str">
        <f>IF(D152&lt;=40000,"LOW INCOME",IF(D152&lt;=80000,"MEDIUM INCOME",IF(D152&lt;=100000,"HIGH INCOME","HIGHEST INCOME")))</f>
        <v>LOW INCOME</v>
      </c>
      <c r="F152">
        <v>2</v>
      </c>
      <c r="G152" t="s">
        <v>16</v>
      </c>
      <c r="H152" t="s">
        <v>20</v>
      </c>
      <c r="I152" t="s">
        <v>14</v>
      </c>
      <c r="J152" t="str">
        <f>IF(I152="YES", "1", "0")</f>
        <v>1</v>
      </c>
      <c r="K152">
        <v>0</v>
      </c>
      <c r="L152">
        <v>1.5</v>
      </c>
      <c r="M152" t="str">
        <f>IF(L152&lt;=4.5,"CLOSEST",IF(L152&lt;=7.5,"FAR","FURTHEST"))</f>
        <v>CLOSEST</v>
      </c>
      <c r="N152" t="s">
        <v>15</v>
      </c>
      <c r="O152" t="str">
        <f>IF(N152="YES", "1", "0")</f>
        <v>0</v>
      </c>
      <c r="P152" t="str">
        <f>E152&amp;"-"&amp;G152&amp;"-"&amp;H152</f>
        <v>LOW INCOME-Partial College-Manual</v>
      </c>
    </row>
    <row r="153" spans="1:16" x14ac:dyDescent="0.25">
      <c r="A153">
        <v>13572</v>
      </c>
      <c r="B153" t="s">
        <v>19</v>
      </c>
      <c r="C153" t="s">
        <v>10</v>
      </c>
      <c r="D153">
        <v>10000</v>
      </c>
      <c r="E153" t="str">
        <f>IF(D153&lt;=40000,"LOW INCOME",IF(D153&lt;=80000,"MEDIUM INCOME",IF(D153&lt;=100000,"HIGH INCOME","HIGHEST INCOME")))</f>
        <v>LOW INCOME</v>
      </c>
      <c r="F153">
        <v>3</v>
      </c>
      <c r="G153" t="s">
        <v>21</v>
      </c>
      <c r="H153" t="s">
        <v>20</v>
      </c>
      <c r="I153" t="s">
        <v>14</v>
      </c>
      <c r="J153" t="str">
        <f>IF(I153="YES", "1", "0")</f>
        <v>1</v>
      </c>
      <c r="K153">
        <v>0</v>
      </c>
      <c r="L153">
        <v>0.5</v>
      </c>
      <c r="M153" t="str">
        <f>IF(L153&lt;=4.5,"CLOSEST",IF(L153&lt;=7.5,"FAR","FURTHEST"))</f>
        <v>CLOSEST</v>
      </c>
      <c r="N153" t="s">
        <v>14</v>
      </c>
      <c r="O153" t="str">
        <f>IF(N153="YES", "1", "0")</f>
        <v>1</v>
      </c>
      <c r="P153" t="str">
        <f>E153&amp;"-"&amp;G153&amp;"-"&amp;H153</f>
        <v>LOW INCOME-High School-Manual</v>
      </c>
    </row>
    <row r="154" spans="1:16" x14ac:dyDescent="0.25">
      <c r="A154">
        <v>13585</v>
      </c>
      <c r="B154" t="s">
        <v>10</v>
      </c>
      <c r="C154" t="s">
        <v>11</v>
      </c>
      <c r="D154">
        <v>80000</v>
      </c>
      <c r="E154" t="str">
        <f>IF(D154&lt;=40000,"LOW INCOME",IF(D154&lt;=80000,"MEDIUM INCOME",IF(D154&lt;=100000,"HIGH INCOME","HIGHEST INCOME")))</f>
        <v>MEDIUM INCOME</v>
      </c>
      <c r="F154">
        <v>4</v>
      </c>
      <c r="G154" t="s">
        <v>16</v>
      </c>
      <c r="H154" t="s">
        <v>18</v>
      </c>
      <c r="I154" t="s">
        <v>15</v>
      </c>
      <c r="J154" t="str">
        <f>IF(I154="YES", "1", "0")</f>
        <v>0</v>
      </c>
      <c r="K154">
        <v>1</v>
      </c>
      <c r="L154">
        <v>3.5</v>
      </c>
      <c r="M154" t="str">
        <f>IF(L154&lt;=4.5,"CLOSEST",IF(L154&lt;=7.5,"FAR","FURTHEST"))</f>
        <v>CLOSEST</v>
      </c>
      <c r="N154" t="s">
        <v>14</v>
      </c>
      <c r="O154" t="str">
        <f>IF(N154="YES", "1", "0")</f>
        <v>1</v>
      </c>
      <c r="P154" t="str">
        <f>E154&amp;"-"&amp;G154&amp;"-"&amp;H154</f>
        <v>MEDIUM INCOME-Partial College-Professional</v>
      </c>
    </row>
    <row r="155" spans="1:16" x14ac:dyDescent="0.25">
      <c r="A155">
        <v>13586</v>
      </c>
      <c r="B155" t="s">
        <v>10</v>
      </c>
      <c r="C155" t="s">
        <v>10</v>
      </c>
      <c r="D155">
        <v>80000</v>
      </c>
      <c r="E155" t="str">
        <f>IF(D155&lt;=40000,"LOW INCOME",IF(D155&lt;=80000,"MEDIUM INCOME",IF(D155&lt;=100000,"HIGH INCOME","HIGHEST INCOME")))</f>
        <v>MEDIUM INCOME</v>
      </c>
      <c r="F155">
        <v>4</v>
      </c>
      <c r="G155" t="s">
        <v>16</v>
      </c>
      <c r="H155" t="s">
        <v>18</v>
      </c>
      <c r="I155" t="s">
        <v>14</v>
      </c>
      <c r="J155" t="str">
        <f>IF(I155="YES", "1", "0")</f>
        <v>1</v>
      </c>
      <c r="K155">
        <v>2</v>
      </c>
      <c r="L155">
        <v>10.5</v>
      </c>
      <c r="M155" t="str">
        <f>IF(L155&lt;=4.5,"CLOSEST",IF(L155&lt;=7.5,"FAR","FURTHEST"))</f>
        <v>FURTHEST</v>
      </c>
      <c r="N155" t="s">
        <v>15</v>
      </c>
      <c r="O155" t="str">
        <f>IF(N155="YES", "1", "0")</f>
        <v>0</v>
      </c>
      <c r="P155" t="str">
        <f>E155&amp;"-"&amp;G155&amp;"-"&amp;H155</f>
        <v>MEDIUM INCOME-Partial College-Professional</v>
      </c>
    </row>
    <row r="156" spans="1:16" x14ac:dyDescent="0.25">
      <c r="A156">
        <v>13620</v>
      </c>
      <c r="B156" t="s">
        <v>19</v>
      </c>
      <c r="C156" t="s">
        <v>10</v>
      </c>
      <c r="D156">
        <v>70000</v>
      </c>
      <c r="E156" t="str">
        <f>IF(D156&lt;=40000,"LOW INCOME",IF(D156&lt;=80000,"MEDIUM INCOME",IF(D156&lt;=100000,"HIGH INCOME","HIGHEST INCOME")))</f>
        <v>MEDIUM INCOME</v>
      </c>
      <c r="F156">
        <v>0</v>
      </c>
      <c r="G156" t="s">
        <v>12</v>
      </c>
      <c r="H156" t="s">
        <v>18</v>
      </c>
      <c r="I156" t="s">
        <v>15</v>
      </c>
      <c r="J156" t="str">
        <f>IF(I156="YES", "1", "0")</f>
        <v>0</v>
      </c>
      <c r="K156">
        <v>3</v>
      </c>
      <c r="L156">
        <v>10.5</v>
      </c>
      <c r="M156" t="str">
        <f>IF(L156&lt;=4.5,"CLOSEST",IF(L156&lt;=7.5,"FAR","FURTHEST"))</f>
        <v>FURTHEST</v>
      </c>
      <c r="N156" t="s">
        <v>14</v>
      </c>
      <c r="O156" t="str">
        <f>IF(N156="YES", "1", "0")</f>
        <v>1</v>
      </c>
      <c r="P156" t="str">
        <f>E156&amp;"-"&amp;G156&amp;"-"&amp;H156</f>
        <v>MEDIUM INCOME-Bachelors-Professional</v>
      </c>
    </row>
    <row r="157" spans="1:16" x14ac:dyDescent="0.25">
      <c r="A157">
        <v>13662</v>
      </c>
      <c r="B157" t="s">
        <v>19</v>
      </c>
      <c r="C157" t="s">
        <v>10</v>
      </c>
      <c r="D157">
        <v>20000</v>
      </c>
      <c r="E157" t="str">
        <f>IF(D157&lt;=40000,"LOW INCOME",IF(D157&lt;=80000,"MEDIUM INCOME",IF(D157&lt;=100000,"HIGH INCOME","HIGHEST INCOME")))</f>
        <v>LOW INCOME</v>
      </c>
      <c r="F157">
        <v>0</v>
      </c>
      <c r="G157" t="s">
        <v>23</v>
      </c>
      <c r="H157" t="s">
        <v>20</v>
      </c>
      <c r="I157" t="s">
        <v>14</v>
      </c>
      <c r="J157" t="str">
        <f>IF(I157="YES", "1", "0")</f>
        <v>1</v>
      </c>
      <c r="K157">
        <v>2</v>
      </c>
      <c r="L157">
        <v>1.5</v>
      </c>
      <c r="M157" t="str">
        <f>IF(L157&lt;=4.5,"CLOSEST",IF(L157&lt;=7.5,"FAR","FURTHEST"))</f>
        <v>CLOSEST</v>
      </c>
      <c r="N157" t="s">
        <v>14</v>
      </c>
      <c r="O157" t="str">
        <f>IF(N157="YES", "1", "0")</f>
        <v>1</v>
      </c>
      <c r="P157" t="str">
        <f>E157&amp;"-"&amp;G157&amp;"-"&amp;H157</f>
        <v>LOW INCOME-Partial High School-Manual</v>
      </c>
    </row>
    <row r="158" spans="1:16" x14ac:dyDescent="0.25">
      <c r="A158">
        <v>13673</v>
      </c>
      <c r="B158" t="s">
        <v>19</v>
      </c>
      <c r="C158" t="s">
        <v>11</v>
      </c>
      <c r="D158">
        <v>20000</v>
      </c>
      <c r="E158" t="str">
        <f>IF(D158&lt;=40000,"LOW INCOME",IF(D158&lt;=80000,"MEDIUM INCOME",IF(D158&lt;=100000,"HIGH INCOME","HIGHEST INCOME")))</f>
        <v>LOW INCOME</v>
      </c>
      <c r="F158">
        <v>0</v>
      </c>
      <c r="G158" t="s">
        <v>23</v>
      </c>
      <c r="H158" t="s">
        <v>20</v>
      </c>
      <c r="I158" t="s">
        <v>15</v>
      </c>
      <c r="J158" t="str">
        <f>IF(I158="YES", "1", "0")</f>
        <v>0</v>
      </c>
      <c r="K158">
        <v>2</v>
      </c>
      <c r="L158">
        <v>0.5</v>
      </c>
      <c r="M158" t="str">
        <f>IF(L158&lt;=4.5,"CLOSEST",IF(L158&lt;=7.5,"FAR","FURTHEST"))</f>
        <v>CLOSEST</v>
      </c>
      <c r="N158" t="s">
        <v>15</v>
      </c>
      <c r="O158" t="str">
        <f>IF(N158="YES", "1", "0")</f>
        <v>0</v>
      </c>
      <c r="P158" t="str">
        <f>E158&amp;"-"&amp;G158&amp;"-"&amp;H158</f>
        <v>LOW INCOME-Partial High School-Manual</v>
      </c>
    </row>
    <row r="159" spans="1:16" x14ac:dyDescent="0.25">
      <c r="A159">
        <v>13683</v>
      </c>
      <c r="B159" t="s">
        <v>19</v>
      </c>
      <c r="C159" t="s">
        <v>11</v>
      </c>
      <c r="D159">
        <v>30000</v>
      </c>
      <c r="E159" t="str">
        <f>IF(D159&lt;=40000,"LOW INCOME",IF(D159&lt;=80000,"MEDIUM INCOME",IF(D159&lt;=100000,"HIGH INCOME","HIGHEST INCOME")))</f>
        <v>LOW INCOME</v>
      </c>
      <c r="F159">
        <v>0</v>
      </c>
      <c r="G159" t="s">
        <v>21</v>
      </c>
      <c r="H159" t="s">
        <v>20</v>
      </c>
      <c r="I159" t="s">
        <v>15</v>
      </c>
      <c r="J159" t="str">
        <f>IF(I159="YES", "1", "0")</f>
        <v>0</v>
      </c>
      <c r="K159">
        <v>1</v>
      </c>
      <c r="L159">
        <v>3.5</v>
      </c>
      <c r="M159" t="str">
        <f>IF(L159&lt;=4.5,"CLOSEST",IF(L159&lt;=7.5,"FAR","FURTHEST"))</f>
        <v>CLOSEST</v>
      </c>
      <c r="N159" t="s">
        <v>15</v>
      </c>
      <c r="O159" t="str">
        <f>IF(N159="YES", "1", "0")</f>
        <v>0</v>
      </c>
      <c r="P159" t="str">
        <f>E159&amp;"-"&amp;G159&amp;"-"&amp;H159</f>
        <v>LOW INCOME-High School-Manual</v>
      </c>
    </row>
    <row r="160" spans="1:16" x14ac:dyDescent="0.25">
      <c r="A160">
        <v>13687</v>
      </c>
      <c r="B160" t="s">
        <v>10</v>
      </c>
      <c r="C160" t="s">
        <v>10</v>
      </c>
      <c r="D160">
        <v>40000</v>
      </c>
      <c r="E160" t="str">
        <f>IF(D160&lt;=40000,"LOW INCOME",IF(D160&lt;=80000,"MEDIUM INCOME",IF(D160&lt;=100000,"HIGH INCOME","HIGHEST INCOME")))</f>
        <v>LOW INCOME</v>
      </c>
      <c r="F160">
        <v>1</v>
      </c>
      <c r="G160" t="s">
        <v>12</v>
      </c>
      <c r="H160" t="s">
        <v>13</v>
      </c>
      <c r="I160" t="s">
        <v>14</v>
      </c>
      <c r="J160" t="str">
        <f>IF(I160="YES", "1", "0")</f>
        <v>1</v>
      </c>
      <c r="K160">
        <v>1</v>
      </c>
      <c r="L160">
        <v>0.5</v>
      </c>
      <c r="M160" t="str">
        <f>IF(L160&lt;=4.5,"CLOSEST",IF(L160&lt;=7.5,"FAR","FURTHEST"))</f>
        <v>CLOSEST</v>
      </c>
      <c r="N160" t="s">
        <v>14</v>
      </c>
      <c r="O160" t="str">
        <f>IF(N160="YES", "1", "0")</f>
        <v>1</v>
      </c>
      <c r="P160" t="str">
        <f>E160&amp;"-"&amp;G160&amp;"-"&amp;H160</f>
        <v>LOW INCOME-Bachelors-Skilled Manual</v>
      </c>
    </row>
    <row r="161" spans="1:16" x14ac:dyDescent="0.25">
      <c r="A161">
        <v>13690</v>
      </c>
      <c r="B161" t="s">
        <v>19</v>
      </c>
      <c r="C161" t="s">
        <v>11</v>
      </c>
      <c r="D161">
        <v>20000</v>
      </c>
      <c r="E161" t="str">
        <f>IF(D161&lt;=40000,"LOW INCOME",IF(D161&lt;=80000,"MEDIUM INCOME",IF(D161&lt;=100000,"HIGH INCOME","HIGHEST INCOME")))</f>
        <v>LOW INCOME</v>
      </c>
      <c r="F161">
        <v>0</v>
      </c>
      <c r="G161" t="s">
        <v>23</v>
      </c>
      <c r="H161" t="s">
        <v>20</v>
      </c>
      <c r="I161" t="s">
        <v>15</v>
      </c>
      <c r="J161" t="str">
        <f>IF(I161="YES", "1", "0")</f>
        <v>0</v>
      </c>
      <c r="K161">
        <v>2</v>
      </c>
      <c r="L161">
        <v>1.5</v>
      </c>
      <c r="M161" t="str">
        <f>IF(L161&lt;=4.5,"CLOSEST",IF(L161&lt;=7.5,"FAR","FURTHEST"))</f>
        <v>CLOSEST</v>
      </c>
      <c r="N161" t="s">
        <v>14</v>
      </c>
      <c r="O161" t="str">
        <f>IF(N161="YES", "1", "0")</f>
        <v>1</v>
      </c>
      <c r="P161" t="str">
        <f>E161&amp;"-"&amp;G161&amp;"-"&amp;H161</f>
        <v>LOW INCOME-Partial High School-Manual</v>
      </c>
    </row>
    <row r="162" spans="1:16" x14ac:dyDescent="0.25">
      <c r="A162">
        <v>13714</v>
      </c>
      <c r="B162" t="s">
        <v>10</v>
      </c>
      <c r="C162" t="s">
        <v>11</v>
      </c>
      <c r="D162">
        <v>20000</v>
      </c>
      <c r="E162" t="str">
        <f>IF(D162&lt;=40000,"LOW INCOME",IF(D162&lt;=80000,"MEDIUM INCOME",IF(D162&lt;=100000,"HIGH INCOME","HIGHEST INCOME")))</f>
        <v>LOW INCOME</v>
      </c>
      <c r="F162">
        <v>2</v>
      </c>
      <c r="G162" t="s">
        <v>21</v>
      </c>
      <c r="H162" t="s">
        <v>20</v>
      </c>
      <c r="I162" t="s">
        <v>15</v>
      </c>
      <c r="J162" t="str">
        <f>IF(I162="YES", "1", "0")</f>
        <v>0</v>
      </c>
      <c r="K162">
        <v>2</v>
      </c>
      <c r="L162">
        <v>1.5</v>
      </c>
      <c r="M162" t="str">
        <f>IF(L162&lt;=4.5,"CLOSEST",IF(L162&lt;=7.5,"FAR","FURTHEST"))</f>
        <v>CLOSEST</v>
      </c>
      <c r="N162" t="s">
        <v>14</v>
      </c>
      <c r="O162" t="str">
        <f>IF(N162="YES", "1", "0")</f>
        <v>1</v>
      </c>
      <c r="P162" t="str">
        <f>E162&amp;"-"&amp;G162&amp;"-"&amp;H162</f>
        <v>LOW INCOME-High School-Manual</v>
      </c>
    </row>
    <row r="163" spans="1:16" x14ac:dyDescent="0.25">
      <c r="A163">
        <v>13749</v>
      </c>
      <c r="B163" t="s">
        <v>10</v>
      </c>
      <c r="C163" t="s">
        <v>10</v>
      </c>
      <c r="D163">
        <v>80000</v>
      </c>
      <c r="E163" t="str">
        <f>IF(D163&lt;=40000,"LOW INCOME",IF(D163&lt;=80000,"MEDIUM INCOME",IF(D163&lt;=100000,"HIGH INCOME","HIGHEST INCOME")))</f>
        <v>MEDIUM INCOME</v>
      </c>
      <c r="F163">
        <v>4</v>
      </c>
      <c r="G163" t="s">
        <v>63</v>
      </c>
      <c r="H163" t="s">
        <v>13</v>
      </c>
      <c r="I163" t="s">
        <v>14</v>
      </c>
      <c r="J163" t="str">
        <f>IF(I163="YES", "1", "0")</f>
        <v>1</v>
      </c>
      <c r="K163">
        <v>0</v>
      </c>
      <c r="L163">
        <v>1.5</v>
      </c>
      <c r="M163" t="str">
        <f>IF(L163&lt;=4.5,"CLOSEST",IF(L163&lt;=7.5,"FAR","FURTHEST"))</f>
        <v>CLOSEST</v>
      </c>
      <c r="N163" t="s">
        <v>15</v>
      </c>
      <c r="O163" t="str">
        <f>IF(N163="YES", "1", "0")</f>
        <v>0</v>
      </c>
      <c r="P163" t="str">
        <f>E163&amp;"-"&amp;G163&amp;"-"&amp;H163</f>
        <v>MEDIUM INCOME-Graduate Degree-Skilled Manual</v>
      </c>
    </row>
    <row r="164" spans="1:16" x14ac:dyDescent="0.25">
      <c r="A164">
        <v>13754</v>
      </c>
      <c r="B164" t="s">
        <v>19</v>
      </c>
      <c r="C164" t="s">
        <v>11</v>
      </c>
      <c r="D164">
        <v>80000</v>
      </c>
      <c r="E164" t="str">
        <f>IF(D164&lt;=40000,"LOW INCOME",IF(D164&lt;=80000,"MEDIUM INCOME",IF(D164&lt;=100000,"HIGH INCOME","HIGHEST INCOME")))</f>
        <v>MEDIUM INCOME</v>
      </c>
      <c r="F164">
        <v>4</v>
      </c>
      <c r="G164" t="s">
        <v>63</v>
      </c>
      <c r="H164" t="s">
        <v>13</v>
      </c>
      <c r="I164" t="s">
        <v>14</v>
      </c>
      <c r="J164" t="str">
        <f>IF(I164="YES", "1", "0")</f>
        <v>1</v>
      </c>
      <c r="K164">
        <v>0</v>
      </c>
      <c r="L164">
        <v>1.5</v>
      </c>
      <c r="M164" t="str">
        <f>IF(L164&lt;=4.5,"CLOSEST",IF(L164&lt;=7.5,"FAR","FURTHEST"))</f>
        <v>CLOSEST</v>
      </c>
      <c r="N164" t="s">
        <v>15</v>
      </c>
      <c r="O164" t="str">
        <f>IF(N164="YES", "1", "0")</f>
        <v>0</v>
      </c>
      <c r="P164" t="str">
        <f>E164&amp;"-"&amp;G164&amp;"-"&amp;H164</f>
        <v>MEDIUM INCOME-Graduate Degree-Skilled Manual</v>
      </c>
    </row>
    <row r="165" spans="1:16" x14ac:dyDescent="0.25">
      <c r="A165">
        <v>13760</v>
      </c>
      <c r="B165" t="s">
        <v>10</v>
      </c>
      <c r="C165" t="s">
        <v>10</v>
      </c>
      <c r="D165">
        <v>60000</v>
      </c>
      <c r="E165" t="str">
        <f>IF(D165&lt;=40000,"LOW INCOME",IF(D165&lt;=80000,"MEDIUM INCOME",IF(D165&lt;=100000,"HIGH INCOME","HIGHEST INCOME")))</f>
        <v>MEDIUM INCOME</v>
      </c>
      <c r="F165">
        <v>4</v>
      </c>
      <c r="G165" t="s">
        <v>63</v>
      </c>
      <c r="H165" t="s">
        <v>13</v>
      </c>
      <c r="I165" t="s">
        <v>15</v>
      </c>
      <c r="J165" t="str">
        <f>IF(I165="YES", "1", "0")</f>
        <v>0</v>
      </c>
      <c r="K165">
        <v>0</v>
      </c>
      <c r="L165">
        <v>0.5</v>
      </c>
      <c r="M165" t="str">
        <f>IF(L165&lt;=4.5,"CLOSEST",IF(L165&lt;=7.5,"FAR","FURTHEST"))</f>
        <v>CLOSEST</v>
      </c>
      <c r="N165" t="s">
        <v>15</v>
      </c>
      <c r="O165" t="str">
        <f>IF(N165="YES", "1", "0")</f>
        <v>0</v>
      </c>
      <c r="P165" t="str">
        <f>E165&amp;"-"&amp;G165&amp;"-"&amp;H165</f>
        <v>MEDIUM INCOME-Graduate Degree-Skilled Manual</v>
      </c>
    </row>
    <row r="166" spans="1:16" x14ac:dyDescent="0.25">
      <c r="A166">
        <v>13813</v>
      </c>
      <c r="B166" t="s">
        <v>10</v>
      </c>
      <c r="C166" t="s">
        <v>11</v>
      </c>
      <c r="D166">
        <v>30000</v>
      </c>
      <c r="E166" t="str">
        <f>IF(D166&lt;=40000,"LOW INCOME",IF(D166&lt;=80000,"MEDIUM INCOME",IF(D166&lt;=100000,"HIGH INCOME","HIGHEST INCOME")))</f>
        <v>LOW INCOME</v>
      </c>
      <c r="F166">
        <v>3</v>
      </c>
      <c r="G166" t="s">
        <v>16</v>
      </c>
      <c r="H166" t="s">
        <v>17</v>
      </c>
      <c r="I166" t="s">
        <v>15</v>
      </c>
      <c r="J166" t="str">
        <f>IF(I166="YES", "1", "0")</f>
        <v>0</v>
      </c>
      <c r="K166">
        <v>0</v>
      </c>
      <c r="L166">
        <v>0.5</v>
      </c>
      <c r="M166" t="str">
        <f>IF(L166&lt;=4.5,"CLOSEST",IF(L166&lt;=7.5,"FAR","FURTHEST"))</f>
        <v>CLOSEST</v>
      </c>
      <c r="N166" t="s">
        <v>15</v>
      </c>
      <c r="O166" t="str">
        <f>IF(N166="YES", "1", "0")</f>
        <v>0</v>
      </c>
      <c r="P166" t="str">
        <f>E166&amp;"-"&amp;G166&amp;"-"&amp;H166</f>
        <v>LOW INCOME-Partial College-Clerical</v>
      </c>
    </row>
    <row r="167" spans="1:16" x14ac:dyDescent="0.25">
      <c r="A167">
        <v>13826</v>
      </c>
      <c r="B167" t="s">
        <v>19</v>
      </c>
      <c r="C167" t="s">
        <v>11</v>
      </c>
      <c r="D167">
        <v>30000</v>
      </c>
      <c r="E167" t="str">
        <f>IF(D167&lt;=40000,"LOW INCOME",IF(D167&lt;=80000,"MEDIUM INCOME",IF(D167&lt;=100000,"HIGH INCOME","HIGHEST INCOME")))</f>
        <v>LOW INCOME</v>
      </c>
      <c r="F167">
        <v>0</v>
      </c>
      <c r="G167" t="s">
        <v>16</v>
      </c>
      <c r="H167" t="s">
        <v>17</v>
      </c>
      <c r="I167" t="s">
        <v>15</v>
      </c>
      <c r="J167" t="str">
        <f>IF(I167="YES", "1", "0")</f>
        <v>0</v>
      </c>
      <c r="K167">
        <v>1</v>
      </c>
      <c r="L167">
        <v>0.5</v>
      </c>
      <c r="M167" t="str">
        <f>IF(L167&lt;=4.5,"CLOSEST",IF(L167&lt;=7.5,"FAR","FURTHEST"))</f>
        <v>CLOSEST</v>
      </c>
      <c r="N167" t="s">
        <v>15</v>
      </c>
      <c r="O167" t="str">
        <f>IF(N167="YES", "1", "0")</f>
        <v>0</v>
      </c>
      <c r="P167" t="str">
        <f>E167&amp;"-"&amp;G167&amp;"-"&amp;H167</f>
        <v>LOW INCOME-Partial College-Clerical</v>
      </c>
    </row>
    <row r="168" spans="1:16" x14ac:dyDescent="0.25">
      <c r="A168">
        <v>13873</v>
      </c>
      <c r="B168" t="s">
        <v>10</v>
      </c>
      <c r="C168" t="s">
        <v>10</v>
      </c>
      <c r="D168">
        <v>70000</v>
      </c>
      <c r="E168" t="str">
        <f>IF(D168&lt;=40000,"LOW INCOME",IF(D168&lt;=80000,"MEDIUM INCOME",IF(D168&lt;=100000,"HIGH INCOME","HIGHEST INCOME")))</f>
        <v>MEDIUM INCOME</v>
      </c>
      <c r="F168">
        <v>3</v>
      </c>
      <c r="G168" t="s">
        <v>63</v>
      </c>
      <c r="H168" t="s">
        <v>18</v>
      </c>
      <c r="I168" t="s">
        <v>14</v>
      </c>
      <c r="J168" t="str">
        <f>IF(I168="YES", "1", "0")</f>
        <v>1</v>
      </c>
      <c r="K168">
        <v>0</v>
      </c>
      <c r="L168">
        <v>0.5</v>
      </c>
      <c r="M168" t="str">
        <f>IF(L168&lt;=4.5,"CLOSEST",IF(L168&lt;=7.5,"FAR","FURTHEST"))</f>
        <v>CLOSEST</v>
      </c>
      <c r="N168" t="s">
        <v>14</v>
      </c>
      <c r="O168" t="str">
        <f>IF(N168="YES", "1", "0")</f>
        <v>1</v>
      </c>
      <c r="P168" t="str">
        <f>E168&amp;"-"&amp;G168&amp;"-"&amp;H168</f>
        <v>MEDIUM INCOME-Graduate Degree-Professional</v>
      </c>
    </row>
    <row r="169" spans="1:16" x14ac:dyDescent="0.25">
      <c r="A169">
        <v>13886</v>
      </c>
      <c r="B169" t="s">
        <v>10</v>
      </c>
      <c r="C169" t="s">
        <v>11</v>
      </c>
      <c r="D169">
        <v>70000</v>
      </c>
      <c r="E169" t="str">
        <f>IF(D169&lt;=40000,"LOW INCOME",IF(D169&lt;=80000,"MEDIUM INCOME",IF(D169&lt;=100000,"HIGH INCOME","HIGHEST INCOME")))</f>
        <v>MEDIUM INCOME</v>
      </c>
      <c r="F169">
        <v>4</v>
      </c>
      <c r="G169" t="s">
        <v>63</v>
      </c>
      <c r="H169" t="s">
        <v>18</v>
      </c>
      <c r="I169" t="s">
        <v>14</v>
      </c>
      <c r="J169" t="str">
        <f>IF(I169="YES", "1", "0")</f>
        <v>1</v>
      </c>
      <c r="K169">
        <v>0</v>
      </c>
      <c r="L169">
        <v>3.5</v>
      </c>
      <c r="M169" t="str">
        <f>IF(L169&lt;=4.5,"CLOSEST",IF(L169&lt;=7.5,"FAR","FURTHEST"))</f>
        <v>CLOSEST</v>
      </c>
      <c r="N169" t="s">
        <v>14</v>
      </c>
      <c r="O169" t="str">
        <f>IF(N169="YES", "1", "0")</f>
        <v>1</v>
      </c>
      <c r="P169" t="str">
        <f>E169&amp;"-"&amp;G169&amp;"-"&amp;H169</f>
        <v>MEDIUM INCOME-Graduate Degree-Professional</v>
      </c>
    </row>
    <row r="170" spans="1:16" x14ac:dyDescent="0.25">
      <c r="A170">
        <v>13907</v>
      </c>
      <c r="B170" t="s">
        <v>19</v>
      </c>
      <c r="C170" t="s">
        <v>11</v>
      </c>
      <c r="D170">
        <v>80000</v>
      </c>
      <c r="E170" t="str">
        <f>IF(D170&lt;=40000,"LOW INCOME",IF(D170&lt;=80000,"MEDIUM INCOME",IF(D170&lt;=100000,"HIGH INCOME","HIGHEST INCOME")))</f>
        <v>MEDIUM INCOME</v>
      </c>
      <c r="F170">
        <v>3</v>
      </c>
      <c r="G170" t="s">
        <v>12</v>
      </c>
      <c r="H170" t="s">
        <v>13</v>
      </c>
      <c r="I170" t="s">
        <v>14</v>
      </c>
      <c r="J170" t="str">
        <f>IF(I170="YES", "1", "0")</f>
        <v>1</v>
      </c>
      <c r="K170">
        <v>1</v>
      </c>
      <c r="L170">
        <v>0.5</v>
      </c>
      <c r="M170" t="str">
        <f>IF(L170&lt;=4.5,"CLOSEST",IF(L170&lt;=7.5,"FAR","FURTHEST"))</f>
        <v>CLOSEST</v>
      </c>
      <c r="N170" t="s">
        <v>14</v>
      </c>
      <c r="O170" t="str">
        <f>IF(N170="YES", "1", "0")</f>
        <v>1</v>
      </c>
      <c r="P170" t="str">
        <f>E170&amp;"-"&amp;G170&amp;"-"&amp;H170</f>
        <v>MEDIUM INCOME-Bachelors-Skilled Manual</v>
      </c>
    </row>
    <row r="171" spans="1:16" x14ac:dyDescent="0.25">
      <c r="A171">
        <v>13911</v>
      </c>
      <c r="B171" t="s">
        <v>19</v>
      </c>
      <c r="C171" t="s">
        <v>11</v>
      </c>
      <c r="D171">
        <v>80000</v>
      </c>
      <c r="E171" t="str">
        <f>IF(D171&lt;=40000,"LOW INCOME",IF(D171&lt;=80000,"MEDIUM INCOME",IF(D171&lt;=100000,"HIGH INCOME","HIGHEST INCOME")))</f>
        <v>MEDIUM INCOME</v>
      </c>
      <c r="F171">
        <v>3</v>
      </c>
      <c r="G171" t="s">
        <v>12</v>
      </c>
      <c r="H171" t="s">
        <v>13</v>
      </c>
      <c r="I171" t="s">
        <v>14</v>
      </c>
      <c r="J171" t="str">
        <f>IF(I171="YES", "1", "0")</f>
        <v>1</v>
      </c>
      <c r="K171">
        <v>2</v>
      </c>
      <c r="L171">
        <v>3.5</v>
      </c>
      <c r="M171" t="str">
        <f>IF(L171&lt;=4.5,"CLOSEST",IF(L171&lt;=7.5,"FAR","FURTHEST"))</f>
        <v>CLOSEST</v>
      </c>
      <c r="N171" t="s">
        <v>14</v>
      </c>
      <c r="O171" t="str">
        <f>IF(N171="YES", "1", "0")</f>
        <v>1</v>
      </c>
      <c r="P171" t="str">
        <f>E171&amp;"-"&amp;G171&amp;"-"&amp;H171</f>
        <v>MEDIUM INCOME-Bachelors-Skilled Manual</v>
      </c>
    </row>
    <row r="172" spans="1:16" x14ac:dyDescent="0.25">
      <c r="A172">
        <v>13920</v>
      </c>
      <c r="B172" t="s">
        <v>19</v>
      </c>
      <c r="C172" t="s">
        <v>11</v>
      </c>
      <c r="D172">
        <v>50000</v>
      </c>
      <c r="E172" t="str">
        <f>IF(D172&lt;=40000,"LOW INCOME",IF(D172&lt;=80000,"MEDIUM INCOME",IF(D172&lt;=100000,"HIGH INCOME","HIGHEST INCOME")))</f>
        <v>MEDIUM INCOME</v>
      </c>
      <c r="F172">
        <v>4</v>
      </c>
      <c r="G172" t="s">
        <v>12</v>
      </c>
      <c r="H172" t="s">
        <v>13</v>
      </c>
      <c r="I172" t="s">
        <v>14</v>
      </c>
      <c r="J172" t="str">
        <f>IF(I172="YES", "1", "0")</f>
        <v>1</v>
      </c>
      <c r="K172">
        <v>2</v>
      </c>
      <c r="L172">
        <v>0.5</v>
      </c>
      <c r="M172" t="str">
        <f>IF(L172&lt;=4.5,"CLOSEST",IF(L172&lt;=7.5,"FAR","FURTHEST"))</f>
        <v>CLOSEST</v>
      </c>
      <c r="N172" t="s">
        <v>15</v>
      </c>
      <c r="O172" t="str">
        <f>IF(N172="YES", "1", "0")</f>
        <v>0</v>
      </c>
      <c r="P172" t="str">
        <f>E172&amp;"-"&amp;G172&amp;"-"&amp;H172</f>
        <v>MEDIUM INCOME-Bachelors-Skilled Manual</v>
      </c>
    </row>
    <row r="173" spans="1:16" x14ac:dyDescent="0.25">
      <c r="A173">
        <v>13934</v>
      </c>
      <c r="B173" t="s">
        <v>10</v>
      </c>
      <c r="C173" t="s">
        <v>10</v>
      </c>
      <c r="D173">
        <v>40000</v>
      </c>
      <c r="E173" t="str">
        <f>IF(D173&lt;=40000,"LOW INCOME",IF(D173&lt;=80000,"MEDIUM INCOME",IF(D173&lt;=100000,"HIGH INCOME","HIGHEST INCOME")))</f>
        <v>LOW INCOME</v>
      </c>
      <c r="F173">
        <v>4</v>
      </c>
      <c r="G173" t="s">
        <v>21</v>
      </c>
      <c r="H173" t="s">
        <v>13</v>
      </c>
      <c r="I173" t="s">
        <v>14</v>
      </c>
      <c r="J173" t="str">
        <f>IF(I173="YES", "1", "0")</f>
        <v>1</v>
      </c>
      <c r="K173">
        <v>2</v>
      </c>
      <c r="L173">
        <v>3.5</v>
      </c>
      <c r="M173" t="str">
        <f>IF(L173&lt;=4.5,"CLOSEST",IF(L173&lt;=7.5,"FAR","FURTHEST"))</f>
        <v>CLOSEST</v>
      </c>
      <c r="N173" t="s">
        <v>15</v>
      </c>
      <c r="O173" t="str">
        <f>IF(N173="YES", "1", "0")</f>
        <v>0</v>
      </c>
      <c r="P173" t="str">
        <f>E173&amp;"-"&amp;G173&amp;"-"&amp;H173</f>
        <v>LOW INCOME-High School-Skilled Manual</v>
      </c>
    </row>
    <row r="174" spans="1:16" x14ac:dyDescent="0.25">
      <c r="A174">
        <v>13942</v>
      </c>
      <c r="B174" t="s">
        <v>10</v>
      </c>
      <c r="C174" t="s">
        <v>10</v>
      </c>
      <c r="D174">
        <v>60000</v>
      </c>
      <c r="E174" t="str">
        <f>IF(D174&lt;=40000,"LOW INCOME",IF(D174&lt;=80000,"MEDIUM INCOME",IF(D174&lt;=100000,"HIGH INCOME","HIGHEST INCOME")))</f>
        <v>MEDIUM INCOME</v>
      </c>
      <c r="F174">
        <v>1</v>
      </c>
      <c r="G174" t="s">
        <v>16</v>
      </c>
      <c r="H174" t="s">
        <v>13</v>
      </c>
      <c r="I174" t="s">
        <v>14</v>
      </c>
      <c r="J174" t="str">
        <f>IF(I174="YES", "1", "0")</f>
        <v>1</v>
      </c>
      <c r="K174">
        <v>1</v>
      </c>
      <c r="L174">
        <v>0.5</v>
      </c>
      <c r="M174" t="str">
        <f>IF(L174&lt;=4.5,"CLOSEST",IF(L174&lt;=7.5,"FAR","FURTHEST"))</f>
        <v>CLOSEST</v>
      </c>
      <c r="N174" t="s">
        <v>15</v>
      </c>
      <c r="O174" t="str">
        <f>IF(N174="YES", "1", "0")</f>
        <v>0</v>
      </c>
      <c r="P174" t="str">
        <f>E174&amp;"-"&amp;G174&amp;"-"&amp;H174</f>
        <v>MEDIUM INCOME-Partial College-Skilled Manual</v>
      </c>
    </row>
    <row r="175" spans="1:16" x14ac:dyDescent="0.25">
      <c r="A175">
        <v>13961</v>
      </c>
      <c r="B175" t="s">
        <v>10</v>
      </c>
      <c r="C175" t="s">
        <v>11</v>
      </c>
      <c r="D175">
        <v>80000</v>
      </c>
      <c r="E175" t="str">
        <f>IF(D175&lt;=40000,"LOW INCOME",IF(D175&lt;=80000,"MEDIUM INCOME",IF(D175&lt;=100000,"HIGH INCOME","HIGHEST INCOME")))</f>
        <v>MEDIUM INCOME</v>
      </c>
      <c r="F175">
        <v>5</v>
      </c>
      <c r="G175" t="s">
        <v>63</v>
      </c>
      <c r="H175" t="s">
        <v>22</v>
      </c>
      <c r="I175" t="s">
        <v>14</v>
      </c>
      <c r="J175" t="str">
        <f>IF(I175="YES", "1", "0")</f>
        <v>1</v>
      </c>
      <c r="K175">
        <v>3</v>
      </c>
      <c r="L175">
        <v>0.5</v>
      </c>
      <c r="M175" t="str">
        <f>IF(L175&lt;=4.5,"CLOSEST",IF(L175&lt;=7.5,"FAR","FURTHEST"))</f>
        <v>CLOSEST</v>
      </c>
      <c r="N175" t="s">
        <v>15</v>
      </c>
      <c r="O175" t="str">
        <f>IF(N175="YES", "1", "0")</f>
        <v>0</v>
      </c>
      <c r="P175" t="str">
        <f>E175&amp;"-"&amp;G175&amp;"-"&amp;H175</f>
        <v>MEDIUM INCOME-Graduate Degree-Management</v>
      </c>
    </row>
    <row r="176" spans="1:16" x14ac:dyDescent="0.25">
      <c r="A176">
        <v>13981</v>
      </c>
      <c r="B176" t="s">
        <v>10</v>
      </c>
      <c r="C176" t="s">
        <v>11</v>
      </c>
      <c r="D176">
        <v>10000</v>
      </c>
      <c r="E176" t="str">
        <f>IF(D176&lt;=40000,"LOW INCOME",IF(D176&lt;=80000,"MEDIUM INCOME",IF(D176&lt;=100000,"HIGH INCOME","HIGHEST INCOME")))</f>
        <v>LOW INCOME</v>
      </c>
      <c r="F176">
        <v>5</v>
      </c>
      <c r="G176" t="s">
        <v>21</v>
      </c>
      <c r="H176" t="s">
        <v>13</v>
      </c>
      <c r="I176" t="s">
        <v>15</v>
      </c>
      <c r="J176" t="str">
        <f>IF(I176="YES", "1", "0")</f>
        <v>0</v>
      </c>
      <c r="K176">
        <v>3</v>
      </c>
      <c r="L176">
        <v>1.5</v>
      </c>
      <c r="M176" t="str">
        <f>IF(L176&lt;=4.5,"CLOSEST",IF(L176&lt;=7.5,"FAR","FURTHEST"))</f>
        <v>CLOSEST</v>
      </c>
      <c r="N176" t="s">
        <v>15</v>
      </c>
      <c r="O176" t="str">
        <f>IF(N176="YES", "1", "0")</f>
        <v>0</v>
      </c>
      <c r="P176" t="str">
        <f>E176&amp;"-"&amp;G176&amp;"-"&amp;H176</f>
        <v>LOW INCOME-High School-Skilled Manual</v>
      </c>
    </row>
    <row r="177" spans="1:16" x14ac:dyDescent="0.25">
      <c r="A177">
        <v>14032</v>
      </c>
      <c r="B177" t="s">
        <v>10</v>
      </c>
      <c r="C177" t="s">
        <v>10</v>
      </c>
      <c r="D177">
        <v>70000</v>
      </c>
      <c r="E177" t="str">
        <f>IF(D177&lt;=40000,"LOW INCOME",IF(D177&lt;=80000,"MEDIUM INCOME",IF(D177&lt;=100000,"HIGH INCOME","HIGHEST INCOME")))</f>
        <v>MEDIUM INCOME</v>
      </c>
      <c r="F177">
        <v>2</v>
      </c>
      <c r="G177" t="s">
        <v>21</v>
      </c>
      <c r="H177" t="s">
        <v>13</v>
      </c>
      <c r="I177" t="s">
        <v>15</v>
      </c>
      <c r="J177" t="str">
        <f>IF(I177="YES", "1", "0")</f>
        <v>0</v>
      </c>
      <c r="K177">
        <v>2</v>
      </c>
      <c r="L177">
        <v>1.5</v>
      </c>
      <c r="M177" t="str">
        <f>IF(L177&lt;=4.5,"CLOSEST",IF(L177&lt;=7.5,"FAR","FURTHEST"))</f>
        <v>CLOSEST</v>
      </c>
      <c r="N177" t="s">
        <v>14</v>
      </c>
      <c r="O177" t="str">
        <f>IF(N177="YES", "1", "0")</f>
        <v>1</v>
      </c>
      <c r="P177" t="str">
        <f>E177&amp;"-"&amp;G177&amp;"-"&amp;H177</f>
        <v>MEDIUM INCOME-High School-Skilled Manual</v>
      </c>
    </row>
    <row r="178" spans="1:16" x14ac:dyDescent="0.25">
      <c r="A178">
        <v>14058</v>
      </c>
      <c r="B178" t="s">
        <v>19</v>
      </c>
      <c r="C178" t="s">
        <v>10</v>
      </c>
      <c r="D178">
        <v>70000</v>
      </c>
      <c r="E178" t="str">
        <f>IF(D178&lt;=40000,"LOW INCOME",IF(D178&lt;=80000,"MEDIUM INCOME",IF(D178&lt;=100000,"HIGH INCOME","HIGHEST INCOME")))</f>
        <v>MEDIUM INCOME</v>
      </c>
      <c r="F178">
        <v>0</v>
      </c>
      <c r="G178" t="s">
        <v>12</v>
      </c>
      <c r="H178" t="s">
        <v>18</v>
      </c>
      <c r="I178" t="s">
        <v>15</v>
      </c>
      <c r="J178" t="str">
        <f>IF(I178="YES", "1", "0")</f>
        <v>0</v>
      </c>
      <c r="K178">
        <v>1</v>
      </c>
      <c r="L178">
        <v>7.5</v>
      </c>
      <c r="M178" t="str">
        <f>IF(L178&lt;=4.5,"CLOSEST",IF(L178&lt;=7.5,"FAR","FURTHEST"))</f>
        <v>FAR</v>
      </c>
      <c r="N178" t="s">
        <v>14</v>
      </c>
      <c r="O178" t="str">
        <f>IF(N178="YES", "1", "0")</f>
        <v>1</v>
      </c>
      <c r="P178" t="str">
        <f>E178&amp;"-"&amp;G178&amp;"-"&amp;H178</f>
        <v>MEDIUM INCOME-Bachelors-Professional</v>
      </c>
    </row>
    <row r="179" spans="1:16" x14ac:dyDescent="0.25">
      <c r="A179">
        <v>14063</v>
      </c>
      <c r="B179" t="s">
        <v>19</v>
      </c>
      <c r="C179" t="s">
        <v>11</v>
      </c>
      <c r="D179">
        <v>70000</v>
      </c>
      <c r="E179" t="str">
        <f>IF(D179&lt;=40000,"LOW INCOME",IF(D179&lt;=80000,"MEDIUM INCOME",IF(D179&lt;=100000,"HIGH INCOME","HIGHEST INCOME")))</f>
        <v>MEDIUM INCOME</v>
      </c>
      <c r="F179">
        <v>0</v>
      </c>
      <c r="G179" t="s">
        <v>12</v>
      </c>
      <c r="H179" t="s">
        <v>18</v>
      </c>
      <c r="I179" t="s">
        <v>15</v>
      </c>
      <c r="J179" t="str">
        <f>IF(I179="YES", "1", "0")</f>
        <v>0</v>
      </c>
      <c r="K179">
        <v>1</v>
      </c>
      <c r="L179">
        <v>0.5</v>
      </c>
      <c r="M179" t="str">
        <f>IF(L179&lt;=4.5,"CLOSEST",IF(L179&lt;=7.5,"FAR","FURTHEST"))</f>
        <v>CLOSEST</v>
      </c>
      <c r="N179" t="s">
        <v>14</v>
      </c>
      <c r="O179" t="str">
        <f>IF(N179="YES", "1", "0")</f>
        <v>1</v>
      </c>
      <c r="P179" t="str">
        <f>E179&amp;"-"&amp;G179&amp;"-"&amp;H179</f>
        <v>MEDIUM INCOME-Bachelors-Professional</v>
      </c>
    </row>
    <row r="180" spans="1:16" x14ac:dyDescent="0.25">
      <c r="A180">
        <v>14077</v>
      </c>
      <c r="B180" t="s">
        <v>19</v>
      </c>
      <c r="C180" t="s">
        <v>10</v>
      </c>
      <c r="D180">
        <v>30000</v>
      </c>
      <c r="E180" t="str">
        <f>IF(D180&lt;=40000,"LOW INCOME",IF(D180&lt;=80000,"MEDIUM INCOME",IF(D180&lt;=100000,"HIGH INCOME","HIGHEST INCOME")))</f>
        <v>LOW INCOME</v>
      </c>
      <c r="F180">
        <v>0</v>
      </c>
      <c r="G180" t="s">
        <v>21</v>
      </c>
      <c r="H180" t="s">
        <v>13</v>
      </c>
      <c r="I180" t="s">
        <v>14</v>
      </c>
      <c r="J180" t="str">
        <f>IF(I180="YES", "1", "0")</f>
        <v>1</v>
      </c>
      <c r="K180">
        <v>2</v>
      </c>
      <c r="L180">
        <v>7.5</v>
      </c>
      <c r="M180" t="str">
        <f>IF(L180&lt;=4.5,"CLOSEST",IF(L180&lt;=7.5,"FAR","FURTHEST"))</f>
        <v>FAR</v>
      </c>
      <c r="N180" t="s">
        <v>15</v>
      </c>
      <c r="O180" t="str">
        <f>IF(N180="YES", "1", "0")</f>
        <v>0</v>
      </c>
      <c r="P180" t="str">
        <f>E180&amp;"-"&amp;G180&amp;"-"&amp;H180</f>
        <v>LOW INCOME-High School-Skilled Manual</v>
      </c>
    </row>
    <row r="181" spans="1:16" x14ac:dyDescent="0.25">
      <c r="A181">
        <v>14090</v>
      </c>
      <c r="B181" t="s">
        <v>10</v>
      </c>
      <c r="C181" t="s">
        <v>11</v>
      </c>
      <c r="D181">
        <v>30000</v>
      </c>
      <c r="E181" t="str">
        <f>IF(D181&lt;=40000,"LOW INCOME",IF(D181&lt;=80000,"MEDIUM INCOME",IF(D181&lt;=100000,"HIGH INCOME","HIGHEST INCOME")))</f>
        <v>LOW INCOME</v>
      </c>
      <c r="F181">
        <v>0</v>
      </c>
      <c r="G181" t="s">
        <v>23</v>
      </c>
      <c r="H181" t="s">
        <v>17</v>
      </c>
      <c r="I181" t="s">
        <v>15</v>
      </c>
      <c r="J181" t="str">
        <f>IF(I181="YES", "1", "0")</f>
        <v>0</v>
      </c>
      <c r="K181">
        <v>2</v>
      </c>
      <c r="L181">
        <v>0.5</v>
      </c>
      <c r="M181" t="str">
        <f>IF(L181&lt;=4.5,"CLOSEST",IF(L181&lt;=7.5,"FAR","FURTHEST"))</f>
        <v>CLOSEST</v>
      </c>
      <c r="N181" t="s">
        <v>15</v>
      </c>
      <c r="O181" t="str">
        <f>IF(N181="YES", "1", "0")</f>
        <v>0</v>
      </c>
      <c r="P181" t="str">
        <f>E181&amp;"-"&amp;G181&amp;"-"&amp;H181</f>
        <v>LOW INCOME-Partial High School-Clerical</v>
      </c>
    </row>
    <row r="182" spans="1:16" x14ac:dyDescent="0.25">
      <c r="A182">
        <v>14092</v>
      </c>
      <c r="B182" t="s">
        <v>19</v>
      </c>
      <c r="C182" t="s">
        <v>10</v>
      </c>
      <c r="D182">
        <v>30000</v>
      </c>
      <c r="E182" t="str">
        <f>IF(D182&lt;=40000,"LOW INCOME",IF(D182&lt;=80000,"MEDIUM INCOME",IF(D182&lt;=100000,"HIGH INCOME","HIGHEST INCOME")))</f>
        <v>LOW INCOME</v>
      </c>
      <c r="F182">
        <v>0</v>
      </c>
      <c r="G182" t="s">
        <v>23</v>
      </c>
      <c r="H182" t="s">
        <v>17</v>
      </c>
      <c r="I182" t="s">
        <v>14</v>
      </c>
      <c r="J182" t="str">
        <f>IF(I182="YES", "1", "0")</f>
        <v>1</v>
      </c>
      <c r="K182">
        <v>2</v>
      </c>
      <c r="L182">
        <v>7.5</v>
      </c>
      <c r="M182" t="str">
        <f>IF(L182&lt;=4.5,"CLOSEST",IF(L182&lt;=7.5,"FAR","FURTHEST"))</f>
        <v>FAR</v>
      </c>
      <c r="N182" t="s">
        <v>15</v>
      </c>
      <c r="O182" t="str">
        <f>IF(N182="YES", "1", "0")</f>
        <v>0</v>
      </c>
      <c r="P182" t="str">
        <f>E182&amp;"-"&amp;G182&amp;"-"&amp;H182</f>
        <v>LOW INCOME-Partial High School-Clerical</v>
      </c>
    </row>
    <row r="183" spans="1:16" x14ac:dyDescent="0.25">
      <c r="A183">
        <v>14135</v>
      </c>
      <c r="B183" t="s">
        <v>10</v>
      </c>
      <c r="C183" t="s">
        <v>10</v>
      </c>
      <c r="D183">
        <v>20000</v>
      </c>
      <c r="E183" t="str">
        <f>IF(D183&lt;=40000,"LOW INCOME",IF(D183&lt;=80000,"MEDIUM INCOME",IF(D183&lt;=100000,"HIGH INCOME","HIGHEST INCOME")))</f>
        <v>LOW INCOME</v>
      </c>
      <c r="F183">
        <v>1</v>
      </c>
      <c r="G183" t="s">
        <v>16</v>
      </c>
      <c r="H183" t="s">
        <v>20</v>
      </c>
      <c r="I183" t="s">
        <v>14</v>
      </c>
      <c r="J183" t="str">
        <f>IF(I183="YES", "1", "0")</f>
        <v>1</v>
      </c>
      <c r="K183">
        <v>0</v>
      </c>
      <c r="L183">
        <v>1.5</v>
      </c>
      <c r="M183" t="str">
        <f>IF(L183&lt;=4.5,"CLOSEST",IF(L183&lt;=7.5,"FAR","FURTHEST"))</f>
        <v>CLOSEST</v>
      </c>
      <c r="N183" t="s">
        <v>15</v>
      </c>
      <c r="O183" t="str">
        <f>IF(N183="YES", "1", "0")</f>
        <v>0</v>
      </c>
      <c r="P183" t="str">
        <f>E183&amp;"-"&amp;G183&amp;"-"&amp;H183</f>
        <v>LOW INCOME-Partial College-Manual</v>
      </c>
    </row>
    <row r="184" spans="1:16" x14ac:dyDescent="0.25">
      <c r="A184">
        <v>14154</v>
      </c>
      <c r="B184" t="s">
        <v>10</v>
      </c>
      <c r="C184" t="s">
        <v>10</v>
      </c>
      <c r="D184">
        <v>30000</v>
      </c>
      <c r="E184" t="str">
        <f>IF(D184&lt;=40000,"LOW INCOME",IF(D184&lt;=80000,"MEDIUM INCOME",IF(D184&lt;=100000,"HIGH INCOME","HIGHEST INCOME")))</f>
        <v>LOW INCOME</v>
      </c>
      <c r="F184">
        <v>0</v>
      </c>
      <c r="G184" t="s">
        <v>12</v>
      </c>
      <c r="H184" t="s">
        <v>17</v>
      </c>
      <c r="I184" t="s">
        <v>14</v>
      </c>
      <c r="J184" t="str">
        <f>IF(I184="YES", "1", "0")</f>
        <v>1</v>
      </c>
      <c r="K184">
        <v>0</v>
      </c>
      <c r="L184">
        <v>0.5</v>
      </c>
      <c r="M184" t="str">
        <f>IF(L184&lt;=4.5,"CLOSEST",IF(L184&lt;=7.5,"FAR","FURTHEST"))</f>
        <v>CLOSEST</v>
      </c>
      <c r="N184" t="s">
        <v>14</v>
      </c>
      <c r="O184" t="str">
        <f>IF(N184="YES", "1", "0")</f>
        <v>1</v>
      </c>
      <c r="P184" t="str">
        <f>E184&amp;"-"&amp;G184&amp;"-"&amp;H184</f>
        <v>LOW INCOME-Bachelors-Clerical</v>
      </c>
    </row>
    <row r="185" spans="1:16" x14ac:dyDescent="0.25">
      <c r="A185">
        <v>14164</v>
      </c>
      <c r="B185" t="s">
        <v>19</v>
      </c>
      <c r="C185" t="s">
        <v>11</v>
      </c>
      <c r="D185">
        <v>50000</v>
      </c>
      <c r="E185" t="str">
        <f>IF(D185&lt;=40000,"LOW INCOME",IF(D185&lt;=80000,"MEDIUM INCOME",IF(D185&lt;=100000,"HIGH INCOME","HIGHEST INCOME")))</f>
        <v>MEDIUM INCOME</v>
      </c>
      <c r="F185">
        <v>0</v>
      </c>
      <c r="G185" t="s">
        <v>63</v>
      </c>
      <c r="H185" t="s">
        <v>13</v>
      </c>
      <c r="I185" t="s">
        <v>14</v>
      </c>
      <c r="J185" t="str">
        <f>IF(I185="YES", "1", "0")</f>
        <v>1</v>
      </c>
      <c r="K185">
        <v>0</v>
      </c>
      <c r="L185">
        <v>0.5</v>
      </c>
      <c r="M185" t="str">
        <f>IF(L185&lt;=4.5,"CLOSEST",IF(L185&lt;=7.5,"FAR","FURTHEST"))</f>
        <v>CLOSEST</v>
      </c>
      <c r="N185" t="s">
        <v>14</v>
      </c>
      <c r="O185" t="str">
        <f>IF(N185="YES", "1", "0")</f>
        <v>1</v>
      </c>
      <c r="P185" t="str">
        <f>E185&amp;"-"&amp;G185&amp;"-"&amp;H185</f>
        <v>MEDIUM INCOME-Graduate Degree-Skilled Manual</v>
      </c>
    </row>
    <row r="186" spans="1:16" x14ac:dyDescent="0.25">
      <c r="A186">
        <v>14177</v>
      </c>
      <c r="B186" t="s">
        <v>10</v>
      </c>
      <c r="C186" t="s">
        <v>10</v>
      </c>
      <c r="D186">
        <v>80000</v>
      </c>
      <c r="E186" t="str">
        <f>IF(D186&lt;=40000,"LOW INCOME",IF(D186&lt;=80000,"MEDIUM INCOME",IF(D186&lt;=100000,"HIGH INCOME","HIGHEST INCOME")))</f>
        <v>MEDIUM INCOME</v>
      </c>
      <c r="F186">
        <v>5</v>
      </c>
      <c r="G186" t="s">
        <v>16</v>
      </c>
      <c r="H186" t="s">
        <v>18</v>
      </c>
      <c r="I186" t="s">
        <v>15</v>
      </c>
      <c r="J186" t="str">
        <f>IF(I186="YES", "1", "0")</f>
        <v>0</v>
      </c>
      <c r="K186">
        <v>2</v>
      </c>
      <c r="L186">
        <v>3.5</v>
      </c>
      <c r="M186" t="str">
        <f>IF(L186&lt;=4.5,"CLOSEST",IF(L186&lt;=7.5,"FAR","FURTHEST"))</f>
        <v>CLOSEST</v>
      </c>
      <c r="N186" t="s">
        <v>15</v>
      </c>
      <c r="O186" t="str">
        <f>IF(N186="YES", "1", "0")</f>
        <v>0</v>
      </c>
      <c r="P186" t="str">
        <f>E186&amp;"-"&amp;G186&amp;"-"&amp;H186</f>
        <v>MEDIUM INCOME-Partial College-Professional</v>
      </c>
    </row>
    <row r="187" spans="1:16" x14ac:dyDescent="0.25">
      <c r="A187">
        <v>14189</v>
      </c>
      <c r="B187" t="s">
        <v>10</v>
      </c>
      <c r="C187" t="s">
        <v>11</v>
      </c>
      <c r="D187">
        <v>90000</v>
      </c>
      <c r="E187" t="str">
        <f>IF(D187&lt;=40000,"LOW INCOME",IF(D187&lt;=80000,"MEDIUM INCOME",IF(D187&lt;=100000,"HIGH INCOME","HIGHEST INCOME")))</f>
        <v>HIGH INCOME</v>
      </c>
      <c r="F187">
        <v>4</v>
      </c>
      <c r="G187" t="s">
        <v>21</v>
      </c>
      <c r="H187" t="s">
        <v>18</v>
      </c>
      <c r="I187" t="s">
        <v>15</v>
      </c>
      <c r="J187" t="str">
        <f>IF(I187="YES", "1", "0")</f>
        <v>0</v>
      </c>
      <c r="K187">
        <v>2</v>
      </c>
      <c r="L187">
        <v>3.5</v>
      </c>
      <c r="M187" t="str">
        <f>IF(L187&lt;=4.5,"CLOSEST",IF(L187&lt;=7.5,"FAR","FURTHEST"))</f>
        <v>CLOSEST</v>
      </c>
      <c r="N187" t="s">
        <v>14</v>
      </c>
      <c r="O187" t="str">
        <f>IF(N187="YES", "1", "0")</f>
        <v>1</v>
      </c>
      <c r="P187" t="str">
        <f>E187&amp;"-"&amp;G187&amp;"-"&amp;H187</f>
        <v>HIGH INCOME-High School-Professional</v>
      </c>
    </row>
    <row r="188" spans="1:16" x14ac:dyDescent="0.25">
      <c r="A188">
        <v>14191</v>
      </c>
      <c r="B188" t="s">
        <v>10</v>
      </c>
      <c r="C188" t="s">
        <v>10</v>
      </c>
      <c r="D188">
        <v>160000</v>
      </c>
      <c r="E188" t="str">
        <f>IF(D188&lt;=40000,"LOW INCOME",IF(D188&lt;=80000,"MEDIUM INCOME",IF(D188&lt;=100000,"HIGH INCOME","HIGHEST INCOME")))</f>
        <v>HIGHEST INCOME</v>
      </c>
      <c r="F188">
        <v>4</v>
      </c>
      <c r="G188" t="s">
        <v>16</v>
      </c>
      <c r="H188" t="s">
        <v>18</v>
      </c>
      <c r="I188" t="s">
        <v>15</v>
      </c>
      <c r="J188" t="str">
        <f>IF(I188="YES", "1", "0")</f>
        <v>0</v>
      </c>
      <c r="K188">
        <v>2</v>
      </c>
      <c r="L188">
        <v>10.5</v>
      </c>
      <c r="M188" t="str">
        <f>IF(L188&lt;=4.5,"CLOSEST",IF(L188&lt;=7.5,"FAR","FURTHEST"))</f>
        <v>FURTHEST</v>
      </c>
      <c r="N188" t="s">
        <v>14</v>
      </c>
      <c r="O188" t="str">
        <f>IF(N188="YES", "1", "0")</f>
        <v>1</v>
      </c>
      <c r="P188" t="str">
        <f>E188&amp;"-"&amp;G188&amp;"-"&amp;H188</f>
        <v>HIGHEST INCOME-Partial College-Professional</v>
      </c>
    </row>
    <row r="189" spans="1:16" x14ac:dyDescent="0.25">
      <c r="A189">
        <v>14192</v>
      </c>
      <c r="B189" t="s">
        <v>10</v>
      </c>
      <c r="C189" t="s">
        <v>10</v>
      </c>
      <c r="D189">
        <v>90000</v>
      </c>
      <c r="E189" t="str">
        <f>IF(D189&lt;=40000,"LOW INCOME",IF(D189&lt;=80000,"MEDIUM INCOME",IF(D189&lt;=100000,"HIGH INCOME","HIGHEST INCOME")))</f>
        <v>HIGH INCOME</v>
      </c>
      <c r="F189">
        <v>4</v>
      </c>
      <c r="G189" t="s">
        <v>21</v>
      </c>
      <c r="H189" t="s">
        <v>22</v>
      </c>
      <c r="I189" t="s">
        <v>14</v>
      </c>
      <c r="J189" t="str">
        <f>IF(I189="YES", "1", "0")</f>
        <v>1</v>
      </c>
      <c r="K189">
        <v>3</v>
      </c>
      <c r="L189">
        <v>7.5</v>
      </c>
      <c r="M189" t="str">
        <f>IF(L189&lt;=4.5,"CLOSEST",IF(L189&lt;=7.5,"FAR","FURTHEST"))</f>
        <v>FAR</v>
      </c>
      <c r="N189" t="s">
        <v>14</v>
      </c>
      <c r="O189" t="str">
        <f>IF(N189="YES", "1", "0")</f>
        <v>1</v>
      </c>
      <c r="P189" t="str">
        <f>E189&amp;"-"&amp;G189&amp;"-"&amp;H189</f>
        <v>HIGH INCOME-High School-Management</v>
      </c>
    </row>
    <row r="190" spans="1:16" x14ac:dyDescent="0.25">
      <c r="A190">
        <v>14193</v>
      </c>
      <c r="B190" t="s">
        <v>19</v>
      </c>
      <c r="C190" t="s">
        <v>11</v>
      </c>
      <c r="D190">
        <v>100000</v>
      </c>
      <c r="E190" t="str">
        <f>IF(D190&lt;=40000,"LOW INCOME",IF(D190&lt;=80000,"MEDIUM INCOME",IF(D190&lt;=100000,"HIGH INCOME","HIGHEST INCOME")))</f>
        <v>HIGH INCOME</v>
      </c>
      <c r="F190">
        <v>3</v>
      </c>
      <c r="G190" t="s">
        <v>16</v>
      </c>
      <c r="H190" t="s">
        <v>22</v>
      </c>
      <c r="I190" t="s">
        <v>14</v>
      </c>
      <c r="J190" t="str">
        <f>IF(I190="YES", "1", "0")</f>
        <v>1</v>
      </c>
      <c r="K190">
        <v>4</v>
      </c>
      <c r="L190">
        <v>10.5</v>
      </c>
      <c r="M190" t="str">
        <f>IF(L190&lt;=4.5,"CLOSEST",IF(L190&lt;=7.5,"FAR","FURTHEST"))</f>
        <v>FURTHEST</v>
      </c>
      <c r="N190" t="s">
        <v>15</v>
      </c>
      <c r="O190" t="str">
        <f>IF(N190="YES", "1", "0")</f>
        <v>0</v>
      </c>
      <c r="P190" t="str">
        <f>E190&amp;"-"&amp;G190&amp;"-"&amp;H190</f>
        <v>HIGH INCOME-Partial College-Management</v>
      </c>
    </row>
    <row r="191" spans="1:16" x14ac:dyDescent="0.25">
      <c r="A191">
        <v>14233</v>
      </c>
      <c r="B191" t="s">
        <v>19</v>
      </c>
      <c r="C191" t="s">
        <v>10</v>
      </c>
      <c r="D191">
        <v>100000</v>
      </c>
      <c r="E191" t="str">
        <f>IF(D191&lt;=40000,"LOW INCOME",IF(D191&lt;=80000,"MEDIUM INCOME",IF(D191&lt;=100000,"HIGH INCOME","HIGHEST INCOME")))</f>
        <v>HIGH INCOME</v>
      </c>
      <c r="F191">
        <v>0</v>
      </c>
      <c r="G191" t="s">
        <v>21</v>
      </c>
      <c r="H191" t="s">
        <v>22</v>
      </c>
      <c r="I191" t="s">
        <v>14</v>
      </c>
      <c r="J191" t="str">
        <f>IF(I191="YES", "1", "0")</f>
        <v>1</v>
      </c>
      <c r="K191">
        <v>3</v>
      </c>
      <c r="L191">
        <v>10.5</v>
      </c>
      <c r="M191" t="str">
        <f>IF(L191&lt;=4.5,"CLOSEST",IF(L191&lt;=7.5,"FAR","FURTHEST"))</f>
        <v>FURTHEST</v>
      </c>
      <c r="N191" t="s">
        <v>15</v>
      </c>
      <c r="O191" t="str">
        <f>IF(N191="YES", "1", "0")</f>
        <v>0</v>
      </c>
      <c r="P191" t="str">
        <f>E191&amp;"-"&amp;G191&amp;"-"&amp;H191</f>
        <v>HIGH INCOME-High School-Management</v>
      </c>
    </row>
    <row r="192" spans="1:16" x14ac:dyDescent="0.25">
      <c r="A192">
        <v>14238</v>
      </c>
      <c r="B192" t="s">
        <v>10</v>
      </c>
      <c r="C192" t="s">
        <v>10</v>
      </c>
      <c r="D192">
        <v>120000</v>
      </c>
      <c r="E192" t="str">
        <f>IF(D192&lt;=40000,"LOW INCOME",IF(D192&lt;=80000,"MEDIUM INCOME",IF(D192&lt;=100000,"HIGH INCOME","HIGHEST INCOME")))</f>
        <v>HIGHEST INCOME</v>
      </c>
      <c r="F192">
        <v>0</v>
      </c>
      <c r="G192" t="s">
        <v>23</v>
      </c>
      <c r="H192" t="s">
        <v>18</v>
      </c>
      <c r="I192" t="s">
        <v>14</v>
      </c>
      <c r="J192" t="str">
        <f>IF(I192="YES", "1", "0")</f>
        <v>1</v>
      </c>
      <c r="K192">
        <v>4</v>
      </c>
      <c r="L192">
        <v>10.5</v>
      </c>
      <c r="M192" t="str">
        <f>IF(L192&lt;=4.5,"CLOSEST",IF(L192&lt;=7.5,"FAR","FURTHEST"))</f>
        <v>FURTHEST</v>
      </c>
      <c r="N192" t="s">
        <v>14</v>
      </c>
      <c r="O192" t="str">
        <f>IF(N192="YES", "1", "0")</f>
        <v>1</v>
      </c>
      <c r="P192" t="str">
        <f>E192&amp;"-"&amp;G192&amp;"-"&amp;H192</f>
        <v>HIGHEST INCOME-Partial High School-Professional</v>
      </c>
    </row>
    <row r="193" spans="1:16" x14ac:dyDescent="0.25">
      <c r="A193">
        <v>14271</v>
      </c>
      <c r="B193" t="s">
        <v>10</v>
      </c>
      <c r="C193" t="s">
        <v>10</v>
      </c>
      <c r="D193">
        <v>30000</v>
      </c>
      <c r="E193" t="str">
        <f>IF(D193&lt;=40000,"LOW INCOME",IF(D193&lt;=80000,"MEDIUM INCOME",IF(D193&lt;=100000,"HIGH INCOME","HIGHEST INCOME")))</f>
        <v>LOW INCOME</v>
      </c>
      <c r="F193">
        <v>0</v>
      </c>
      <c r="G193" t="s">
        <v>21</v>
      </c>
      <c r="H193" t="s">
        <v>13</v>
      </c>
      <c r="I193" t="s">
        <v>14</v>
      </c>
      <c r="J193" t="str">
        <f>IF(I193="YES", "1", "0")</f>
        <v>1</v>
      </c>
      <c r="K193">
        <v>2</v>
      </c>
      <c r="L193">
        <v>7.5</v>
      </c>
      <c r="M193" t="str">
        <f>IF(L193&lt;=4.5,"CLOSEST",IF(L193&lt;=7.5,"FAR","FURTHEST"))</f>
        <v>FAR</v>
      </c>
      <c r="N193" t="s">
        <v>15</v>
      </c>
      <c r="O193" t="str">
        <f>IF(N193="YES", "1", "0")</f>
        <v>0</v>
      </c>
      <c r="P193" t="str">
        <f>E193&amp;"-"&amp;G193&amp;"-"&amp;H193</f>
        <v>LOW INCOME-High School-Skilled Manual</v>
      </c>
    </row>
    <row r="194" spans="1:16" x14ac:dyDescent="0.25">
      <c r="A194">
        <v>14278</v>
      </c>
      <c r="B194" t="s">
        <v>10</v>
      </c>
      <c r="C194" t="s">
        <v>11</v>
      </c>
      <c r="D194">
        <v>130000</v>
      </c>
      <c r="E194" t="str">
        <f>IF(D194&lt;=40000,"LOW INCOME",IF(D194&lt;=80000,"MEDIUM INCOME",IF(D194&lt;=100000,"HIGH INCOME","HIGHEST INCOME")))</f>
        <v>HIGHEST INCOME</v>
      </c>
      <c r="F194">
        <v>0</v>
      </c>
      <c r="G194" t="s">
        <v>63</v>
      </c>
      <c r="H194" t="s">
        <v>22</v>
      </c>
      <c r="I194" t="s">
        <v>14</v>
      </c>
      <c r="J194" t="str">
        <f>IF(I194="YES", "1", "0")</f>
        <v>1</v>
      </c>
      <c r="K194">
        <v>1</v>
      </c>
      <c r="L194">
        <v>10.5</v>
      </c>
      <c r="M194" t="str">
        <f>IF(L194&lt;=4.5,"CLOSEST",IF(L194&lt;=7.5,"FAR","FURTHEST"))</f>
        <v>FURTHEST</v>
      </c>
      <c r="N194" t="s">
        <v>15</v>
      </c>
      <c r="O194" t="str">
        <f>IF(N194="YES", "1", "0")</f>
        <v>0</v>
      </c>
      <c r="P194" t="str">
        <f>E194&amp;"-"&amp;G194&amp;"-"&amp;H194</f>
        <v>HIGHEST INCOME-Graduate Degree-Management</v>
      </c>
    </row>
    <row r="195" spans="1:16" x14ac:dyDescent="0.25">
      <c r="A195">
        <v>14284</v>
      </c>
      <c r="B195" t="s">
        <v>19</v>
      </c>
      <c r="C195" t="s">
        <v>10</v>
      </c>
      <c r="D195">
        <v>60000</v>
      </c>
      <c r="E195" t="str">
        <f>IF(D195&lt;=40000,"LOW INCOME",IF(D195&lt;=80000,"MEDIUM INCOME",IF(D195&lt;=100000,"HIGH INCOME","HIGHEST INCOME")))</f>
        <v>MEDIUM INCOME</v>
      </c>
      <c r="F195">
        <v>0</v>
      </c>
      <c r="G195" t="s">
        <v>16</v>
      </c>
      <c r="H195" t="s">
        <v>18</v>
      </c>
      <c r="I195" t="s">
        <v>15</v>
      </c>
      <c r="J195" t="str">
        <f>IF(I195="YES", "1", "0")</f>
        <v>0</v>
      </c>
      <c r="K195">
        <v>2</v>
      </c>
      <c r="L195">
        <v>1.5</v>
      </c>
      <c r="M195" t="str">
        <f>IF(L195&lt;=4.5,"CLOSEST",IF(L195&lt;=7.5,"FAR","FURTHEST"))</f>
        <v>CLOSEST</v>
      </c>
      <c r="N195" t="s">
        <v>14</v>
      </c>
      <c r="O195" t="str">
        <f>IF(N195="YES", "1", "0")</f>
        <v>1</v>
      </c>
      <c r="P195" t="str">
        <f>E195&amp;"-"&amp;G195&amp;"-"&amp;H195</f>
        <v>MEDIUM INCOME-Partial College-Professional</v>
      </c>
    </row>
    <row r="196" spans="1:16" x14ac:dyDescent="0.25">
      <c r="A196">
        <v>14312</v>
      </c>
      <c r="B196" t="s">
        <v>10</v>
      </c>
      <c r="C196" t="s">
        <v>11</v>
      </c>
      <c r="D196">
        <v>60000</v>
      </c>
      <c r="E196" t="str">
        <f>IF(D196&lt;=40000,"LOW INCOME",IF(D196&lt;=80000,"MEDIUM INCOME",IF(D196&lt;=100000,"HIGH INCOME","HIGHEST INCOME")))</f>
        <v>MEDIUM INCOME</v>
      </c>
      <c r="F196">
        <v>1</v>
      </c>
      <c r="G196" t="s">
        <v>16</v>
      </c>
      <c r="H196" t="s">
        <v>13</v>
      </c>
      <c r="I196" t="s">
        <v>14</v>
      </c>
      <c r="J196" t="str">
        <f>IF(I196="YES", "1", "0")</f>
        <v>1</v>
      </c>
      <c r="K196">
        <v>1</v>
      </c>
      <c r="L196">
        <v>7.5</v>
      </c>
      <c r="M196" t="str">
        <f>IF(L196&lt;=4.5,"CLOSEST",IF(L196&lt;=7.5,"FAR","FURTHEST"))</f>
        <v>FAR</v>
      </c>
      <c r="N196" t="s">
        <v>15</v>
      </c>
      <c r="O196" t="str">
        <f>IF(N196="YES", "1", "0")</f>
        <v>0</v>
      </c>
      <c r="P196" t="str">
        <f>E196&amp;"-"&amp;G196&amp;"-"&amp;H196</f>
        <v>MEDIUM INCOME-Partial College-Skilled Manual</v>
      </c>
    </row>
    <row r="197" spans="1:16" x14ac:dyDescent="0.25">
      <c r="A197">
        <v>14332</v>
      </c>
      <c r="B197" t="s">
        <v>19</v>
      </c>
      <c r="C197" t="s">
        <v>11</v>
      </c>
      <c r="D197">
        <v>30000</v>
      </c>
      <c r="E197" t="str">
        <f>IF(D197&lt;=40000,"LOW INCOME",IF(D197&lt;=80000,"MEDIUM INCOME",IF(D197&lt;=100000,"HIGH INCOME","HIGHEST INCOME")))</f>
        <v>LOW INCOME</v>
      </c>
      <c r="F197">
        <v>0</v>
      </c>
      <c r="G197" t="s">
        <v>21</v>
      </c>
      <c r="H197" t="s">
        <v>13</v>
      </c>
      <c r="I197" t="s">
        <v>15</v>
      </c>
      <c r="J197" t="str">
        <f>IF(I197="YES", "1", "0")</f>
        <v>0</v>
      </c>
      <c r="K197">
        <v>2</v>
      </c>
      <c r="L197">
        <v>7.5</v>
      </c>
      <c r="M197" t="str">
        <f>IF(L197&lt;=4.5,"CLOSEST",IF(L197&lt;=7.5,"FAR","FURTHEST"))</f>
        <v>FAR</v>
      </c>
      <c r="N197" t="s">
        <v>15</v>
      </c>
      <c r="O197" t="str">
        <f>IF(N197="YES", "1", "0")</f>
        <v>0</v>
      </c>
      <c r="P197" t="str">
        <f>E197&amp;"-"&amp;G197&amp;"-"&amp;H197</f>
        <v>LOW INCOME-High School-Skilled Manual</v>
      </c>
    </row>
    <row r="198" spans="1:16" x14ac:dyDescent="0.25">
      <c r="A198">
        <v>14347</v>
      </c>
      <c r="B198" t="s">
        <v>19</v>
      </c>
      <c r="C198" t="s">
        <v>11</v>
      </c>
      <c r="D198">
        <v>40000</v>
      </c>
      <c r="E198" t="str">
        <f>IF(D198&lt;=40000,"LOW INCOME",IF(D198&lt;=80000,"MEDIUM INCOME",IF(D198&lt;=100000,"HIGH INCOME","HIGHEST INCOME")))</f>
        <v>LOW INCOME</v>
      </c>
      <c r="F198">
        <v>2</v>
      </c>
      <c r="G198" t="s">
        <v>12</v>
      </c>
      <c r="H198" t="s">
        <v>22</v>
      </c>
      <c r="I198" t="s">
        <v>14</v>
      </c>
      <c r="J198" t="str">
        <f>IF(I198="YES", "1", "0")</f>
        <v>1</v>
      </c>
      <c r="K198">
        <v>2</v>
      </c>
      <c r="L198">
        <v>7.5</v>
      </c>
      <c r="M198" t="str">
        <f>IF(L198&lt;=4.5,"CLOSEST",IF(L198&lt;=7.5,"FAR","FURTHEST"))</f>
        <v>FAR</v>
      </c>
      <c r="N198" t="s">
        <v>14</v>
      </c>
      <c r="O198" t="str">
        <f>IF(N198="YES", "1", "0")</f>
        <v>1</v>
      </c>
      <c r="P198" t="str">
        <f>E198&amp;"-"&amp;G198&amp;"-"&amp;H198</f>
        <v>LOW INCOME-Bachelors-Management</v>
      </c>
    </row>
    <row r="199" spans="1:16" x14ac:dyDescent="0.25">
      <c r="A199">
        <v>14389</v>
      </c>
      <c r="B199" t="s">
        <v>10</v>
      </c>
      <c r="C199" t="s">
        <v>10</v>
      </c>
      <c r="D199">
        <v>60000</v>
      </c>
      <c r="E199" t="str">
        <f>IF(D199&lt;=40000,"LOW INCOME",IF(D199&lt;=80000,"MEDIUM INCOME",IF(D199&lt;=100000,"HIGH INCOME","HIGHEST INCOME")))</f>
        <v>MEDIUM INCOME</v>
      </c>
      <c r="F199">
        <v>2</v>
      </c>
      <c r="G199" t="s">
        <v>12</v>
      </c>
      <c r="H199" t="s">
        <v>22</v>
      </c>
      <c r="I199" t="s">
        <v>14</v>
      </c>
      <c r="J199" t="str">
        <f>IF(I199="YES", "1", "0")</f>
        <v>1</v>
      </c>
      <c r="K199">
        <v>0</v>
      </c>
      <c r="L199">
        <v>3.5</v>
      </c>
      <c r="M199" t="str">
        <f>IF(L199&lt;=4.5,"CLOSEST",IF(L199&lt;=7.5,"FAR","FURTHEST"))</f>
        <v>CLOSEST</v>
      </c>
      <c r="N199" t="s">
        <v>15</v>
      </c>
      <c r="O199" t="str">
        <f>IF(N199="YES", "1", "0")</f>
        <v>0</v>
      </c>
      <c r="P199" t="str">
        <f>E199&amp;"-"&amp;G199&amp;"-"&amp;H199</f>
        <v>MEDIUM INCOME-Bachelors-Management</v>
      </c>
    </row>
    <row r="200" spans="1:16" x14ac:dyDescent="0.25">
      <c r="A200">
        <v>14417</v>
      </c>
      <c r="B200" t="s">
        <v>19</v>
      </c>
      <c r="C200" t="s">
        <v>10</v>
      </c>
      <c r="D200">
        <v>60000</v>
      </c>
      <c r="E200" t="str">
        <f>IF(D200&lt;=40000,"LOW INCOME",IF(D200&lt;=80000,"MEDIUM INCOME",IF(D200&lt;=100000,"HIGH INCOME","HIGHEST INCOME")))</f>
        <v>MEDIUM INCOME</v>
      </c>
      <c r="F200">
        <v>3</v>
      </c>
      <c r="G200" t="s">
        <v>21</v>
      </c>
      <c r="H200" t="s">
        <v>18</v>
      </c>
      <c r="I200" t="s">
        <v>14</v>
      </c>
      <c r="J200" t="str">
        <f>IF(I200="YES", "1", "0")</f>
        <v>1</v>
      </c>
      <c r="K200">
        <v>2</v>
      </c>
      <c r="L200">
        <v>10.5</v>
      </c>
      <c r="M200" t="str">
        <f>IF(L200&lt;=4.5,"CLOSEST",IF(L200&lt;=7.5,"FAR","FURTHEST"))</f>
        <v>FURTHEST</v>
      </c>
      <c r="N200" t="s">
        <v>14</v>
      </c>
      <c r="O200" t="str">
        <f>IF(N200="YES", "1", "0")</f>
        <v>1</v>
      </c>
      <c r="P200" t="str">
        <f>E200&amp;"-"&amp;G200&amp;"-"&amp;H200</f>
        <v>MEDIUM INCOME-High School-Professional</v>
      </c>
    </row>
    <row r="201" spans="1:16" x14ac:dyDescent="0.25">
      <c r="A201">
        <v>14432</v>
      </c>
      <c r="B201" t="s">
        <v>19</v>
      </c>
      <c r="C201" t="s">
        <v>10</v>
      </c>
      <c r="D201">
        <v>90000</v>
      </c>
      <c r="E201" t="str">
        <f>IF(D201&lt;=40000,"LOW INCOME",IF(D201&lt;=80000,"MEDIUM INCOME",IF(D201&lt;=100000,"HIGH INCOME","HIGHEST INCOME")))</f>
        <v>HIGH INCOME</v>
      </c>
      <c r="F201">
        <v>4</v>
      </c>
      <c r="G201" t="s">
        <v>63</v>
      </c>
      <c r="H201" t="s">
        <v>22</v>
      </c>
      <c r="I201" t="s">
        <v>14</v>
      </c>
      <c r="J201" t="str">
        <f>IF(I201="YES", "1", "0")</f>
        <v>1</v>
      </c>
      <c r="K201">
        <v>1</v>
      </c>
      <c r="L201">
        <v>7.5</v>
      </c>
      <c r="M201" t="str">
        <f>IF(L201&lt;=4.5,"CLOSEST",IF(L201&lt;=7.5,"FAR","FURTHEST"))</f>
        <v>FAR</v>
      </c>
      <c r="N201" t="s">
        <v>15</v>
      </c>
      <c r="O201" t="str">
        <f>IF(N201="YES", "1", "0")</f>
        <v>0</v>
      </c>
      <c r="P201" t="str">
        <f>E201&amp;"-"&amp;G201&amp;"-"&amp;H201</f>
        <v>HIGH INCOME-Graduate Degree-Management</v>
      </c>
    </row>
    <row r="202" spans="1:16" x14ac:dyDescent="0.25">
      <c r="A202">
        <v>14443</v>
      </c>
      <c r="B202" t="s">
        <v>10</v>
      </c>
      <c r="C202" t="s">
        <v>10</v>
      </c>
      <c r="D202">
        <v>130000</v>
      </c>
      <c r="E202" t="str">
        <f>IF(D202&lt;=40000,"LOW INCOME",IF(D202&lt;=80000,"MEDIUM INCOME",IF(D202&lt;=100000,"HIGH INCOME","HIGHEST INCOME")))</f>
        <v>HIGHEST INCOME</v>
      </c>
      <c r="F202">
        <v>1</v>
      </c>
      <c r="G202" t="s">
        <v>63</v>
      </c>
      <c r="H202" t="s">
        <v>22</v>
      </c>
      <c r="I202" t="s">
        <v>14</v>
      </c>
      <c r="J202" t="str">
        <f>IF(I202="YES", "1", "0")</f>
        <v>1</v>
      </c>
      <c r="K202">
        <v>4</v>
      </c>
      <c r="L202">
        <v>0.5</v>
      </c>
      <c r="M202" t="str">
        <f>IF(L202&lt;=4.5,"CLOSEST",IF(L202&lt;=7.5,"FAR","FURTHEST"))</f>
        <v>CLOSEST</v>
      </c>
      <c r="N202" t="s">
        <v>15</v>
      </c>
      <c r="O202" t="str">
        <f>IF(N202="YES", "1", "0")</f>
        <v>0</v>
      </c>
      <c r="P202" t="str">
        <f>E202&amp;"-"&amp;G202&amp;"-"&amp;H202</f>
        <v>HIGHEST INCOME-Graduate Degree-Management</v>
      </c>
    </row>
    <row r="203" spans="1:16" x14ac:dyDescent="0.25">
      <c r="A203">
        <v>14469</v>
      </c>
      <c r="B203" t="s">
        <v>10</v>
      </c>
      <c r="C203" t="s">
        <v>11</v>
      </c>
      <c r="D203">
        <v>100000</v>
      </c>
      <c r="E203" t="str">
        <f>IF(D203&lt;=40000,"LOW INCOME",IF(D203&lt;=80000,"MEDIUM INCOME",IF(D203&lt;=100000,"HIGH INCOME","HIGHEST INCOME")))</f>
        <v>HIGH INCOME</v>
      </c>
      <c r="F203">
        <v>3</v>
      </c>
      <c r="G203" t="s">
        <v>16</v>
      </c>
      <c r="H203" t="s">
        <v>18</v>
      </c>
      <c r="I203" t="s">
        <v>14</v>
      </c>
      <c r="J203" t="str">
        <f>IF(I203="YES", "1", "0")</f>
        <v>1</v>
      </c>
      <c r="K203">
        <v>4</v>
      </c>
      <c r="L203">
        <v>1.5</v>
      </c>
      <c r="M203" t="str">
        <f>IF(L203&lt;=4.5,"CLOSEST",IF(L203&lt;=7.5,"FAR","FURTHEST"))</f>
        <v>CLOSEST</v>
      </c>
      <c r="N203" t="s">
        <v>15</v>
      </c>
      <c r="O203" t="str">
        <f>IF(N203="YES", "1", "0")</f>
        <v>0</v>
      </c>
      <c r="P203" t="str">
        <f>E203&amp;"-"&amp;G203&amp;"-"&amp;H203</f>
        <v>HIGH INCOME-Partial College-Professional</v>
      </c>
    </row>
    <row r="204" spans="1:16" x14ac:dyDescent="0.25">
      <c r="A204">
        <v>14493</v>
      </c>
      <c r="B204" t="s">
        <v>19</v>
      </c>
      <c r="C204" t="s">
        <v>11</v>
      </c>
      <c r="D204">
        <v>70000</v>
      </c>
      <c r="E204" t="str">
        <f>IF(D204&lt;=40000,"LOW INCOME",IF(D204&lt;=80000,"MEDIUM INCOME",IF(D204&lt;=100000,"HIGH INCOME","HIGHEST INCOME")))</f>
        <v>MEDIUM INCOME</v>
      </c>
      <c r="F204">
        <v>3</v>
      </c>
      <c r="G204" t="s">
        <v>63</v>
      </c>
      <c r="H204" t="s">
        <v>22</v>
      </c>
      <c r="I204" t="s">
        <v>15</v>
      </c>
      <c r="J204" t="str">
        <f>IF(I204="YES", "1", "0")</f>
        <v>0</v>
      </c>
      <c r="K204">
        <v>2</v>
      </c>
      <c r="L204">
        <v>1.5</v>
      </c>
      <c r="M204" t="str">
        <f>IF(L204&lt;=4.5,"CLOSEST",IF(L204&lt;=7.5,"FAR","FURTHEST"))</f>
        <v>CLOSEST</v>
      </c>
      <c r="N204" t="s">
        <v>15</v>
      </c>
      <c r="O204" t="str">
        <f>IF(N204="YES", "1", "0")</f>
        <v>0</v>
      </c>
      <c r="P204" t="str">
        <f>E204&amp;"-"&amp;G204&amp;"-"&amp;H204</f>
        <v>MEDIUM INCOME-Graduate Degree-Management</v>
      </c>
    </row>
    <row r="205" spans="1:16" x14ac:dyDescent="0.25">
      <c r="A205">
        <v>14495</v>
      </c>
      <c r="B205" t="s">
        <v>10</v>
      </c>
      <c r="C205" t="s">
        <v>10</v>
      </c>
      <c r="D205">
        <v>40000</v>
      </c>
      <c r="E205" t="str">
        <f>IF(D205&lt;=40000,"LOW INCOME",IF(D205&lt;=80000,"MEDIUM INCOME",IF(D205&lt;=100000,"HIGH INCOME","HIGHEST INCOME")))</f>
        <v>LOW INCOME</v>
      </c>
      <c r="F205">
        <v>3</v>
      </c>
      <c r="G205" t="s">
        <v>16</v>
      </c>
      <c r="H205" t="s">
        <v>18</v>
      </c>
      <c r="I205" t="s">
        <v>15</v>
      </c>
      <c r="J205" t="str">
        <f>IF(I205="YES", "1", "0")</f>
        <v>0</v>
      </c>
      <c r="K205">
        <v>2</v>
      </c>
      <c r="L205">
        <v>7.5</v>
      </c>
      <c r="M205" t="str">
        <f>IF(L205&lt;=4.5,"CLOSEST",IF(L205&lt;=7.5,"FAR","FURTHEST"))</f>
        <v>FAR</v>
      </c>
      <c r="N205" t="s">
        <v>14</v>
      </c>
      <c r="O205" t="str">
        <f>IF(N205="YES", "1", "0")</f>
        <v>1</v>
      </c>
      <c r="P205" t="str">
        <f>E205&amp;"-"&amp;G205&amp;"-"&amp;H205</f>
        <v>LOW INCOME-Partial College-Professional</v>
      </c>
    </row>
    <row r="206" spans="1:16" x14ac:dyDescent="0.25">
      <c r="A206">
        <v>14507</v>
      </c>
      <c r="B206" t="s">
        <v>10</v>
      </c>
      <c r="C206" t="s">
        <v>10</v>
      </c>
      <c r="D206">
        <v>100000</v>
      </c>
      <c r="E206" t="str">
        <f>IF(D206&lt;=40000,"LOW INCOME",IF(D206&lt;=80000,"MEDIUM INCOME",IF(D206&lt;=100000,"HIGH INCOME","HIGHEST INCOME")))</f>
        <v>HIGH INCOME</v>
      </c>
      <c r="F206">
        <v>2</v>
      </c>
      <c r="G206" t="s">
        <v>63</v>
      </c>
      <c r="H206" t="s">
        <v>22</v>
      </c>
      <c r="I206" t="s">
        <v>14</v>
      </c>
      <c r="J206" t="str">
        <f>IF(I206="YES", "1", "0")</f>
        <v>1</v>
      </c>
      <c r="K206">
        <v>3</v>
      </c>
      <c r="L206">
        <v>1.5</v>
      </c>
      <c r="M206" t="str">
        <f>IF(L206&lt;=4.5,"CLOSEST",IF(L206&lt;=7.5,"FAR","FURTHEST"))</f>
        <v>CLOSEST</v>
      </c>
      <c r="N206" t="s">
        <v>15</v>
      </c>
      <c r="O206" t="str">
        <f>IF(N206="YES", "1", "0")</f>
        <v>0</v>
      </c>
      <c r="P206" t="str">
        <f>E206&amp;"-"&amp;G206&amp;"-"&amp;H206</f>
        <v>HIGH INCOME-Graduate Degree-Management</v>
      </c>
    </row>
    <row r="207" spans="1:16" x14ac:dyDescent="0.25">
      <c r="A207">
        <v>14514</v>
      </c>
      <c r="B207" t="s">
        <v>19</v>
      </c>
      <c r="C207" t="s">
        <v>11</v>
      </c>
      <c r="D207">
        <v>30000</v>
      </c>
      <c r="E207" t="str">
        <f>IF(D207&lt;=40000,"LOW INCOME",IF(D207&lt;=80000,"MEDIUM INCOME",IF(D207&lt;=100000,"HIGH INCOME","HIGHEST INCOME")))</f>
        <v>LOW INCOME</v>
      </c>
      <c r="F207">
        <v>0</v>
      </c>
      <c r="G207" t="s">
        <v>16</v>
      </c>
      <c r="H207" t="s">
        <v>13</v>
      </c>
      <c r="I207" t="s">
        <v>14</v>
      </c>
      <c r="J207" t="str">
        <f>IF(I207="YES", "1", "0")</f>
        <v>1</v>
      </c>
      <c r="K207">
        <v>1</v>
      </c>
      <c r="L207">
        <v>7.5</v>
      </c>
      <c r="M207" t="str">
        <f>IF(L207&lt;=4.5,"CLOSEST",IF(L207&lt;=7.5,"FAR","FURTHEST"))</f>
        <v>FAR</v>
      </c>
      <c r="N207" t="s">
        <v>15</v>
      </c>
      <c r="O207" t="str">
        <f>IF(N207="YES", "1", "0")</f>
        <v>0</v>
      </c>
      <c r="P207" t="str">
        <f>E207&amp;"-"&amp;G207&amp;"-"&amp;H207</f>
        <v>LOW INCOME-Partial College-Skilled Manual</v>
      </c>
    </row>
    <row r="208" spans="1:16" x14ac:dyDescent="0.25">
      <c r="A208">
        <v>14517</v>
      </c>
      <c r="B208" t="s">
        <v>10</v>
      </c>
      <c r="C208" t="s">
        <v>11</v>
      </c>
      <c r="D208">
        <v>20000</v>
      </c>
      <c r="E208" t="str">
        <f>IF(D208&lt;=40000,"LOW INCOME",IF(D208&lt;=80000,"MEDIUM INCOME",IF(D208&lt;=100000,"HIGH INCOME","HIGHEST INCOME")))</f>
        <v>LOW INCOME</v>
      </c>
      <c r="F208">
        <v>3</v>
      </c>
      <c r="G208" t="s">
        <v>21</v>
      </c>
      <c r="H208" t="s">
        <v>13</v>
      </c>
      <c r="I208" t="s">
        <v>15</v>
      </c>
      <c r="J208" t="str">
        <f>IF(I208="YES", "1", "0")</f>
        <v>0</v>
      </c>
      <c r="K208">
        <v>2</v>
      </c>
      <c r="L208">
        <v>1.5</v>
      </c>
      <c r="M208" t="str">
        <f>IF(L208&lt;=4.5,"CLOSEST",IF(L208&lt;=7.5,"FAR","FURTHEST"))</f>
        <v>CLOSEST</v>
      </c>
      <c r="N208" t="s">
        <v>15</v>
      </c>
      <c r="O208" t="str">
        <f>IF(N208="YES", "1", "0")</f>
        <v>0</v>
      </c>
      <c r="P208" t="str">
        <f>E208&amp;"-"&amp;G208&amp;"-"&amp;H208</f>
        <v>LOW INCOME-High School-Skilled Manual</v>
      </c>
    </row>
    <row r="209" spans="1:16" x14ac:dyDescent="0.25">
      <c r="A209">
        <v>14544</v>
      </c>
      <c r="B209" t="s">
        <v>19</v>
      </c>
      <c r="C209" t="s">
        <v>10</v>
      </c>
      <c r="D209">
        <v>10000</v>
      </c>
      <c r="E209" t="str">
        <f>IF(D209&lt;=40000,"LOW INCOME",IF(D209&lt;=80000,"MEDIUM INCOME",IF(D209&lt;=100000,"HIGH INCOME","HIGHEST INCOME")))</f>
        <v>LOW INCOME</v>
      </c>
      <c r="F209">
        <v>1</v>
      </c>
      <c r="G209" t="s">
        <v>16</v>
      </c>
      <c r="H209" t="s">
        <v>20</v>
      </c>
      <c r="I209" t="s">
        <v>14</v>
      </c>
      <c r="J209" t="str">
        <f>IF(I209="YES", "1", "0")</f>
        <v>1</v>
      </c>
      <c r="K209">
        <v>0</v>
      </c>
      <c r="L209">
        <v>0.5</v>
      </c>
      <c r="M209" t="str">
        <f>IF(L209&lt;=4.5,"CLOSEST",IF(L209&lt;=7.5,"FAR","FURTHEST"))</f>
        <v>CLOSEST</v>
      </c>
      <c r="N209" t="s">
        <v>15</v>
      </c>
      <c r="O209" t="str">
        <f>IF(N209="YES", "1", "0")</f>
        <v>0</v>
      </c>
      <c r="P209" t="str">
        <f>E209&amp;"-"&amp;G209&amp;"-"&amp;H209</f>
        <v>LOW INCOME-Partial College-Manual</v>
      </c>
    </row>
    <row r="210" spans="1:16" x14ac:dyDescent="0.25">
      <c r="A210">
        <v>14545</v>
      </c>
      <c r="B210" t="s">
        <v>10</v>
      </c>
      <c r="C210" t="s">
        <v>11</v>
      </c>
      <c r="D210">
        <v>10000</v>
      </c>
      <c r="E210" t="str">
        <f>IF(D210&lt;=40000,"LOW INCOME",IF(D210&lt;=80000,"MEDIUM INCOME",IF(D210&lt;=100000,"HIGH INCOME","HIGHEST INCOME")))</f>
        <v>LOW INCOME</v>
      </c>
      <c r="F210">
        <v>2</v>
      </c>
      <c r="G210" t="s">
        <v>16</v>
      </c>
      <c r="H210" t="s">
        <v>20</v>
      </c>
      <c r="I210" t="s">
        <v>14</v>
      </c>
      <c r="J210" t="str">
        <f>IF(I210="YES", "1", "0")</f>
        <v>1</v>
      </c>
      <c r="K210">
        <v>0</v>
      </c>
      <c r="L210">
        <v>1.5</v>
      </c>
      <c r="M210" t="str">
        <f>IF(L210&lt;=4.5,"CLOSEST",IF(L210&lt;=7.5,"FAR","FURTHEST"))</f>
        <v>CLOSEST</v>
      </c>
      <c r="N210" t="s">
        <v>15</v>
      </c>
      <c r="O210" t="str">
        <f>IF(N210="YES", "1", "0")</f>
        <v>0</v>
      </c>
      <c r="P210" t="str">
        <f>E210&amp;"-"&amp;G210&amp;"-"&amp;H210</f>
        <v>LOW INCOME-Partial College-Manual</v>
      </c>
    </row>
    <row r="211" spans="1:16" x14ac:dyDescent="0.25">
      <c r="A211">
        <v>14547</v>
      </c>
      <c r="B211" t="s">
        <v>10</v>
      </c>
      <c r="C211" t="s">
        <v>10</v>
      </c>
      <c r="D211">
        <v>10000</v>
      </c>
      <c r="E211" t="str">
        <f>IF(D211&lt;=40000,"LOW INCOME",IF(D211&lt;=80000,"MEDIUM INCOME",IF(D211&lt;=100000,"HIGH INCOME","HIGHEST INCOME")))</f>
        <v>LOW INCOME</v>
      </c>
      <c r="F211">
        <v>2</v>
      </c>
      <c r="G211" t="s">
        <v>16</v>
      </c>
      <c r="H211" t="s">
        <v>20</v>
      </c>
      <c r="I211" t="s">
        <v>14</v>
      </c>
      <c r="J211" t="str">
        <f>IF(I211="YES", "1", "0")</f>
        <v>1</v>
      </c>
      <c r="K211">
        <v>0</v>
      </c>
      <c r="L211">
        <v>1.5</v>
      </c>
      <c r="M211" t="str">
        <f>IF(L211&lt;=4.5,"CLOSEST",IF(L211&lt;=7.5,"FAR","FURTHEST"))</f>
        <v>CLOSEST</v>
      </c>
      <c r="N211" t="s">
        <v>15</v>
      </c>
      <c r="O211" t="str">
        <f>IF(N211="YES", "1", "0")</f>
        <v>0</v>
      </c>
      <c r="P211" t="str">
        <f>E211&amp;"-"&amp;G211&amp;"-"&amp;H211</f>
        <v>LOW INCOME-Partial College-Manual</v>
      </c>
    </row>
    <row r="212" spans="1:16" x14ac:dyDescent="0.25">
      <c r="A212">
        <v>14554</v>
      </c>
      <c r="B212" t="s">
        <v>10</v>
      </c>
      <c r="C212" t="s">
        <v>10</v>
      </c>
      <c r="D212">
        <v>20000</v>
      </c>
      <c r="E212" t="str">
        <f>IF(D212&lt;=40000,"LOW INCOME",IF(D212&lt;=80000,"MEDIUM INCOME",IF(D212&lt;=100000,"HIGH INCOME","HIGHEST INCOME")))</f>
        <v>LOW INCOME</v>
      </c>
      <c r="F212">
        <v>1</v>
      </c>
      <c r="G212" t="s">
        <v>12</v>
      </c>
      <c r="H212" t="s">
        <v>17</v>
      </c>
      <c r="I212" t="s">
        <v>14</v>
      </c>
      <c r="J212" t="str">
        <f>IF(I212="YES", "1", "0")</f>
        <v>1</v>
      </c>
      <c r="K212">
        <v>0</v>
      </c>
      <c r="L212">
        <v>0.5</v>
      </c>
      <c r="M212" t="str">
        <f>IF(L212&lt;=4.5,"CLOSEST",IF(L212&lt;=7.5,"FAR","FURTHEST"))</f>
        <v>CLOSEST</v>
      </c>
      <c r="N212" t="s">
        <v>15</v>
      </c>
      <c r="O212" t="str">
        <f>IF(N212="YES", "1", "0")</f>
        <v>0</v>
      </c>
      <c r="P212" t="str">
        <f>E212&amp;"-"&amp;G212&amp;"-"&amp;H212</f>
        <v>LOW INCOME-Bachelors-Clerical</v>
      </c>
    </row>
    <row r="213" spans="1:16" x14ac:dyDescent="0.25">
      <c r="A213">
        <v>14569</v>
      </c>
      <c r="B213" t="s">
        <v>10</v>
      </c>
      <c r="C213" t="s">
        <v>10</v>
      </c>
      <c r="D213">
        <v>60000</v>
      </c>
      <c r="E213" t="str">
        <f>IF(D213&lt;=40000,"LOW INCOME",IF(D213&lt;=80000,"MEDIUM INCOME",IF(D213&lt;=100000,"HIGH INCOME","HIGHEST INCOME")))</f>
        <v>MEDIUM INCOME</v>
      </c>
      <c r="F213">
        <v>1</v>
      </c>
      <c r="G213" t="s">
        <v>63</v>
      </c>
      <c r="H213" t="s">
        <v>18</v>
      </c>
      <c r="I213" t="s">
        <v>14</v>
      </c>
      <c r="J213" t="str">
        <f>IF(I213="YES", "1", "0")</f>
        <v>1</v>
      </c>
      <c r="K213">
        <v>0</v>
      </c>
      <c r="L213">
        <v>0.5</v>
      </c>
      <c r="M213" t="str">
        <f>IF(L213&lt;=4.5,"CLOSEST",IF(L213&lt;=7.5,"FAR","FURTHEST"))</f>
        <v>CLOSEST</v>
      </c>
      <c r="N213" t="s">
        <v>15</v>
      </c>
      <c r="O213" t="str">
        <f>IF(N213="YES", "1", "0")</f>
        <v>0</v>
      </c>
      <c r="P213" t="str">
        <f>E213&amp;"-"&amp;G213&amp;"-"&amp;H213</f>
        <v>MEDIUM INCOME-Graduate Degree-Professional</v>
      </c>
    </row>
    <row r="214" spans="1:16" x14ac:dyDescent="0.25">
      <c r="A214">
        <v>14572</v>
      </c>
      <c r="B214" t="s">
        <v>10</v>
      </c>
      <c r="C214" t="s">
        <v>11</v>
      </c>
      <c r="D214">
        <v>70000</v>
      </c>
      <c r="E214" t="str">
        <f>IF(D214&lt;=40000,"LOW INCOME",IF(D214&lt;=80000,"MEDIUM INCOME",IF(D214&lt;=100000,"HIGH INCOME","HIGHEST INCOME")))</f>
        <v>MEDIUM INCOME</v>
      </c>
      <c r="F214">
        <v>3</v>
      </c>
      <c r="G214" t="s">
        <v>63</v>
      </c>
      <c r="H214" t="s">
        <v>18</v>
      </c>
      <c r="I214" t="s">
        <v>14</v>
      </c>
      <c r="J214" t="str">
        <f>IF(I214="YES", "1", "0")</f>
        <v>1</v>
      </c>
      <c r="K214">
        <v>0</v>
      </c>
      <c r="L214">
        <v>3.5</v>
      </c>
      <c r="M214" t="str">
        <f>IF(L214&lt;=4.5,"CLOSEST",IF(L214&lt;=7.5,"FAR","FURTHEST"))</f>
        <v>CLOSEST</v>
      </c>
      <c r="N214" t="s">
        <v>14</v>
      </c>
      <c r="O214" t="str">
        <f>IF(N214="YES", "1", "0")</f>
        <v>1</v>
      </c>
      <c r="P214" t="str">
        <f>E214&amp;"-"&amp;G214&amp;"-"&amp;H214</f>
        <v>MEDIUM INCOME-Graduate Degree-Professional</v>
      </c>
    </row>
    <row r="215" spans="1:16" x14ac:dyDescent="0.25">
      <c r="A215">
        <v>14592</v>
      </c>
      <c r="B215" t="s">
        <v>10</v>
      </c>
      <c r="C215" t="s">
        <v>11</v>
      </c>
      <c r="D215">
        <v>60000</v>
      </c>
      <c r="E215" t="str">
        <f>IF(D215&lt;=40000,"LOW INCOME",IF(D215&lt;=80000,"MEDIUM INCOME",IF(D215&lt;=100000,"HIGH INCOME","HIGHEST INCOME")))</f>
        <v>MEDIUM INCOME</v>
      </c>
      <c r="F215">
        <v>0</v>
      </c>
      <c r="G215" t="s">
        <v>63</v>
      </c>
      <c r="H215" t="s">
        <v>18</v>
      </c>
      <c r="I215" t="s">
        <v>14</v>
      </c>
      <c r="J215" t="str">
        <f>IF(I215="YES", "1", "0")</f>
        <v>1</v>
      </c>
      <c r="K215">
        <v>0</v>
      </c>
      <c r="L215">
        <v>0.5</v>
      </c>
      <c r="M215" t="str">
        <f>IF(L215&lt;=4.5,"CLOSEST",IF(L215&lt;=7.5,"FAR","FURTHEST"))</f>
        <v>CLOSEST</v>
      </c>
      <c r="N215" t="s">
        <v>15</v>
      </c>
      <c r="O215" t="str">
        <f>IF(N215="YES", "1", "0")</f>
        <v>0</v>
      </c>
      <c r="P215" t="str">
        <f>E215&amp;"-"&amp;G215&amp;"-"&amp;H215</f>
        <v>MEDIUM INCOME-Graduate Degree-Professional</v>
      </c>
    </row>
    <row r="216" spans="1:16" x14ac:dyDescent="0.25">
      <c r="A216">
        <v>14602</v>
      </c>
      <c r="B216" t="s">
        <v>10</v>
      </c>
      <c r="C216" t="s">
        <v>11</v>
      </c>
      <c r="D216">
        <v>80000</v>
      </c>
      <c r="E216" t="str">
        <f>IF(D216&lt;=40000,"LOW INCOME",IF(D216&lt;=80000,"MEDIUM INCOME",IF(D216&lt;=100000,"HIGH INCOME","HIGHEST INCOME")))</f>
        <v>MEDIUM INCOME</v>
      </c>
      <c r="F216">
        <v>3</v>
      </c>
      <c r="G216" t="s">
        <v>63</v>
      </c>
      <c r="H216" t="s">
        <v>18</v>
      </c>
      <c r="I216" t="s">
        <v>14</v>
      </c>
      <c r="J216" t="str">
        <f>IF(I216="YES", "1", "0")</f>
        <v>1</v>
      </c>
      <c r="K216">
        <v>0</v>
      </c>
      <c r="L216">
        <v>0.5</v>
      </c>
      <c r="M216" t="str">
        <f>IF(L216&lt;=4.5,"CLOSEST",IF(L216&lt;=7.5,"FAR","FURTHEST"))</f>
        <v>CLOSEST</v>
      </c>
      <c r="N216" t="s">
        <v>14</v>
      </c>
      <c r="O216" t="str">
        <f>IF(N216="YES", "1", "0")</f>
        <v>1</v>
      </c>
      <c r="P216" t="str">
        <f>E216&amp;"-"&amp;G216&amp;"-"&amp;H216</f>
        <v>MEDIUM INCOME-Graduate Degree-Professional</v>
      </c>
    </row>
    <row r="217" spans="1:16" x14ac:dyDescent="0.25">
      <c r="A217">
        <v>14608</v>
      </c>
      <c r="B217" t="s">
        <v>10</v>
      </c>
      <c r="C217" t="s">
        <v>10</v>
      </c>
      <c r="D217">
        <v>50000</v>
      </c>
      <c r="E217" t="str">
        <f>IF(D217&lt;=40000,"LOW INCOME",IF(D217&lt;=80000,"MEDIUM INCOME",IF(D217&lt;=100000,"HIGH INCOME","HIGHEST INCOME")))</f>
        <v>MEDIUM INCOME</v>
      </c>
      <c r="F217">
        <v>4</v>
      </c>
      <c r="G217" t="s">
        <v>12</v>
      </c>
      <c r="H217" t="s">
        <v>13</v>
      </c>
      <c r="I217" t="s">
        <v>14</v>
      </c>
      <c r="J217" t="str">
        <f>IF(I217="YES", "1", "0")</f>
        <v>1</v>
      </c>
      <c r="K217">
        <v>3</v>
      </c>
      <c r="L217">
        <v>10.5</v>
      </c>
      <c r="M217" t="str">
        <f>IF(L217&lt;=4.5,"CLOSEST",IF(L217&lt;=7.5,"FAR","FURTHEST"))</f>
        <v>FURTHEST</v>
      </c>
      <c r="N217" t="s">
        <v>15</v>
      </c>
      <c r="O217" t="str">
        <f>IF(N217="YES", "1", "0")</f>
        <v>0</v>
      </c>
      <c r="P217" t="str">
        <f>E217&amp;"-"&amp;G217&amp;"-"&amp;H217</f>
        <v>MEDIUM INCOME-Bachelors-Skilled Manual</v>
      </c>
    </row>
    <row r="218" spans="1:16" x14ac:dyDescent="0.25">
      <c r="A218">
        <v>14633</v>
      </c>
      <c r="B218" t="s">
        <v>10</v>
      </c>
      <c r="C218" t="s">
        <v>10</v>
      </c>
      <c r="D218">
        <v>60000</v>
      </c>
      <c r="E218" t="str">
        <f>IF(D218&lt;=40000,"LOW INCOME",IF(D218&lt;=80000,"MEDIUM INCOME",IF(D218&lt;=100000,"HIGH INCOME","HIGHEST INCOME")))</f>
        <v>MEDIUM INCOME</v>
      </c>
      <c r="F218">
        <v>1</v>
      </c>
      <c r="G218" t="s">
        <v>16</v>
      </c>
      <c r="H218" t="s">
        <v>13</v>
      </c>
      <c r="I218" t="s">
        <v>14</v>
      </c>
      <c r="J218" t="str">
        <f>IF(I218="YES", "1", "0")</f>
        <v>1</v>
      </c>
      <c r="K218">
        <v>1</v>
      </c>
      <c r="L218">
        <v>3.5</v>
      </c>
      <c r="M218" t="str">
        <f>IF(L218&lt;=4.5,"CLOSEST",IF(L218&lt;=7.5,"FAR","FURTHEST"))</f>
        <v>CLOSEST</v>
      </c>
      <c r="N218" t="s">
        <v>15</v>
      </c>
      <c r="O218" t="str">
        <f>IF(N218="YES", "1", "0")</f>
        <v>0</v>
      </c>
      <c r="P218" t="str">
        <f>E218&amp;"-"&amp;G218&amp;"-"&amp;H218</f>
        <v>MEDIUM INCOME-Partial College-Skilled Manual</v>
      </c>
    </row>
    <row r="219" spans="1:16" x14ac:dyDescent="0.25">
      <c r="A219">
        <v>14657</v>
      </c>
      <c r="B219" t="s">
        <v>10</v>
      </c>
      <c r="C219" t="s">
        <v>10</v>
      </c>
      <c r="D219">
        <v>80000</v>
      </c>
      <c r="E219" t="str">
        <f>IF(D219&lt;=40000,"LOW INCOME",IF(D219&lt;=80000,"MEDIUM INCOME",IF(D219&lt;=100000,"HIGH INCOME","HIGHEST INCOME")))</f>
        <v>MEDIUM INCOME</v>
      </c>
      <c r="F219">
        <v>1</v>
      </c>
      <c r="G219" t="s">
        <v>16</v>
      </c>
      <c r="H219" t="s">
        <v>13</v>
      </c>
      <c r="I219" t="s">
        <v>15</v>
      </c>
      <c r="J219" t="str">
        <f>IF(I219="YES", "1", "0")</f>
        <v>0</v>
      </c>
      <c r="K219">
        <v>1</v>
      </c>
      <c r="L219">
        <v>0.5</v>
      </c>
      <c r="M219" t="str">
        <f>IF(L219&lt;=4.5,"CLOSEST",IF(L219&lt;=7.5,"FAR","FURTHEST"))</f>
        <v>CLOSEST</v>
      </c>
      <c r="N219" t="s">
        <v>14</v>
      </c>
      <c r="O219" t="str">
        <f>IF(N219="YES", "1", "0")</f>
        <v>1</v>
      </c>
      <c r="P219" t="str">
        <f>E219&amp;"-"&amp;G219&amp;"-"&amp;H219</f>
        <v>MEDIUM INCOME-Partial College-Skilled Manual</v>
      </c>
    </row>
    <row r="220" spans="1:16" x14ac:dyDescent="0.25">
      <c r="A220">
        <v>14662</v>
      </c>
      <c r="B220" t="s">
        <v>10</v>
      </c>
      <c r="C220" t="s">
        <v>10</v>
      </c>
      <c r="D220">
        <v>60000</v>
      </c>
      <c r="E220" t="str">
        <f>IF(D220&lt;=40000,"LOW INCOME",IF(D220&lt;=80000,"MEDIUM INCOME",IF(D220&lt;=100000,"HIGH INCOME","HIGHEST INCOME")))</f>
        <v>MEDIUM INCOME</v>
      </c>
      <c r="F220">
        <v>1</v>
      </c>
      <c r="G220" t="s">
        <v>12</v>
      </c>
      <c r="H220" t="s">
        <v>18</v>
      </c>
      <c r="I220" t="s">
        <v>14</v>
      </c>
      <c r="J220" t="str">
        <f>IF(I220="YES", "1", "0")</f>
        <v>1</v>
      </c>
      <c r="K220">
        <v>1</v>
      </c>
      <c r="L220">
        <v>0.5</v>
      </c>
      <c r="M220" t="str">
        <f>IF(L220&lt;=4.5,"CLOSEST",IF(L220&lt;=7.5,"FAR","FURTHEST"))</f>
        <v>CLOSEST</v>
      </c>
      <c r="N220" t="s">
        <v>14</v>
      </c>
      <c r="O220" t="str">
        <f>IF(N220="YES", "1", "0")</f>
        <v>1</v>
      </c>
      <c r="P220" t="str">
        <f>E220&amp;"-"&amp;G220&amp;"-"&amp;H220</f>
        <v>MEDIUM INCOME-Bachelors-Professional</v>
      </c>
    </row>
    <row r="221" spans="1:16" x14ac:dyDescent="0.25">
      <c r="A221">
        <v>14669</v>
      </c>
      <c r="B221" t="s">
        <v>10</v>
      </c>
      <c r="C221" t="s">
        <v>11</v>
      </c>
      <c r="D221">
        <v>80000</v>
      </c>
      <c r="E221" t="str">
        <f>IF(D221&lt;=40000,"LOW INCOME",IF(D221&lt;=80000,"MEDIUM INCOME",IF(D221&lt;=100000,"HIGH INCOME","HIGHEST INCOME")))</f>
        <v>MEDIUM INCOME</v>
      </c>
      <c r="F221">
        <v>4</v>
      </c>
      <c r="G221" t="s">
        <v>63</v>
      </c>
      <c r="H221" t="s">
        <v>22</v>
      </c>
      <c r="I221" t="s">
        <v>14</v>
      </c>
      <c r="J221" t="str">
        <f>IF(I221="YES", "1", "0")</f>
        <v>1</v>
      </c>
      <c r="K221">
        <v>1</v>
      </c>
      <c r="L221">
        <v>0.5</v>
      </c>
      <c r="M221" t="str">
        <f>IF(L221&lt;=4.5,"CLOSEST",IF(L221&lt;=7.5,"FAR","FURTHEST"))</f>
        <v>CLOSEST</v>
      </c>
      <c r="N221" t="s">
        <v>15</v>
      </c>
      <c r="O221" t="str">
        <f>IF(N221="YES", "1", "0")</f>
        <v>0</v>
      </c>
      <c r="P221" t="str">
        <f>E221&amp;"-"&amp;G221&amp;"-"&amp;H221</f>
        <v>MEDIUM INCOME-Graduate Degree-Management</v>
      </c>
    </row>
    <row r="222" spans="1:16" x14ac:dyDescent="0.25">
      <c r="A222">
        <v>14682</v>
      </c>
      <c r="B222" t="s">
        <v>19</v>
      </c>
      <c r="C222" t="s">
        <v>11</v>
      </c>
      <c r="D222">
        <v>70000</v>
      </c>
      <c r="E222" t="str">
        <f>IF(D222&lt;=40000,"LOW INCOME",IF(D222&lt;=80000,"MEDIUM INCOME",IF(D222&lt;=100000,"HIGH INCOME","HIGHEST INCOME")))</f>
        <v>MEDIUM INCOME</v>
      </c>
      <c r="F222">
        <v>0</v>
      </c>
      <c r="G222" t="s">
        <v>12</v>
      </c>
      <c r="H222" t="s">
        <v>18</v>
      </c>
      <c r="I222" t="s">
        <v>15</v>
      </c>
      <c r="J222" t="str">
        <f>IF(I222="YES", "1", "0")</f>
        <v>0</v>
      </c>
      <c r="K222">
        <v>1</v>
      </c>
      <c r="L222">
        <v>7.5</v>
      </c>
      <c r="M222" t="str">
        <f>IF(L222&lt;=4.5,"CLOSEST",IF(L222&lt;=7.5,"FAR","FURTHEST"))</f>
        <v>FAR</v>
      </c>
      <c r="N222" t="s">
        <v>15</v>
      </c>
      <c r="O222" t="str">
        <f>IF(N222="YES", "1", "0")</f>
        <v>0</v>
      </c>
      <c r="P222" t="str">
        <f>E222&amp;"-"&amp;G222&amp;"-"&amp;H222</f>
        <v>MEDIUM INCOME-Bachelors-Professional</v>
      </c>
    </row>
    <row r="223" spans="1:16" x14ac:dyDescent="0.25">
      <c r="A223">
        <v>14696</v>
      </c>
      <c r="B223" t="s">
        <v>19</v>
      </c>
      <c r="C223" t="s">
        <v>10</v>
      </c>
      <c r="D223">
        <v>10000</v>
      </c>
      <c r="E223" t="str">
        <f>IF(D223&lt;=40000,"LOW INCOME",IF(D223&lt;=80000,"MEDIUM INCOME",IF(D223&lt;=100000,"HIGH INCOME","HIGHEST INCOME")))</f>
        <v>LOW INCOME</v>
      </c>
      <c r="F223">
        <v>0</v>
      </c>
      <c r="G223" t="s">
        <v>23</v>
      </c>
      <c r="H223" t="s">
        <v>20</v>
      </c>
      <c r="I223" t="s">
        <v>15</v>
      </c>
      <c r="J223" t="str">
        <f>IF(I223="YES", "1", "0")</f>
        <v>0</v>
      </c>
      <c r="K223">
        <v>2</v>
      </c>
      <c r="L223">
        <v>0.5</v>
      </c>
      <c r="M223" t="str">
        <f>IF(L223&lt;=4.5,"CLOSEST",IF(L223&lt;=7.5,"FAR","FURTHEST"))</f>
        <v>CLOSEST</v>
      </c>
      <c r="N223" t="s">
        <v>15</v>
      </c>
      <c r="O223" t="str">
        <f>IF(N223="YES", "1", "0")</f>
        <v>0</v>
      </c>
      <c r="P223" t="str">
        <f>E223&amp;"-"&amp;G223&amp;"-"&amp;H223</f>
        <v>LOW INCOME-Partial High School-Manual</v>
      </c>
    </row>
    <row r="224" spans="1:16" x14ac:dyDescent="0.25">
      <c r="A224">
        <v>14754</v>
      </c>
      <c r="B224" t="s">
        <v>10</v>
      </c>
      <c r="C224" t="s">
        <v>10</v>
      </c>
      <c r="D224">
        <v>40000</v>
      </c>
      <c r="E224" t="str">
        <f>IF(D224&lt;=40000,"LOW INCOME",IF(D224&lt;=80000,"MEDIUM INCOME",IF(D224&lt;=100000,"HIGH INCOME","HIGHEST INCOME")))</f>
        <v>LOW INCOME</v>
      </c>
      <c r="F224">
        <v>1</v>
      </c>
      <c r="G224" t="s">
        <v>16</v>
      </c>
      <c r="H224" t="s">
        <v>17</v>
      </c>
      <c r="I224" t="s">
        <v>14</v>
      </c>
      <c r="J224" t="str">
        <f>IF(I224="YES", "1", "0")</f>
        <v>1</v>
      </c>
      <c r="K224">
        <v>1</v>
      </c>
      <c r="L224">
        <v>1.5</v>
      </c>
      <c r="M224" t="str">
        <f>IF(L224&lt;=4.5,"CLOSEST",IF(L224&lt;=7.5,"FAR","FURTHEST"))</f>
        <v>CLOSEST</v>
      </c>
      <c r="N224" t="s">
        <v>14</v>
      </c>
      <c r="O224" t="str">
        <f>IF(N224="YES", "1", "0")</f>
        <v>1</v>
      </c>
      <c r="P224" t="str">
        <f>E224&amp;"-"&amp;G224&amp;"-"&amp;H224</f>
        <v>LOW INCOME-Partial College-Clerical</v>
      </c>
    </row>
    <row r="225" spans="1:16" x14ac:dyDescent="0.25">
      <c r="A225">
        <v>14777</v>
      </c>
      <c r="B225" t="s">
        <v>10</v>
      </c>
      <c r="C225" t="s">
        <v>11</v>
      </c>
      <c r="D225">
        <v>40000</v>
      </c>
      <c r="E225" t="str">
        <f>IF(D225&lt;=40000,"LOW INCOME",IF(D225&lt;=80000,"MEDIUM INCOME",IF(D225&lt;=100000,"HIGH INCOME","HIGHEST INCOME")))</f>
        <v>LOW INCOME</v>
      </c>
      <c r="F225">
        <v>0</v>
      </c>
      <c r="G225" t="s">
        <v>12</v>
      </c>
      <c r="H225" t="s">
        <v>17</v>
      </c>
      <c r="I225" t="s">
        <v>14</v>
      </c>
      <c r="J225" t="str">
        <f>IF(I225="YES", "1", "0")</f>
        <v>1</v>
      </c>
      <c r="K225">
        <v>0</v>
      </c>
      <c r="L225">
        <v>0.5</v>
      </c>
      <c r="M225" t="str">
        <f>IF(L225&lt;=4.5,"CLOSEST",IF(L225&lt;=7.5,"FAR","FURTHEST"))</f>
        <v>CLOSEST</v>
      </c>
      <c r="N225" t="s">
        <v>14</v>
      </c>
      <c r="O225" t="str">
        <f>IF(N225="YES", "1", "0")</f>
        <v>1</v>
      </c>
      <c r="P225" t="str">
        <f>E225&amp;"-"&amp;G225&amp;"-"&amp;H225</f>
        <v>LOW INCOME-Bachelors-Clerical</v>
      </c>
    </row>
    <row r="226" spans="1:16" x14ac:dyDescent="0.25">
      <c r="A226">
        <v>14785</v>
      </c>
      <c r="B226" t="s">
        <v>19</v>
      </c>
      <c r="C226" t="s">
        <v>10</v>
      </c>
      <c r="D226">
        <v>30000</v>
      </c>
      <c r="E226" t="str">
        <f>IF(D226&lt;=40000,"LOW INCOME",IF(D226&lt;=80000,"MEDIUM INCOME",IF(D226&lt;=100000,"HIGH INCOME","HIGHEST INCOME")))</f>
        <v>LOW INCOME</v>
      </c>
      <c r="F226">
        <v>1</v>
      </c>
      <c r="G226" t="s">
        <v>12</v>
      </c>
      <c r="H226" t="s">
        <v>17</v>
      </c>
      <c r="I226" t="s">
        <v>15</v>
      </c>
      <c r="J226" t="str">
        <f>IF(I226="YES", "1", "0")</f>
        <v>0</v>
      </c>
      <c r="K226">
        <v>1</v>
      </c>
      <c r="L226">
        <v>1.5</v>
      </c>
      <c r="M226" t="str">
        <f>IF(L226&lt;=4.5,"CLOSEST",IF(L226&lt;=7.5,"FAR","FURTHEST"))</f>
        <v>CLOSEST</v>
      </c>
      <c r="N226" t="s">
        <v>15</v>
      </c>
      <c r="O226" t="str">
        <f>IF(N226="YES", "1", "0")</f>
        <v>0</v>
      </c>
      <c r="P226" t="str">
        <f>E226&amp;"-"&amp;G226&amp;"-"&amp;H226</f>
        <v>LOW INCOME-Bachelors-Clerical</v>
      </c>
    </row>
    <row r="227" spans="1:16" x14ac:dyDescent="0.25">
      <c r="A227">
        <v>14791</v>
      </c>
      <c r="B227" t="s">
        <v>10</v>
      </c>
      <c r="C227" t="s">
        <v>11</v>
      </c>
      <c r="D227">
        <v>40000</v>
      </c>
      <c r="E227" t="str">
        <f>IF(D227&lt;=40000,"LOW INCOME",IF(D227&lt;=80000,"MEDIUM INCOME",IF(D227&lt;=100000,"HIGH INCOME","HIGHEST INCOME")))</f>
        <v>LOW INCOME</v>
      </c>
      <c r="F227">
        <v>0</v>
      </c>
      <c r="G227" t="s">
        <v>12</v>
      </c>
      <c r="H227" t="s">
        <v>17</v>
      </c>
      <c r="I227" t="s">
        <v>14</v>
      </c>
      <c r="J227" t="str">
        <f>IF(I227="YES", "1", "0")</f>
        <v>1</v>
      </c>
      <c r="K227">
        <v>0</v>
      </c>
      <c r="L227">
        <v>0.5</v>
      </c>
      <c r="M227" t="str">
        <f>IF(L227&lt;=4.5,"CLOSEST",IF(L227&lt;=7.5,"FAR","FURTHEST"))</f>
        <v>CLOSEST</v>
      </c>
      <c r="N227" t="s">
        <v>14</v>
      </c>
      <c r="O227" t="str">
        <f>IF(N227="YES", "1", "0")</f>
        <v>1</v>
      </c>
      <c r="P227" t="str">
        <f>E227&amp;"-"&amp;G227&amp;"-"&amp;H227</f>
        <v>LOW INCOME-Bachelors-Clerical</v>
      </c>
    </row>
    <row r="228" spans="1:16" x14ac:dyDescent="0.25">
      <c r="A228">
        <v>14798</v>
      </c>
      <c r="B228" t="s">
        <v>19</v>
      </c>
      <c r="C228" t="s">
        <v>11</v>
      </c>
      <c r="D228">
        <v>10000</v>
      </c>
      <c r="E228" t="str">
        <f>IF(D228&lt;=40000,"LOW INCOME",IF(D228&lt;=80000,"MEDIUM INCOME",IF(D228&lt;=100000,"HIGH INCOME","HIGHEST INCOME")))</f>
        <v>LOW INCOME</v>
      </c>
      <c r="F228">
        <v>4</v>
      </c>
      <c r="G228" t="s">
        <v>23</v>
      </c>
      <c r="H228" t="s">
        <v>20</v>
      </c>
      <c r="I228" t="s">
        <v>14</v>
      </c>
      <c r="J228" t="str">
        <f>IF(I228="YES", "1", "0")</f>
        <v>1</v>
      </c>
      <c r="K228">
        <v>2</v>
      </c>
      <c r="L228">
        <v>0.5</v>
      </c>
      <c r="M228" t="str">
        <f>IF(L228&lt;=4.5,"CLOSEST",IF(L228&lt;=7.5,"FAR","FURTHEST"))</f>
        <v>CLOSEST</v>
      </c>
      <c r="N228" t="s">
        <v>14</v>
      </c>
      <c r="O228" t="str">
        <f>IF(N228="YES", "1", "0")</f>
        <v>1</v>
      </c>
      <c r="P228" t="str">
        <f>E228&amp;"-"&amp;G228&amp;"-"&amp;H228</f>
        <v>LOW INCOME-Partial High School-Manual</v>
      </c>
    </row>
    <row r="229" spans="1:16" x14ac:dyDescent="0.25">
      <c r="A229">
        <v>14804</v>
      </c>
      <c r="B229" t="s">
        <v>19</v>
      </c>
      <c r="C229" t="s">
        <v>11</v>
      </c>
      <c r="D229">
        <v>10000</v>
      </c>
      <c r="E229" t="str">
        <f>IF(D229&lt;=40000,"LOW INCOME",IF(D229&lt;=80000,"MEDIUM INCOME",IF(D229&lt;=100000,"HIGH INCOME","HIGHEST INCOME")))</f>
        <v>LOW INCOME</v>
      </c>
      <c r="F229">
        <v>3</v>
      </c>
      <c r="G229" t="s">
        <v>23</v>
      </c>
      <c r="H229" t="s">
        <v>20</v>
      </c>
      <c r="I229" t="s">
        <v>14</v>
      </c>
      <c r="J229" t="str">
        <f>IF(I229="YES", "1", "0")</f>
        <v>1</v>
      </c>
      <c r="K229">
        <v>2</v>
      </c>
      <c r="L229">
        <v>0.5</v>
      </c>
      <c r="M229" t="str">
        <f>IF(L229&lt;=4.5,"CLOSEST",IF(L229&lt;=7.5,"FAR","FURTHEST"))</f>
        <v>CLOSEST</v>
      </c>
      <c r="N229" t="s">
        <v>15</v>
      </c>
      <c r="O229" t="str">
        <f>IF(N229="YES", "1", "0")</f>
        <v>0</v>
      </c>
      <c r="P229" t="str">
        <f>E229&amp;"-"&amp;G229&amp;"-"&amp;H229</f>
        <v>LOW INCOME-Partial High School-Manual</v>
      </c>
    </row>
    <row r="230" spans="1:16" x14ac:dyDescent="0.25">
      <c r="A230">
        <v>14805</v>
      </c>
      <c r="B230" t="s">
        <v>19</v>
      </c>
      <c r="C230" t="s">
        <v>11</v>
      </c>
      <c r="D230">
        <v>10000</v>
      </c>
      <c r="E230" t="str">
        <f>IF(D230&lt;=40000,"LOW INCOME",IF(D230&lt;=80000,"MEDIUM INCOME",IF(D230&lt;=100000,"HIGH INCOME","HIGHEST INCOME")))</f>
        <v>LOW INCOME</v>
      </c>
      <c r="F230">
        <v>3</v>
      </c>
      <c r="G230" t="s">
        <v>23</v>
      </c>
      <c r="H230" t="s">
        <v>20</v>
      </c>
      <c r="I230" t="s">
        <v>14</v>
      </c>
      <c r="J230" t="str">
        <f>IF(I230="YES", "1", "0")</f>
        <v>1</v>
      </c>
      <c r="K230">
        <v>2</v>
      </c>
      <c r="L230">
        <v>0.5</v>
      </c>
      <c r="M230" t="str">
        <f>IF(L230&lt;=4.5,"CLOSEST",IF(L230&lt;=7.5,"FAR","FURTHEST"))</f>
        <v>CLOSEST</v>
      </c>
      <c r="N230" t="s">
        <v>15</v>
      </c>
      <c r="O230" t="str">
        <f>IF(N230="YES", "1", "0")</f>
        <v>0</v>
      </c>
      <c r="P230" t="str">
        <f>E230&amp;"-"&amp;G230&amp;"-"&amp;H230</f>
        <v>LOW INCOME-Partial High School-Manual</v>
      </c>
    </row>
    <row r="231" spans="1:16" x14ac:dyDescent="0.25">
      <c r="A231">
        <v>14813</v>
      </c>
      <c r="B231" t="s">
        <v>19</v>
      </c>
      <c r="C231" t="s">
        <v>11</v>
      </c>
      <c r="D231">
        <v>20000</v>
      </c>
      <c r="E231" t="str">
        <f>IF(D231&lt;=40000,"LOW INCOME",IF(D231&lt;=80000,"MEDIUM INCOME",IF(D231&lt;=100000,"HIGH INCOME","HIGHEST INCOME")))</f>
        <v>LOW INCOME</v>
      </c>
      <c r="F231">
        <v>4</v>
      </c>
      <c r="G231" t="s">
        <v>21</v>
      </c>
      <c r="H231" t="s">
        <v>20</v>
      </c>
      <c r="I231" t="s">
        <v>14</v>
      </c>
      <c r="J231" t="str">
        <f>IF(I231="YES", "1", "0")</f>
        <v>1</v>
      </c>
      <c r="K231">
        <v>1</v>
      </c>
      <c r="L231">
        <v>0.5</v>
      </c>
      <c r="M231" t="str">
        <f>IF(L231&lt;=4.5,"CLOSEST",IF(L231&lt;=7.5,"FAR","FURTHEST"))</f>
        <v>CLOSEST</v>
      </c>
      <c r="N231" t="s">
        <v>14</v>
      </c>
      <c r="O231" t="str">
        <f>IF(N231="YES", "1", "0")</f>
        <v>1</v>
      </c>
      <c r="P231" t="str">
        <f>E231&amp;"-"&amp;G231&amp;"-"&amp;H231</f>
        <v>LOW INCOME-High School-Manual</v>
      </c>
    </row>
    <row r="232" spans="1:16" x14ac:dyDescent="0.25">
      <c r="A232">
        <v>14832</v>
      </c>
      <c r="B232" t="s">
        <v>10</v>
      </c>
      <c r="C232" t="s">
        <v>10</v>
      </c>
      <c r="D232">
        <v>40000</v>
      </c>
      <c r="E232" t="str">
        <f>IF(D232&lt;=40000,"LOW INCOME",IF(D232&lt;=80000,"MEDIUM INCOME",IF(D232&lt;=100000,"HIGH INCOME","HIGHEST INCOME")))</f>
        <v>LOW INCOME</v>
      </c>
      <c r="F232">
        <v>1</v>
      </c>
      <c r="G232" t="s">
        <v>12</v>
      </c>
      <c r="H232" t="s">
        <v>13</v>
      </c>
      <c r="I232" t="s">
        <v>14</v>
      </c>
      <c r="J232" t="str">
        <f>IF(I232="YES", "1", "0")</f>
        <v>1</v>
      </c>
      <c r="K232">
        <v>0</v>
      </c>
      <c r="L232">
        <v>0.5</v>
      </c>
      <c r="M232" t="str">
        <f>IF(L232&lt;=4.5,"CLOSEST",IF(L232&lt;=7.5,"FAR","FURTHEST"))</f>
        <v>CLOSEST</v>
      </c>
      <c r="N232" t="s">
        <v>14</v>
      </c>
      <c r="O232" t="str">
        <f>IF(N232="YES", "1", "0")</f>
        <v>1</v>
      </c>
      <c r="P232" t="str">
        <f>E232&amp;"-"&amp;G232&amp;"-"&amp;H232</f>
        <v>LOW INCOME-Bachelors-Skilled Manual</v>
      </c>
    </row>
    <row r="233" spans="1:16" x14ac:dyDescent="0.25">
      <c r="A233">
        <v>14865</v>
      </c>
      <c r="B233" t="s">
        <v>19</v>
      </c>
      <c r="C233" t="s">
        <v>10</v>
      </c>
      <c r="D233">
        <v>40000</v>
      </c>
      <c r="E233" t="str">
        <f>IF(D233&lt;=40000,"LOW INCOME",IF(D233&lt;=80000,"MEDIUM INCOME",IF(D233&lt;=100000,"HIGH INCOME","HIGHEST INCOME")))</f>
        <v>LOW INCOME</v>
      </c>
      <c r="F233">
        <v>2</v>
      </c>
      <c r="G233" t="s">
        <v>16</v>
      </c>
      <c r="H233" t="s">
        <v>17</v>
      </c>
      <c r="I233" t="s">
        <v>14</v>
      </c>
      <c r="J233" t="str">
        <f>IF(I233="YES", "1", "0")</f>
        <v>1</v>
      </c>
      <c r="K233">
        <v>2</v>
      </c>
      <c r="L233">
        <v>1.5</v>
      </c>
      <c r="M233" t="str">
        <f>IF(L233&lt;=4.5,"CLOSEST",IF(L233&lt;=7.5,"FAR","FURTHEST"))</f>
        <v>CLOSEST</v>
      </c>
      <c r="N233" t="s">
        <v>15</v>
      </c>
      <c r="O233" t="str">
        <f>IF(N233="YES", "1", "0")</f>
        <v>0</v>
      </c>
      <c r="P233" t="str">
        <f>E233&amp;"-"&amp;G233&amp;"-"&amp;H233</f>
        <v>LOW INCOME-Partial College-Clerical</v>
      </c>
    </row>
    <row r="234" spans="1:16" x14ac:dyDescent="0.25">
      <c r="A234">
        <v>14872</v>
      </c>
      <c r="B234" t="s">
        <v>10</v>
      </c>
      <c r="C234" t="s">
        <v>10</v>
      </c>
      <c r="D234">
        <v>30000</v>
      </c>
      <c r="E234" t="str">
        <f>IF(D234&lt;=40000,"LOW INCOME",IF(D234&lt;=80000,"MEDIUM INCOME",IF(D234&lt;=100000,"HIGH INCOME","HIGHEST INCOME")))</f>
        <v>LOW INCOME</v>
      </c>
      <c r="F234">
        <v>0</v>
      </c>
      <c r="G234" t="s">
        <v>63</v>
      </c>
      <c r="H234" t="s">
        <v>13</v>
      </c>
      <c r="I234" t="s">
        <v>14</v>
      </c>
      <c r="J234" t="str">
        <f>IF(I234="YES", "1", "0")</f>
        <v>1</v>
      </c>
      <c r="K234">
        <v>0</v>
      </c>
      <c r="L234">
        <v>0.5</v>
      </c>
      <c r="M234" t="str">
        <f>IF(L234&lt;=4.5,"CLOSEST",IF(L234&lt;=7.5,"FAR","FURTHEST"))</f>
        <v>CLOSEST</v>
      </c>
      <c r="N234" t="s">
        <v>15</v>
      </c>
      <c r="O234" t="str">
        <f>IF(N234="YES", "1", "0")</f>
        <v>0</v>
      </c>
      <c r="P234" t="str">
        <f>E234&amp;"-"&amp;G234&amp;"-"&amp;H234</f>
        <v>LOW INCOME-Graduate Degree-Skilled Manual</v>
      </c>
    </row>
    <row r="235" spans="1:16" x14ac:dyDescent="0.25">
      <c r="A235">
        <v>14883</v>
      </c>
      <c r="B235" t="s">
        <v>10</v>
      </c>
      <c r="C235" t="s">
        <v>11</v>
      </c>
      <c r="D235">
        <v>30000</v>
      </c>
      <c r="E235" t="str">
        <f>IF(D235&lt;=40000,"LOW INCOME",IF(D235&lt;=80000,"MEDIUM INCOME",IF(D235&lt;=100000,"HIGH INCOME","HIGHEST INCOME")))</f>
        <v>LOW INCOME</v>
      </c>
      <c r="F235">
        <v>1</v>
      </c>
      <c r="G235" t="s">
        <v>12</v>
      </c>
      <c r="H235" t="s">
        <v>13</v>
      </c>
      <c r="I235" t="s">
        <v>14</v>
      </c>
      <c r="J235" t="str">
        <f>IF(I235="YES", "1", "0")</f>
        <v>1</v>
      </c>
      <c r="K235">
        <v>1</v>
      </c>
      <c r="L235">
        <v>7.5</v>
      </c>
      <c r="M235" t="str">
        <f>IF(L235&lt;=4.5,"CLOSEST",IF(L235&lt;=7.5,"FAR","FURTHEST"))</f>
        <v>FAR</v>
      </c>
      <c r="N235" t="s">
        <v>14</v>
      </c>
      <c r="O235" t="str">
        <f>IF(N235="YES", "1", "0")</f>
        <v>1</v>
      </c>
      <c r="P235" t="str">
        <f>E235&amp;"-"&amp;G235&amp;"-"&amp;H235</f>
        <v>LOW INCOME-Bachelors-Skilled Manual</v>
      </c>
    </row>
    <row r="236" spans="1:16" x14ac:dyDescent="0.25">
      <c r="A236">
        <v>14887</v>
      </c>
      <c r="B236" t="s">
        <v>10</v>
      </c>
      <c r="C236" t="s">
        <v>11</v>
      </c>
      <c r="D236">
        <v>30000</v>
      </c>
      <c r="E236" t="str">
        <f>IF(D236&lt;=40000,"LOW INCOME",IF(D236&lt;=80000,"MEDIUM INCOME",IF(D236&lt;=100000,"HIGH INCOME","HIGHEST INCOME")))</f>
        <v>LOW INCOME</v>
      </c>
      <c r="F236">
        <v>1</v>
      </c>
      <c r="G236" t="s">
        <v>21</v>
      </c>
      <c r="H236" t="s">
        <v>17</v>
      </c>
      <c r="I236" t="s">
        <v>14</v>
      </c>
      <c r="J236" t="str">
        <f>IF(I236="YES", "1", "0")</f>
        <v>1</v>
      </c>
      <c r="K236">
        <v>1</v>
      </c>
      <c r="L236">
        <v>7.5</v>
      </c>
      <c r="M236" t="str">
        <f>IF(L236&lt;=4.5,"CLOSEST",IF(L236&lt;=7.5,"FAR","FURTHEST"))</f>
        <v>FAR</v>
      </c>
      <c r="N236" t="s">
        <v>15</v>
      </c>
      <c r="O236" t="str">
        <f>IF(N236="YES", "1", "0")</f>
        <v>0</v>
      </c>
      <c r="P236" t="str">
        <f>E236&amp;"-"&amp;G236&amp;"-"&amp;H236</f>
        <v>LOW INCOME-High School-Clerical</v>
      </c>
    </row>
    <row r="237" spans="1:16" x14ac:dyDescent="0.25">
      <c r="A237">
        <v>14900</v>
      </c>
      <c r="B237" t="s">
        <v>10</v>
      </c>
      <c r="C237" t="s">
        <v>11</v>
      </c>
      <c r="D237">
        <v>40000</v>
      </c>
      <c r="E237" t="str">
        <f>IF(D237&lt;=40000,"LOW INCOME",IF(D237&lt;=80000,"MEDIUM INCOME",IF(D237&lt;=100000,"HIGH INCOME","HIGHEST INCOME")))</f>
        <v>LOW INCOME</v>
      </c>
      <c r="F237">
        <v>1</v>
      </c>
      <c r="G237" t="s">
        <v>16</v>
      </c>
      <c r="H237" t="s">
        <v>17</v>
      </c>
      <c r="I237" t="s">
        <v>14</v>
      </c>
      <c r="J237" t="str">
        <f>IF(I237="YES", "1", "0")</f>
        <v>1</v>
      </c>
      <c r="K237">
        <v>1</v>
      </c>
      <c r="L237">
        <v>1.5</v>
      </c>
      <c r="M237" t="str">
        <f>IF(L237&lt;=4.5,"CLOSEST",IF(L237&lt;=7.5,"FAR","FURTHEST"))</f>
        <v>CLOSEST</v>
      </c>
      <c r="N237" t="s">
        <v>14</v>
      </c>
      <c r="O237" t="str">
        <f>IF(N237="YES", "1", "0")</f>
        <v>1</v>
      </c>
      <c r="P237" t="str">
        <f>E237&amp;"-"&amp;G237&amp;"-"&amp;H237</f>
        <v>LOW INCOME-Partial College-Clerical</v>
      </c>
    </row>
    <row r="238" spans="1:16" x14ac:dyDescent="0.25">
      <c r="A238">
        <v>14913</v>
      </c>
      <c r="B238" t="s">
        <v>10</v>
      </c>
      <c r="C238" t="s">
        <v>11</v>
      </c>
      <c r="D238">
        <v>40000</v>
      </c>
      <c r="E238" t="str">
        <f>IF(D238&lt;=40000,"LOW INCOME",IF(D238&lt;=80000,"MEDIUM INCOME",IF(D238&lt;=100000,"HIGH INCOME","HIGHEST INCOME")))</f>
        <v>LOW INCOME</v>
      </c>
      <c r="F238">
        <v>1</v>
      </c>
      <c r="G238" t="s">
        <v>16</v>
      </c>
      <c r="H238" t="s">
        <v>17</v>
      </c>
      <c r="I238" t="s">
        <v>14</v>
      </c>
      <c r="J238" t="str">
        <f>IF(I238="YES", "1", "0")</f>
        <v>1</v>
      </c>
      <c r="K238">
        <v>1</v>
      </c>
      <c r="L238">
        <v>1.5</v>
      </c>
      <c r="M238" t="str">
        <f>IF(L238&lt;=4.5,"CLOSEST",IF(L238&lt;=7.5,"FAR","FURTHEST"))</f>
        <v>CLOSEST</v>
      </c>
      <c r="N238" t="s">
        <v>14</v>
      </c>
      <c r="O238" t="str">
        <f>IF(N238="YES", "1", "0")</f>
        <v>1</v>
      </c>
      <c r="P238" t="str">
        <f>E238&amp;"-"&amp;G238&amp;"-"&amp;H238</f>
        <v>LOW INCOME-Partial College-Clerical</v>
      </c>
    </row>
    <row r="239" spans="1:16" x14ac:dyDescent="0.25">
      <c r="A239">
        <v>14914</v>
      </c>
      <c r="B239" t="s">
        <v>10</v>
      </c>
      <c r="C239" t="s">
        <v>11</v>
      </c>
      <c r="D239">
        <v>40000</v>
      </c>
      <c r="E239" t="str">
        <f>IF(D239&lt;=40000,"LOW INCOME",IF(D239&lt;=80000,"MEDIUM INCOME",IF(D239&lt;=100000,"HIGH INCOME","HIGHEST INCOME")))</f>
        <v>LOW INCOME</v>
      </c>
      <c r="F239">
        <v>1</v>
      </c>
      <c r="G239" t="s">
        <v>16</v>
      </c>
      <c r="H239" t="s">
        <v>17</v>
      </c>
      <c r="I239" t="s">
        <v>14</v>
      </c>
      <c r="J239" t="str">
        <f>IF(I239="YES", "1", "0")</f>
        <v>1</v>
      </c>
      <c r="K239">
        <v>1</v>
      </c>
      <c r="L239">
        <v>1.5</v>
      </c>
      <c r="M239" t="str">
        <f>IF(L239&lt;=4.5,"CLOSEST",IF(L239&lt;=7.5,"FAR","FURTHEST"))</f>
        <v>CLOSEST</v>
      </c>
      <c r="N239" t="s">
        <v>14</v>
      </c>
      <c r="O239" t="str">
        <f>IF(N239="YES", "1", "0")</f>
        <v>1</v>
      </c>
      <c r="P239" t="str">
        <f>E239&amp;"-"&amp;G239&amp;"-"&amp;H239</f>
        <v>LOW INCOME-Partial College-Clerical</v>
      </c>
    </row>
    <row r="240" spans="1:16" x14ac:dyDescent="0.25">
      <c r="A240">
        <v>14926</v>
      </c>
      <c r="B240" t="s">
        <v>10</v>
      </c>
      <c r="C240" t="s">
        <v>10</v>
      </c>
      <c r="D240">
        <v>30000</v>
      </c>
      <c r="E240" t="str">
        <f>IF(D240&lt;=40000,"LOW INCOME",IF(D240&lt;=80000,"MEDIUM INCOME",IF(D240&lt;=100000,"HIGH INCOME","HIGHEST INCOME")))</f>
        <v>LOW INCOME</v>
      </c>
      <c r="F240">
        <v>1</v>
      </c>
      <c r="G240" t="s">
        <v>12</v>
      </c>
      <c r="H240" t="s">
        <v>17</v>
      </c>
      <c r="I240" t="s">
        <v>14</v>
      </c>
      <c r="J240" t="str">
        <f>IF(I240="YES", "1", "0")</f>
        <v>1</v>
      </c>
      <c r="K240">
        <v>0</v>
      </c>
      <c r="L240">
        <v>0.5</v>
      </c>
      <c r="M240" t="str">
        <f>IF(L240&lt;=4.5,"CLOSEST",IF(L240&lt;=7.5,"FAR","FURTHEST"))</f>
        <v>CLOSEST</v>
      </c>
      <c r="N240" t="s">
        <v>14</v>
      </c>
      <c r="O240" t="str">
        <f>IF(N240="YES", "1", "0")</f>
        <v>1</v>
      </c>
      <c r="P240" t="str">
        <f>E240&amp;"-"&amp;G240&amp;"-"&amp;H240</f>
        <v>LOW INCOME-Bachelors-Clerical</v>
      </c>
    </row>
    <row r="241" spans="1:16" x14ac:dyDescent="0.25">
      <c r="A241">
        <v>14927</v>
      </c>
      <c r="B241" t="s">
        <v>10</v>
      </c>
      <c r="C241" t="s">
        <v>11</v>
      </c>
      <c r="D241">
        <v>30000</v>
      </c>
      <c r="E241" t="str">
        <f>IF(D241&lt;=40000,"LOW INCOME",IF(D241&lt;=80000,"MEDIUM INCOME",IF(D241&lt;=100000,"HIGH INCOME","HIGHEST INCOME")))</f>
        <v>LOW INCOME</v>
      </c>
      <c r="F241">
        <v>1</v>
      </c>
      <c r="G241" t="s">
        <v>12</v>
      </c>
      <c r="H241" t="s">
        <v>17</v>
      </c>
      <c r="I241" t="s">
        <v>14</v>
      </c>
      <c r="J241" t="str">
        <f>IF(I241="YES", "1", "0")</f>
        <v>1</v>
      </c>
      <c r="K241">
        <v>0</v>
      </c>
      <c r="L241">
        <v>0.5</v>
      </c>
      <c r="M241" t="str">
        <f>IF(L241&lt;=4.5,"CLOSEST",IF(L241&lt;=7.5,"FAR","FURTHEST"))</f>
        <v>CLOSEST</v>
      </c>
      <c r="N241" t="s">
        <v>14</v>
      </c>
      <c r="O241" t="str">
        <f>IF(N241="YES", "1", "0")</f>
        <v>1</v>
      </c>
      <c r="P241" t="str">
        <f>E241&amp;"-"&amp;G241&amp;"-"&amp;H241</f>
        <v>LOW INCOME-Bachelors-Clerical</v>
      </c>
    </row>
    <row r="242" spans="1:16" x14ac:dyDescent="0.25">
      <c r="A242">
        <v>14939</v>
      </c>
      <c r="B242" t="s">
        <v>19</v>
      </c>
      <c r="C242" t="s">
        <v>10</v>
      </c>
      <c r="D242">
        <v>40000</v>
      </c>
      <c r="E242" t="str">
        <f>IF(D242&lt;=40000,"LOW INCOME",IF(D242&lt;=80000,"MEDIUM INCOME",IF(D242&lt;=100000,"HIGH INCOME","HIGHEST INCOME")))</f>
        <v>LOW INCOME</v>
      </c>
      <c r="F242">
        <v>0</v>
      </c>
      <c r="G242" t="s">
        <v>12</v>
      </c>
      <c r="H242" t="s">
        <v>17</v>
      </c>
      <c r="I242" t="s">
        <v>14</v>
      </c>
      <c r="J242" t="str">
        <f>IF(I242="YES", "1", "0")</f>
        <v>1</v>
      </c>
      <c r="K242">
        <v>0</v>
      </c>
      <c r="L242">
        <v>0.5</v>
      </c>
      <c r="M242" t="str">
        <f>IF(L242&lt;=4.5,"CLOSEST",IF(L242&lt;=7.5,"FAR","FURTHEST"))</f>
        <v>CLOSEST</v>
      </c>
      <c r="N242" t="s">
        <v>14</v>
      </c>
      <c r="O242" t="str">
        <f>IF(N242="YES", "1", "0")</f>
        <v>1</v>
      </c>
      <c r="P242" t="str">
        <f>E242&amp;"-"&amp;G242&amp;"-"&amp;H242</f>
        <v>LOW INCOME-Bachelors-Clerical</v>
      </c>
    </row>
    <row r="243" spans="1:16" x14ac:dyDescent="0.25">
      <c r="A243">
        <v>15019</v>
      </c>
      <c r="B243" t="s">
        <v>19</v>
      </c>
      <c r="C243" t="s">
        <v>11</v>
      </c>
      <c r="D243">
        <v>30000</v>
      </c>
      <c r="E243" t="str">
        <f>IF(D243&lt;=40000,"LOW INCOME",IF(D243&lt;=80000,"MEDIUM INCOME",IF(D243&lt;=100000,"HIGH INCOME","HIGHEST INCOME")))</f>
        <v>LOW INCOME</v>
      </c>
      <c r="F243">
        <v>3</v>
      </c>
      <c r="G243" t="s">
        <v>21</v>
      </c>
      <c r="H243" t="s">
        <v>13</v>
      </c>
      <c r="I243" t="s">
        <v>14</v>
      </c>
      <c r="J243" t="str">
        <f>IF(I243="YES", "1", "0")</f>
        <v>1</v>
      </c>
      <c r="K243">
        <v>2</v>
      </c>
      <c r="L243">
        <v>7.5</v>
      </c>
      <c r="M243" t="str">
        <f>IF(L243&lt;=4.5,"CLOSEST",IF(L243&lt;=7.5,"FAR","FURTHEST"))</f>
        <v>FAR</v>
      </c>
      <c r="N243" t="s">
        <v>15</v>
      </c>
      <c r="O243" t="str">
        <f>IF(N243="YES", "1", "0")</f>
        <v>0</v>
      </c>
      <c r="P243" t="str">
        <f>E243&amp;"-"&amp;G243&amp;"-"&amp;H243</f>
        <v>LOW INCOME-High School-Skilled Manual</v>
      </c>
    </row>
    <row r="244" spans="1:16" x14ac:dyDescent="0.25">
      <c r="A244">
        <v>15030</v>
      </c>
      <c r="B244" t="s">
        <v>10</v>
      </c>
      <c r="C244" t="s">
        <v>10</v>
      </c>
      <c r="D244">
        <v>20000</v>
      </c>
      <c r="E244" t="str">
        <f>IF(D244&lt;=40000,"LOW INCOME",IF(D244&lt;=80000,"MEDIUM INCOME",IF(D244&lt;=100000,"HIGH INCOME","HIGHEST INCOME")))</f>
        <v>LOW INCOME</v>
      </c>
      <c r="F244">
        <v>0</v>
      </c>
      <c r="G244" t="s">
        <v>12</v>
      </c>
      <c r="H244" t="s">
        <v>17</v>
      </c>
      <c r="I244" t="s">
        <v>14</v>
      </c>
      <c r="J244" t="str">
        <f>IF(I244="YES", "1", "0")</f>
        <v>1</v>
      </c>
      <c r="K244">
        <v>0</v>
      </c>
      <c r="L244">
        <v>0.5</v>
      </c>
      <c r="M244" t="str">
        <f>IF(L244&lt;=4.5,"CLOSEST",IF(L244&lt;=7.5,"FAR","FURTHEST"))</f>
        <v>CLOSEST</v>
      </c>
      <c r="N244" t="s">
        <v>14</v>
      </c>
      <c r="O244" t="str">
        <f>IF(N244="YES", "1", "0")</f>
        <v>1</v>
      </c>
      <c r="P244" t="str">
        <f>E244&amp;"-"&amp;G244&amp;"-"&amp;H244</f>
        <v>LOW INCOME-Bachelors-Clerical</v>
      </c>
    </row>
    <row r="245" spans="1:16" x14ac:dyDescent="0.25">
      <c r="A245">
        <v>15194</v>
      </c>
      <c r="B245" t="s">
        <v>19</v>
      </c>
      <c r="C245" t="s">
        <v>10</v>
      </c>
      <c r="D245">
        <v>120000</v>
      </c>
      <c r="E245" t="str">
        <f>IF(D245&lt;=40000,"LOW INCOME",IF(D245&lt;=80000,"MEDIUM INCOME",IF(D245&lt;=100000,"HIGH INCOME","HIGHEST INCOME")))</f>
        <v>HIGHEST INCOME</v>
      </c>
      <c r="F245">
        <v>2</v>
      </c>
      <c r="G245" t="s">
        <v>12</v>
      </c>
      <c r="H245" t="s">
        <v>22</v>
      </c>
      <c r="I245" t="s">
        <v>15</v>
      </c>
      <c r="J245" t="str">
        <f>IF(I245="YES", "1", "0")</f>
        <v>0</v>
      </c>
      <c r="K245">
        <v>3</v>
      </c>
      <c r="L245">
        <v>0.5</v>
      </c>
      <c r="M245" t="str">
        <f>IF(L245&lt;=4.5,"CLOSEST",IF(L245&lt;=7.5,"FAR","FURTHEST"))</f>
        <v>CLOSEST</v>
      </c>
      <c r="N245" t="s">
        <v>14</v>
      </c>
      <c r="O245" t="str">
        <f>IF(N245="YES", "1", "0")</f>
        <v>1</v>
      </c>
      <c r="P245" t="str">
        <f>E245&amp;"-"&amp;G245&amp;"-"&amp;H245</f>
        <v>HIGHEST INCOME-Bachelors-Management</v>
      </c>
    </row>
    <row r="246" spans="1:16" x14ac:dyDescent="0.25">
      <c r="A246">
        <v>15214</v>
      </c>
      <c r="B246" t="s">
        <v>19</v>
      </c>
      <c r="C246" t="s">
        <v>11</v>
      </c>
      <c r="D246">
        <v>100000</v>
      </c>
      <c r="E246" t="str">
        <f>IF(D246&lt;=40000,"LOW INCOME",IF(D246&lt;=80000,"MEDIUM INCOME",IF(D246&lt;=100000,"HIGH INCOME","HIGHEST INCOME")))</f>
        <v>HIGH INCOME</v>
      </c>
      <c r="F246">
        <v>0</v>
      </c>
      <c r="G246" t="s">
        <v>63</v>
      </c>
      <c r="H246" t="s">
        <v>22</v>
      </c>
      <c r="I246" t="s">
        <v>15</v>
      </c>
      <c r="J246" t="str">
        <f>IF(I246="YES", "1", "0")</f>
        <v>0</v>
      </c>
      <c r="K246">
        <v>1</v>
      </c>
      <c r="L246">
        <v>1.5</v>
      </c>
      <c r="M246" t="str">
        <f>IF(L246&lt;=4.5,"CLOSEST",IF(L246&lt;=7.5,"FAR","FURTHEST"))</f>
        <v>CLOSEST</v>
      </c>
      <c r="N246" t="s">
        <v>14</v>
      </c>
      <c r="O246" t="str">
        <f>IF(N246="YES", "1", "0")</f>
        <v>1</v>
      </c>
      <c r="P246" t="str">
        <f>E246&amp;"-"&amp;G246&amp;"-"&amp;H246</f>
        <v>HIGH INCOME-Graduate Degree-Management</v>
      </c>
    </row>
    <row r="247" spans="1:16" x14ac:dyDescent="0.25">
      <c r="A247">
        <v>15255</v>
      </c>
      <c r="B247" t="s">
        <v>10</v>
      </c>
      <c r="C247" t="s">
        <v>10</v>
      </c>
      <c r="D247">
        <v>40000</v>
      </c>
      <c r="E247" t="str">
        <f>IF(D247&lt;=40000,"LOW INCOME",IF(D247&lt;=80000,"MEDIUM INCOME",IF(D247&lt;=100000,"HIGH INCOME","HIGHEST INCOME")))</f>
        <v>LOW INCOME</v>
      </c>
      <c r="F247">
        <v>0</v>
      </c>
      <c r="G247" t="s">
        <v>21</v>
      </c>
      <c r="H247" t="s">
        <v>13</v>
      </c>
      <c r="I247" t="s">
        <v>14</v>
      </c>
      <c r="J247" t="str">
        <f>IF(I247="YES", "1", "0")</f>
        <v>1</v>
      </c>
      <c r="K247">
        <v>2</v>
      </c>
      <c r="L247">
        <v>7.5</v>
      </c>
      <c r="M247" t="str">
        <f>IF(L247&lt;=4.5,"CLOSEST",IF(L247&lt;=7.5,"FAR","FURTHEST"))</f>
        <v>FAR</v>
      </c>
      <c r="N247" t="s">
        <v>14</v>
      </c>
      <c r="O247" t="str">
        <f>IF(N247="YES", "1", "0")</f>
        <v>1</v>
      </c>
      <c r="P247" t="str">
        <f>E247&amp;"-"&amp;G247&amp;"-"&amp;H247</f>
        <v>LOW INCOME-High School-Skilled Manual</v>
      </c>
    </row>
    <row r="248" spans="1:16" x14ac:dyDescent="0.25">
      <c r="A248">
        <v>15265</v>
      </c>
      <c r="B248" t="s">
        <v>19</v>
      </c>
      <c r="C248" t="s">
        <v>10</v>
      </c>
      <c r="D248">
        <v>40000</v>
      </c>
      <c r="E248" t="str">
        <f>IF(D248&lt;=40000,"LOW INCOME",IF(D248&lt;=80000,"MEDIUM INCOME",IF(D248&lt;=100000,"HIGH INCOME","HIGHEST INCOME")))</f>
        <v>LOW INCOME</v>
      </c>
      <c r="F248">
        <v>2</v>
      </c>
      <c r="G248" t="s">
        <v>12</v>
      </c>
      <c r="H248" t="s">
        <v>22</v>
      </c>
      <c r="I248" t="s">
        <v>14</v>
      </c>
      <c r="J248" t="str">
        <f>IF(I248="YES", "1", "0")</f>
        <v>1</v>
      </c>
      <c r="K248">
        <v>2</v>
      </c>
      <c r="L248">
        <v>7.5</v>
      </c>
      <c r="M248" t="str">
        <f>IF(L248&lt;=4.5,"CLOSEST",IF(L248&lt;=7.5,"FAR","FURTHEST"))</f>
        <v>FAR</v>
      </c>
      <c r="N248" t="s">
        <v>14</v>
      </c>
      <c r="O248" t="str">
        <f>IF(N248="YES", "1", "0")</f>
        <v>1</v>
      </c>
      <c r="P248" t="str">
        <f>E248&amp;"-"&amp;G248&amp;"-"&amp;H248</f>
        <v>LOW INCOME-Bachelors-Management</v>
      </c>
    </row>
    <row r="249" spans="1:16" x14ac:dyDescent="0.25">
      <c r="A249">
        <v>15272</v>
      </c>
      <c r="B249" t="s">
        <v>19</v>
      </c>
      <c r="C249" t="s">
        <v>10</v>
      </c>
      <c r="D249">
        <v>40000</v>
      </c>
      <c r="E249" t="str">
        <f>IF(D249&lt;=40000,"LOW INCOME",IF(D249&lt;=80000,"MEDIUM INCOME",IF(D249&lt;=100000,"HIGH INCOME","HIGHEST INCOME")))</f>
        <v>LOW INCOME</v>
      </c>
      <c r="F249">
        <v>0</v>
      </c>
      <c r="G249" t="s">
        <v>21</v>
      </c>
      <c r="H249" t="s">
        <v>13</v>
      </c>
      <c r="I249" t="s">
        <v>15</v>
      </c>
      <c r="J249" t="str">
        <f>IF(I249="YES", "1", "0")</f>
        <v>0</v>
      </c>
      <c r="K249">
        <v>2</v>
      </c>
      <c r="L249">
        <v>1.5</v>
      </c>
      <c r="M249" t="str">
        <f>IF(L249&lt;=4.5,"CLOSEST",IF(L249&lt;=7.5,"FAR","FURTHEST"))</f>
        <v>CLOSEST</v>
      </c>
      <c r="N249" t="s">
        <v>15</v>
      </c>
      <c r="O249" t="str">
        <f>IF(N249="YES", "1", "0")</f>
        <v>0</v>
      </c>
      <c r="P249" t="str">
        <f>E249&amp;"-"&amp;G249&amp;"-"&amp;H249</f>
        <v>LOW INCOME-High School-Skilled Manual</v>
      </c>
    </row>
    <row r="250" spans="1:16" x14ac:dyDescent="0.25">
      <c r="A250">
        <v>15275</v>
      </c>
      <c r="B250" t="s">
        <v>10</v>
      </c>
      <c r="C250" t="s">
        <v>10</v>
      </c>
      <c r="D250">
        <v>40000</v>
      </c>
      <c r="E250" t="str">
        <f>IF(D250&lt;=40000,"LOW INCOME",IF(D250&lt;=80000,"MEDIUM INCOME",IF(D250&lt;=100000,"HIGH INCOME","HIGHEST INCOME")))</f>
        <v>LOW INCOME</v>
      </c>
      <c r="F250">
        <v>0</v>
      </c>
      <c r="G250" t="s">
        <v>16</v>
      </c>
      <c r="H250" t="s">
        <v>13</v>
      </c>
      <c r="I250" t="s">
        <v>14</v>
      </c>
      <c r="J250" t="str">
        <f>IF(I250="YES", "1", "0")</f>
        <v>1</v>
      </c>
      <c r="K250">
        <v>1</v>
      </c>
      <c r="L250">
        <v>7.5</v>
      </c>
      <c r="M250" t="str">
        <f>IF(L250&lt;=4.5,"CLOSEST",IF(L250&lt;=7.5,"FAR","FURTHEST"))</f>
        <v>FAR</v>
      </c>
      <c r="N250" t="s">
        <v>15</v>
      </c>
      <c r="O250" t="str">
        <f>IF(N250="YES", "1", "0")</f>
        <v>0</v>
      </c>
      <c r="P250" t="str">
        <f>E250&amp;"-"&amp;G250&amp;"-"&amp;H250</f>
        <v>LOW INCOME-Partial College-Skilled Manual</v>
      </c>
    </row>
    <row r="251" spans="1:16" x14ac:dyDescent="0.25">
      <c r="A251">
        <v>15287</v>
      </c>
      <c r="B251" t="s">
        <v>19</v>
      </c>
      <c r="C251" t="s">
        <v>11</v>
      </c>
      <c r="D251">
        <v>50000</v>
      </c>
      <c r="E251" t="str">
        <f>IF(D251&lt;=40000,"LOW INCOME",IF(D251&lt;=80000,"MEDIUM INCOME",IF(D251&lt;=100000,"HIGH INCOME","HIGHEST INCOME")))</f>
        <v>MEDIUM INCOME</v>
      </c>
      <c r="F251">
        <v>1</v>
      </c>
      <c r="G251" t="s">
        <v>63</v>
      </c>
      <c r="H251" t="s">
        <v>13</v>
      </c>
      <c r="I251" t="s">
        <v>14</v>
      </c>
      <c r="J251" t="str">
        <f>IF(I251="YES", "1", "0")</f>
        <v>1</v>
      </c>
      <c r="K251">
        <v>0</v>
      </c>
      <c r="L251">
        <v>1.5</v>
      </c>
      <c r="M251" t="str">
        <f>IF(L251&lt;=4.5,"CLOSEST",IF(L251&lt;=7.5,"FAR","FURTHEST"))</f>
        <v>CLOSEST</v>
      </c>
      <c r="N251" t="s">
        <v>14</v>
      </c>
      <c r="O251" t="str">
        <f>IF(N251="YES", "1", "0")</f>
        <v>1</v>
      </c>
      <c r="P251" t="str">
        <f>E251&amp;"-"&amp;G251&amp;"-"&amp;H251</f>
        <v>MEDIUM INCOME-Graduate Degree-Skilled Manual</v>
      </c>
    </row>
    <row r="252" spans="1:16" x14ac:dyDescent="0.25">
      <c r="A252">
        <v>15292</v>
      </c>
      <c r="B252" t="s">
        <v>19</v>
      </c>
      <c r="C252" t="s">
        <v>11</v>
      </c>
      <c r="D252">
        <v>60000</v>
      </c>
      <c r="E252" t="str">
        <f>IF(D252&lt;=40000,"LOW INCOME",IF(D252&lt;=80000,"MEDIUM INCOME",IF(D252&lt;=100000,"HIGH INCOME","HIGHEST INCOME")))</f>
        <v>MEDIUM INCOME</v>
      </c>
      <c r="F252">
        <v>1</v>
      </c>
      <c r="G252" t="s">
        <v>63</v>
      </c>
      <c r="H252" t="s">
        <v>13</v>
      </c>
      <c r="I252" t="s">
        <v>14</v>
      </c>
      <c r="J252" t="str">
        <f>IF(I252="YES", "1", "0")</f>
        <v>1</v>
      </c>
      <c r="K252">
        <v>0</v>
      </c>
      <c r="L252">
        <v>1.5</v>
      </c>
      <c r="M252" t="str">
        <f>IF(L252&lt;=4.5,"CLOSEST",IF(L252&lt;=7.5,"FAR","FURTHEST"))</f>
        <v>CLOSEST</v>
      </c>
      <c r="N252" t="s">
        <v>15</v>
      </c>
      <c r="O252" t="str">
        <f>IF(N252="YES", "1", "0")</f>
        <v>0</v>
      </c>
      <c r="P252" t="str">
        <f>E252&amp;"-"&amp;G252&amp;"-"&amp;H252</f>
        <v>MEDIUM INCOME-Graduate Degree-Skilled Manual</v>
      </c>
    </row>
    <row r="253" spans="1:16" x14ac:dyDescent="0.25">
      <c r="A253">
        <v>15302</v>
      </c>
      <c r="B253" t="s">
        <v>19</v>
      </c>
      <c r="C253" t="s">
        <v>11</v>
      </c>
      <c r="D253">
        <v>70000</v>
      </c>
      <c r="E253" t="str">
        <f>IF(D253&lt;=40000,"LOW INCOME",IF(D253&lt;=80000,"MEDIUM INCOME",IF(D253&lt;=100000,"HIGH INCOME","HIGHEST INCOME")))</f>
        <v>MEDIUM INCOME</v>
      </c>
      <c r="F253">
        <v>1</v>
      </c>
      <c r="G253" t="s">
        <v>63</v>
      </c>
      <c r="H253" t="s">
        <v>18</v>
      </c>
      <c r="I253" t="s">
        <v>14</v>
      </c>
      <c r="J253" t="str">
        <f>IF(I253="YES", "1", "0")</f>
        <v>1</v>
      </c>
      <c r="K253">
        <v>0</v>
      </c>
      <c r="L253">
        <v>3.5</v>
      </c>
      <c r="M253" t="str">
        <f>IF(L253&lt;=4.5,"CLOSEST",IF(L253&lt;=7.5,"FAR","FURTHEST"))</f>
        <v>CLOSEST</v>
      </c>
      <c r="N253" t="s">
        <v>14</v>
      </c>
      <c r="O253" t="str">
        <f>IF(N253="YES", "1", "0")</f>
        <v>1</v>
      </c>
      <c r="P253" t="str">
        <f>E253&amp;"-"&amp;G253&amp;"-"&amp;H253</f>
        <v>MEDIUM INCOME-Graduate Degree-Professional</v>
      </c>
    </row>
    <row r="254" spans="1:16" x14ac:dyDescent="0.25">
      <c r="A254">
        <v>15313</v>
      </c>
      <c r="B254" t="s">
        <v>10</v>
      </c>
      <c r="C254" t="s">
        <v>10</v>
      </c>
      <c r="D254">
        <v>60000</v>
      </c>
      <c r="E254" t="str">
        <f>IF(D254&lt;=40000,"LOW INCOME",IF(D254&lt;=80000,"MEDIUM INCOME",IF(D254&lt;=100000,"HIGH INCOME","HIGHEST INCOME")))</f>
        <v>MEDIUM INCOME</v>
      </c>
      <c r="F254">
        <v>4</v>
      </c>
      <c r="G254" t="s">
        <v>12</v>
      </c>
      <c r="H254" t="s">
        <v>22</v>
      </c>
      <c r="I254" t="s">
        <v>14</v>
      </c>
      <c r="J254" t="str">
        <f>IF(I254="YES", "1", "0")</f>
        <v>1</v>
      </c>
      <c r="K254">
        <v>2</v>
      </c>
      <c r="L254">
        <v>3.5</v>
      </c>
      <c r="M254" t="str">
        <f>IF(L254&lt;=4.5,"CLOSEST",IF(L254&lt;=7.5,"FAR","FURTHEST"))</f>
        <v>CLOSEST</v>
      </c>
      <c r="N254" t="s">
        <v>15</v>
      </c>
      <c r="O254" t="str">
        <f>IF(N254="YES", "1", "0")</f>
        <v>0</v>
      </c>
      <c r="P254" t="str">
        <f>E254&amp;"-"&amp;G254&amp;"-"&amp;H254</f>
        <v>MEDIUM INCOME-Bachelors-Management</v>
      </c>
    </row>
    <row r="255" spans="1:16" x14ac:dyDescent="0.25">
      <c r="A255">
        <v>15319</v>
      </c>
      <c r="B255" t="s">
        <v>10</v>
      </c>
      <c r="C255" t="s">
        <v>11</v>
      </c>
      <c r="D255">
        <v>70000</v>
      </c>
      <c r="E255" t="str">
        <f>IF(D255&lt;=40000,"LOW INCOME",IF(D255&lt;=80000,"MEDIUM INCOME",IF(D255&lt;=100000,"HIGH INCOME","HIGHEST INCOME")))</f>
        <v>MEDIUM INCOME</v>
      </c>
      <c r="F255">
        <v>4</v>
      </c>
      <c r="G255" t="s">
        <v>12</v>
      </c>
      <c r="H255" t="s">
        <v>22</v>
      </c>
      <c r="I255" t="s">
        <v>15</v>
      </c>
      <c r="J255" t="str">
        <f>IF(I255="YES", "1", "0")</f>
        <v>0</v>
      </c>
      <c r="K255">
        <v>1</v>
      </c>
      <c r="L255">
        <v>1.5</v>
      </c>
      <c r="M255" t="str">
        <f>IF(L255&lt;=4.5,"CLOSEST",IF(L255&lt;=7.5,"FAR","FURTHEST"))</f>
        <v>CLOSEST</v>
      </c>
      <c r="N255" t="s">
        <v>15</v>
      </c>
      <c r="O255" t="str">
        <f>IF(N255="YES", "1", "0")</f>
        <v>0</v>
      </c>
      <c r="P255" t="str">
        <f>E255&amp;"-"&amp;G255&amp;"-"&amp;H255</f>
        <v>MEDIUM INCOME-Bachelors-Management</v>
      </c>
    </row>
    <row r="256" spans="1:16" x14ac:dyDescent="0.25">
      <c r="A256">
        <v>15372</v>
      </c>
      <c r="B256" t="s">
        <v>10</v>
      </c>
      <c r="C256" t="s">
        <v>10</v>
      </c>
      <c r="D256">
        <v>80000</v>
      </c>
      <c r="E256" t="str">
        <f>IF(D256&lt;=40000,"LOW INCOME",IF(D256&lt;=80000,"MEDIUM INCOME",IF(D256&lt;=100000,"HIGH INCOME","HIGHEST INCOME")))</f>
        <v>MEDIUM INCOME</v>
      </c>
      <c r="F256">
        <v>3</v>
      </c>
      <c r="G256" t="s">
        <v>16</v>
      </c>
      <c r="H256" t="s">
        <v>18</v>
      </c>
      <c r="I256" t="s">
        <v>15</v>
      </c>
      <c r="J256" t="str">
        <f>IF(I256="YES", "1", "0")</f>
        <v>0</v>
      </c>
      <c r="K256">
        <v>2</v>
      </c>
      <c r="L256">
        <v>3.5</v>
      </c>
      <c r="M256" t="str">
        <f>IF(L256&lt;=4.5,"CLOSEST",IF(L256&lt;=7.5,"FAR","FURTHEST"))</f>
        <v>CLOSEST</v>
      </c>
      <c r="N256" t="s">
        <v>14</v>
      </c>
      <c r="O256" t="str">
        <f>IF(N256="YES", "1", "0")</f>
        <v>1</v>
      </c>
      <c r="P256" t="str">
        <f>E256&amp;"-"&amp;G256&amp;"-"&amp;H256</f>
        <v>MEDIUM INCOME-Partial College-Professional</v>
      </c>
    </row>
    <row r="257" spans="1:16" x14ac:dyDescent="0.25">
      <c r="A257">
        <v>15382</v>
      </c>
      <c r="B257" t="s">
        <v>10</v>
      </c>
      <c r="C257" t="s">
        <v>11</v>
      </c>
      <c r="D257">
        <v>110000</v>
      </c>
      <c r="E257" t="str">
        <f>IF(D257&lt;=40000,"LOW INCOME",IF(D257&lt;=80000,"MEDIUM INCOME",IF(D257&lt;=100000,"HIGH INCOME","HIGHEST INCOME")))</f>
        <v>HIGHEST INCOME</v>
      </c>
      <c r="F257">
        <v>1</v>
      </c>
      <c r="G257" t="s">
        <v>12</v>
      </c>
      <c r="H257" t="s">
        <v>22</v>
      </c>
      <c r="I257" t="s">
        <v>14</v>
      </c>
      <c r="J257" t="str">
        <f>IF(I257="YES", "1", "0")</f>
        <v>1</v>
      </c>
      <c r="K257">
        <v>2</v>
      </c>
      <c r="L257">
        <v>1.5</v>
      </c>
      <c r="M257" t="str">
        <f>IF(L257&lt;=4.5,"CLOSEST",IF(L257&lt;=7.5,"FAR","FURTHEST"))</f>
        <v>CLOSEST</v>
      </c>
      <c r="N257" t="s">
        <v>15</v>
      </c>
      <c r="O257" t="str">
        <f>IF(N257="YES", "1", "0")</f>
        <v>0</v>
      </c>
      <c r="P257" t="str">
        <f>E257&amp;"-"&amp;G257&amp;"-"&amp;H257</f>
        <v>HIGHEST INCOME-Bachelors-Management</v>
      </c>
    </row>
    <row r="258" spans="1:16" x14ac:dyDescent="0.25">
      <c r="A258">
        <v>15412</v>
      </c>
      <c r="B258" t="s">
        <v>10</v>
      </c>
      <c r="C258" t="s">
        <v>10</v>
      </c>
      <c r="D258">
        <v>130000</v>
      </c>
      <c r="E258" t="str">
        <f>IF(D258&lt;=40000,"LOW INCOME",IF(D258&lt;=80000,"MEDIUM INCOME",IF(D258&lt;=100000,"HIGH INCOME","HIGHEST INCOME")))</f>
        <v>HIGHEST INCOME</v>
      </c>
      <c r="F258">
        <v>2</v>
      </c>
      <c r="G258" t="s">
        <v>63</v>
      </c>
      <c r="H258" t="s">
        <v>22</v>
      </c>
      <c r="I258" t="s">
        <v>14</v>
      </c>
      <c r="J258" t="str">
        <f>IF(I258="YES", "1", "0")</f>
        <v>1</v>
      </c>
      <c r="K258">
        <v>3</v>
      </c>
      <c r="L258">
        <v>3.5</v>
      </c>
      <c r="M258" t="str">
        <f>IF(L258&lt;=4.5,"CLOSEST",IF(L258&lt;=7.5,"FAR","FURTHEST"))</f>
        <v>CLOSEST</v>
      </c>
      <c r="N258" t="s">
        <v>15</v>
      </c>
      <c r="O258" t="str">
        <f>IF(N258="YES", "1", "0")</f>
        <v>0</v>
      </c>
      <c r="P258" t="str">
        <f>E258&amp;"-"&amp;G258&amp;"-"&amp;H258</f>
        <v>HIGHEST INCOME-Graduate Degree-Management</v>
      </c>
    </row>
    <row r="259" spans="1:16" x14ac:dyDescent="0.25">
      <c r="A259">
        <v>15450</v>
      </c>
      <c r="B259" t="s">
        <v>10</v>
      </c>
      <c r="C259" t="s">
        <v>10</v>
      </c>
      <c r="D259">
        <v>10000</v>
      </c>
      <c r="E259" t="str">
        <f>IF(D259&lt;=40000,"LOW INCOME",IF(D259&lt;=80000,"MEDIUM INCOME",IF(D259&lt;=100000,"HIGH INCOME","HIGHEST INCOME")))</f>
        <v>LOW INCOME</v>
      </c>
      <c r="F259">
        <v>1</v>
      </c>
      <c r="G259" t="s">
        <v>63</v>
      </c>
      <c r="H259" t="s">
        <v>17</v>
      </c>
      <c r="I259" t="s">
        <v>14</v>
      </c>
      <c r="J259" t="str">
        <f>IF(I259="YES", "1", "0")</f>
        <v>1</v>
      </c>
      <c r="K259">
        <v>0</v>
      </c>
      <c r="L259">
        <v>0.5</v>
      </c>
      <c r="M259" t="str">
        <f>IF(L259&lt;=4.5,"CLOSEST",IF(L259&lt;=7.5,"FAR","FURTHEST"))</f>
        <v>CLOSEST</v>
      </c>
      <c r="N259" t="s">
        <v>15</v>
      </c>
      <c r="O259" t="str">
        <f>IF(N259="YES", "1", "0")</f>
        <v>0</v>
      </c>
      <c r="P259" t="str">
        <f>E259&amp;"-"&amp;G259&amp;"-"&amp;H259</f>
        <v>LOW INCOME-Graduate Degree-Clerical</v>
      </c>
    </row>
    <row r="260" spans="1:16" x14ac:dyDescent="0.25">
      <c r="A260">
        <v>15465</v>
      </c>
      <c r="B260" t="s">
        <v>10</v>
      </c>
      <c r="C260" t="s">
        <v>11</v>
      </c>
      <c r="D260">
        <v>10000</v>
      </c>
      <c r="E260" t="str">
        <f>IF(D260&lt;=40000,"LOW INCOME",IF(D260&lt;=80000,"MEDIUM INCOME",IF(D260&lt;=100000,"HIGH INCOME","HIGHEST INCOME")))</f>
        <v>LOW INCOME</v>
      </c>
      <c r="F260">
        <v>0</v>
      </c>
      <c r="G260" t="s">
        <v>16</v>
      </c>
      <c r="H260" t="s">
        <v>20</v>
      </c>
      <c r="I260" t="s">
        <v>15</v>
      </c>
      <c r="J260" t="str">
        <f>IF(I260="YES", "1", "0")</f>
        <v>0</v>
      </c>
      <c r="K260">
        <v>1</v>
      </c>
      <c r="L260">
        <v>0.5</v>
      </c>
      <c r="M260" t="str">
        <f>IF(L260&lt;=4.5,"CLOSEST",IF(L260&lt;=7.5,"FAR","FURTHEST"))</f>
        <v>CLOSEST</v>
      </c>
      <c r="N260" t="s">
        <v>15</v>
      </c>
      <c r="O260" t="str">
        <f>IF(N260="YES", "1", "0")</f>
        <v>0</v>
      </c>
      <c r="P260" t="str">
        <f>E260&amp;"-"&amp;G260&amp;"-"&amp;H260</f>
        <v>LOW INCOME-Partial College-Manual</v>
      </c>
    </row>
    <row r="261" spans="1:16" x14ac:dyDescent="0.25">
      <c r="A261">
        <v>15468</v>
      </c>
      <c r="B261" t="s">
        <v>10</v>
      </c>
      <c r="C261" t="s">
        <v>11</v>
      </c>
      <c r="D261">
        <v>50000</v>
      </c>
      <c r="E261" t="str">
        <f>IF(D261&lt;=40000,"LOW INCOME",IF(D261&lt;=80000,"MEDIUM INCOME",IF(D261&lt;=100000,"HIGH INCOME","HIGHEST INCOME")))</f>
        <v>MEDIUM INCOME</v>
      </c>
      <c r="F261">
        <v>1</v>
      </c>
      <c r="G261" t="s">
        <v>12</v>
      </c>
      <c r="H261" t="s">
        <v>13</v>
      </c>
      <c r="I261" t="s">
        <v>14</v>
      </c>
      <c r="J261" t="str">
        <f>IF(I261="YES", "1", "0")</f>
        <v>1</v>
      </c>
      <c r="K261">
        <v>1</v>
      </c>
      <c r="L261">
        <v>0.5</v>
      </c>
      <c r="M261" t="str">
        <f>IF(L261&lt;=4.5,"CLOSEST",IF(L261&lt;=7.5,"FAR","FURTHEST"))</f>
        <v>CLOSEST</v>
      </c>
      <c r="N261" t="s">
        <v>15</v>
      </c>
      <c r="O261" t="str">
        <f>IF(N261="YES", "1", "0")</f>
        <v>0</v>
      </c>
      <c r="P261" t="str">
        <f>E261&amp;"-"&amp;G261&amp;"-"&amp;H261</f>
        <v>MEDIUM INCOME-Bachelors-Skilled Manual</v>
      </c>
    </row>
    <row r="262" spans="1:16" x14ac:dyDescent="0.25">
      <c r="A262">
        <v>15501</v>
      </c>
      <c r="B262" t="s">
        <v>10</v>
      </c>
      <c r="C262" t="s">
        <v>10</v>
      </c>
      <c r="D262">
        <v>70000</v>
      </c>
      <c r="E262" t="str">
        <f>IF(D262&lt;=40000,"LOW INCOME",IF(D262&lt;=80000,"MEDIUM INCOME",IF(D262&lt;=100000,"HIGH INCOME","HIGHEST INCOME")))</f>
        <v>MEDIUM INCOME</v>
      </c>
      <c r="F262">
        <v>4</v>
      </c>
      <c r="G262" t="s">
        <v>63</v>
      </c>
      <c r="H262" t="s">
        <v>18</v>
      </c>
      <c r="I262" t="s">
        <v>14</v>
      </c>
      <c r="J262" t="str">
        <f>IF(I262="YES", "1", "0")</f>
        <v>1</v>
      </c>
      <c r="K262">
        <v>0</v>
      </c>
      <c r="L262">
        <v>3.5</v>
      </c>
      <c r="M262" t="str">
        <f>IF(L262&lt;=4.5,"CLOSEST",IF(L262&lt;=7.5,"FAR","FURTHEST"))</f>
        <v>CLOSEST</v>
      </c>
      <c r="N262" t="s">
        <v>14</v>
      </c>
      <c r="O262" t="str">
        <f>IF(N262="YES", "1", "0")</f>
        <v>1</v>
      </c>
      <c r="P262" t="str">
        <f>E262&amp;"-"&amp;G262&amp;"-"&amp;H262</f>
        <v>MEDIUM INCOME-Graduate Degree-Professional</v>
      </c>
    </row>
    <row r="263" spans="1:16" x14ac:dyDescent="0.25">
      <c r="A263">
        <v>15529</v>
      </c>
      <c r="B263" t="s">
        <v>10</v>
      </c>
      <c r="C263" t="s">
        <v>10</v>
      </c>
      <c r="D263">
        <v>60000</v>
      </c>
      <c r="E263" t="str">
        <f>IF(D263&lt;=40000,"LOW INCOME",IF(D263&lt;=80000,"MEDIUM INCOME",IF(D263&lt;=100000,"HIGH INCOME","HIGHEST INCOME")))</f>
        <v>MEDIUM INCOME</v>
      </c>
      <c r="F263">
        <v>4</v>
      </c>
      <c r="G263" t="s">
        <v>12</v>
      </c>
      <c r="H263" t="s">
        <v>18</v>
      </c>
      <c r="I263" t="s">
        <v>14</v>
      </c>
      <c r="J263" t="str">
        <f>IF(I263="YES", "1", "0")</f>
        <v>1</v>
      </c>
      <c r="K263">
        <v>2</v>
      </c>
      <c r="L263">
        <v>3.5</v>
      </c>
      <c r="M263" t="str">
        <f>IF(L263&lt;=4.5,"CLOSEST",IF(L263&lt;=7.5,"FAR","FURTHEST"))</f>
        <v>CLOSEST</v>
      </c>
      <c r="N263" t="s">
        <v>14</v>
      </c>
      <c r="O263" t="str">
        <f>IF(N263="YES", "1", "0")</f>
        <v>1</v>
      </c>
      <c r="P263" t="str">
        <f>E263&amp;"-"&amp;G263&amp;"-"&amp;H263</f>
        <v>MEDIUM INCOME-Bachelors-Professional</v>
      </c>
    </row>
    <row r="264" spans="1:16" x14ac:dyDescent="0.25">
      <c r="A264">
        <v>15532</v>
      </c>
      <c r="B264" t="s">
        <v>19</v>
      </c>
      <c r="C264" t="s">
        <v>10</v>
      </c>
      <c r="D264">
        <v>60000</v>
      </c>
      <c r="E264" t="str">
        <f>IF(D264&lt;=40000,"LOW INCOME",IF(D264&lt;=80000,"MEDIUM INCOME",IF(D264&lt;=100000,"HIGH INCOME","HIGHEST INCOME")))</f>
        <v>MEDIUM INCOME</v>
      </c>
      <c r="F264">
        <v>4</v>
      </c>
      <c r="G264" t="s">
        <v>12</v>
      </c>
      <c r="H264" t="s">
        <v>18</v>
      </c>
      <c r="I264" t="s">
        <v>14</v>
      </c>
      <c r="J264" t="str">
        <f>IF(I264="YES", "1", "0")</f>
        <v>1</v>
      </c>
      <c r="K264">
        <v>2</v>
      </c>
      <c r="L264">
        <v>3.5</v>
      </c>
      <c r="M264" t="str">
        <f>IF(L264&lt;=4.5,"CLOSEST",IF(L264&lt;=7.5,"FAR","FURTHEST"))</f>
        <v>CLOSEST</v>
      </c>
      <c r="N264" t="s">
        <v>14</v>
      </c>
      <c r="O264" t="str">
        <f>IF(N264="YES", "1", "0")</f>
        <v>1</v>
      </c>
      <c r="P264" t="str">
        <f>E264&amp;"-"&amp;G264&amp;"-"&amp;H264</f>
        <v>MEDIUM INCOME-Bachelors-Professional</v>
      </c>
    </row>
    <row r="265" spans="1:16" x14ac:dyDescent="0.25">
      <c r="A265">
        <v>15555</v>
      </c>
      <c r="B265" t="s">
        <v>10</v>
      </c>
      <c r="C265" t="s">
        <v>11</v>
      </c>
      <c r="D265">
        <v>60000</v>
      </c>
      <c r="E265" t="str">
        <f>IF(D265&lt;=40000,"LOW INCOME",IF(D265&lt;=80000,"MEDIUM INCOME",IF(D265&lt;=100000,"HIGH INCOME","HIGHEST INCOME")))</f>
        <v>MEDIUM INCOME</v>
      </c>
      <c r="F265">
        <v>1</v>
      </c>
      <c r="G265" t="s">
        <v>16</v>
      </c>
      <c r="H265" t="s">
        <v>13</v>
      </c>
      <c r="I265" t="s">
        <v>14</v>
      </c>
      <c r="J265" t="str">
        <f>IF(I265="YES", "1", "0")</f>
        <v>1</v>
      </c>
      <c r="K265">
        <v>1</v>
      </c>
      <c r="L265">
        <v>3.5</v>
      </c>
      <c r="M265" t="str">
        <f>IF(L265&lt;=4.5,"CLOSEST",IF(L265&lt;=7.5,"FAR","FURTHEST"))</f>
        <v>CLOSEST</v>
      </c>
      <c r="N265" t="s">
        <v>14</v>
      </c>
      <c r="O265" t="str">
        <f>IF(N265="YES", "1", "0")</f>
        <v>1</v>
      </c>
      <c r="P265" t="str">
        <f>E265&amp;"-"&amp;G265&amp;"-"&amp;H265</f>
        <v>MEDIUM INCOME-Partial College-Skilled Manual</v>
      </c>
    </row>
    <row r="266" spans="1:16" x14ac:dyDescent="0.25">
      <c r="A266">
        <v>15559</v>
      </c>
      <c r="B266" t="s">
        <v>10</v>
      </c>
      <c r="C266" t="s">
        <v>10</v>
      </c>
      <c r="D266">
        <v>60000</v>
      </c>
      <c r="E266" t="str">
        <f>IF(D266&lt;=40000,"LOW INCOME",IF(D266&lt;=80000,"MEDIUM INCOME",IF(D266&lt;=100000,"HIGH INCOME","HIGHEST INCOME")))</f>
        <v>MEDIUM INCOME</v>
      </c>
      <c r="F266">
        <v>5</v>
      </c>
      <c r="G266" t="s">
        <v>12</v>
      </c>
      <c r="H266" t="s">
        <v>18</v>
      </c>
      <c r="I266" t="s">
        <v>14</v>
      </c>
      <c r="J266" t="str">
        <f>IF(I266="YES", "1", "0")</f>
        <v>1</v>
      </c>
      <c r="K266">
        <v>1</v>
      </c>
      <c r="L266">
        <v>3.5</v>
      </c>
      <c r="M266" t="str">
        <f>IF(L266&lt;=4.5,"CLOSEST",IF(L266&lt;=7.5,"FAR","FURTHEST"))</f>
        <v>CLOSEST</v>
      </c>
      <c r="N266" t="s">
        <v>15</v>
      </c>
      <c r="O266" t="str">
        <f>IF(N266="YES", "1", "0")</f>
        <v>0</v>
      </c>
      <c r="P266" t="str">
        <f>E266&amp;"-"&amp;G266&amp;"-"&amp;H266</f>
        <v>MEDIUM INCOME-Bachelors-Professional</v>
      </c>
    </row>
    <row r="267" spans="1:16" x14ac:dyDescent="0.25">
      <c r="A267">
        <v>15580</v>
      </c>
      <c r="B267" t="s">
        <v>10</v>
      </c>
      <c r="C267" t="s">
        <v>10</v>
      </c>
      <c r="D267">
        <v>60000</v>
      </c>
      <c r="E267" t="str">
        <f>IF(D267&lt;=40000,"LOW INCOME",IF(D267&lt;=80000,"MEDIUM INCOME",IF(D267&lt;=100000,"HIGH INCOME","HIGHEST INCOME")))</f>
        <v>MEDIUM INCOME</v>
      </c>
      <c r="F267">
        <v>2</v>
      </c>
      <c r="G267" t="s">
        <v>12</v>
      </c>
      <c r="H267" t="s">
        <v>18</v>
      </c>
      <c r="I267" t="s">
        <v>14</v>
      </c>
      <c r="J267" t="str">
        <f>IF(I267="YES", "1", "0")</f>
        <v>1</v>
      </c>
      <c r="K267">
        <v>1</v>
      </c>
      <c r="L267">
        <v>3.5</v>
      </c>
      <c r="M267" t="str">
        <f>IF(L267&lt;=4.5,"CLOSEST",IF(L267&lt;=7.5,"FAR","FURTHEST"))</f>
        <v>CLOSEST</v>
      </c>
      <c r="N267" t="s">
        <v>14</v>
      </c>
      <c r="O267" t="str">
        <f>IF(N267="YES", "1", "0")</f>
        <v>1</v>
      </c>
      <c r="P267" t="str">
        <f>E267&amp;"-"&amp;G267&amp;"-"&amp;H267</f>
        <v>MEDIUM INCOME-Bachelors-Professional</v>
      </c>
    </row>
    <row r="268" spans="1:16" x14ac:dyDescent="0.25">
      <c r="A268">
        <v>15608</v>
      </c>
      <c r="B268" t="s">
        <v>19</v>
      </c>
      <c r="C268" t="s">
        <v>11</v>
      </c>
      <c r="D268">
        <v>30000</v>
      </c>
      <c r="E268" t="str">
        <f>IF(D268&lt;=40000,"LOW INCOME",IF(D268&lt;=80000,"MEDIUM INCOME",IF(D268&lt;=100000,"HIGH INCOME","HIGHEST INCOME")))</f>
        <v>LOW INCOME</v>
      </c>
      <c r="F268">
        <v>0</v>
      </c>
      <c r="G268" t="s">
        <v>16</v>
      </c>
      <c r="H268" t="s">
        <v>17</v>
      </c>
      <c r="I268" t="s">
        <v>15</v>
      </c>
      <c r="J268" t="str">
        <f>IF(I268="YES", "1", "0")</f>
        <v>0</v>
      </c>
      <c r="K268">
        <v>1</v>
      </c>
      <c r="L268">
        <v>3.5</v>
      </c>
      <c r="M268" t="str">
        <f>IF(L268&lt;=4.5,"CLOSEST",IF(L268&lt;=7.5,"FAR","FURTHEST"))</f>
        <v>CLOSEST</v>
      </c>
      <c r="N268" t="s">
        <v>15</v>
      </c>
      <c r="O268" t="str">
        <f>IF(N268="YES", "1", "0")</f>
        <v>0</v>
      </c>
      <c r="P268" t="str">
        <f>E268&amp;"-"&amp;G268&amp;"-"&amp;H268</f>
        <v>LOW INCOME-Partial College-Clerical</v>
      </c>
    </row>
    <row r="269" spans="1:16" x14ac:dyDescent="0.25">
      <c r="A269">
        <v>15612</v>
      </c>
      <c r="B269" t="s">
        <v>19</v>
      </c>
      <c r="C269" t="s">
        <v>10</v>
      </c>
      <c r="D269">
        <v>30000</v>
      </c>
      <c r="E269" t="str">
        <f>IF(D269&lt;=40000,"LOW INCOME",IF(D269&lt;=80000,"MEDIUM INCOME",IF(D269&lt;=100000,"HIGH INCOME","HIGHEST INCOME")))</f>
        <v>LOW INCOME</v>
      </c>
      <c r="F269">
        <v>0</v>
      </c>
      <c r="G269" t="s">
        <v>21</v>
      </c>
      <c r="H269" t="s">
        <v>20</v>
      </c>
      <c r="I269" t="s">
        <v>15</v>
      </c>
      <c r="J269" t="str">
        <f>IF(I269="YES", "1", "0")</f>
        <v>0</v>
      </c>
      <c r="K269">
        <v>1</v>
      </c>
      <c r="L269">
        <v>1.5</v>
      </c>
      <c r="M269" t="str">
        <f>IF(L269&lt;=4.5,"CLOSEST",IF(L269&lt;=7.5,"FAR","FURTHEST"))</f>
        <v>CLOSEST</v>
      </c>
      <c r="N269" t="s">
        <v>15</v>
      </c>
      <c r="O269" t="str">
        <f>IF(N269="YES", "1", "0")</f>
        <v>0</v>
      </c>
      <c r="P269" t="str">
        <f>E269&amp;"-"&amp;G269&amp;"-"&amp;H269</f>
        <v>LOW INCOME-High School-Manual</v>
      </c>
    </row>
    <row r="270" spans="1:16" x14ac:dyDescent="0.25">
      <c r="A270">
        <v>15628</v>
      </c>
      <c r="B270" t="s">
        <v>10</v>
      </c>
      <c r="C270" t="s">
        <v>11</v>
      </c>
      <c r="D270">
        <v>40000</v>
      </c>
      <c r="E270" t="str">
        <f>IF(D270&lt;=40000,"LOW INCOME",IF(D270&lt;=80000,"MEDIUM INCOME",IF(D270&lt;=100000,"HIGH INCOME","HIGHEST INCOME")))</f>
        <v>LOW INCOME</v>
      </c>
      <c r="F270">
        <v>1</v>
      </c>
      <c r="G270" t="s">
        <v>12</v>
      </c>
      <c r="H270" t="s">
        <v>13</v>
      </c>
      <c r="I270" t="s">
        <v>14</v>
      </c>
      <c r="J270" t="str">
        <f>IF(I270="YES", "1", "0")</f>
        <v>1</v>
      </c>
      <c r="K270">
        <v>1</v>
      </c>
      <c r="L270">
        <v>0.5</v>
      </c>
      <c r="M270" t="str">
        <f>IF(L270&lt;=4.5,"CLOSEST",IF(L270&lt;=7.5,"FAR","FURTHEST"))</f>
        <v>CLOSEST</v>
      </c>
      <c r="N270" t="s">
        <v>15</v>
      </c>
      <c r="O270" t="str">
        <f>IF(N270="YES", "1", "0")</f>
        <v>0</v>
      </c>
      <c r="P270" t="str">
        <f>E270&amp;"-"&amp;G270&amp;"-"&amp;H270</f>
        <v>LOW INCOME-Bachelors-Skilled Manual</v>
      </c>
    </row>
    <row r="271" spans="1:16" x14ac:dyDescent="0.25">
      <c r="A271">
        <v>15629</v>
      </c>
      <c r="B271" t="s">
        <v>19</v>
      </c>
      <c r="C271" t="s">
        <v>11</v>
      </c>
      <c r="D271">
        <v>10000</v>
      </c>
      <c r="E271" t="str">
        <f>IF(D271&lt;=40000,"LOW INCOME",IF(D271&lt;=80000,"MEDIUM INCOME",IF(D271&lt;=100000,"HIGH INCOME","HIGHEST INCOME")))</f>
        <v>LOW INCOME</v>
      </c>
      <c r="F271">
        <v>0</v>
      </c>
      <c r="G271" t="s">
        <v>23</v>
      </c>
      <c r="H271" t="s">
        <v>20</v>
      </c>
      <c r="I271" t="s">
        <v>14</v>
      </c>
      <c r="J271" t="str">
        <f>IF(I271="YES", "1", "0")</f>
        <v>1</v>
      </c>
      <c r="K271">
        <v>2</v>
      </c>
      <c r="L271">
        <v>1.5</v>
      </c>
      <c r="M271" t="str">
        <f>IF(L271&lt;=4.5,"CLOSEST",IF(L271&lt;=7.5,"FAR","FURTHEST"))</f>
        <v>CLOSEST</v>
      </c>
      <c r="N271" t="s">
        <v>15</v>
      </c>
      <c r="O271" t="str">
        <f>IF(N271="YES", "1", "0")</f>
        <v>0</v>
      </c>
      <c r="P271" t="str">
        <f>E271&amp;"-"&amp;G271&amp;"-"&amp;H271</f>
        <v>LOW INCOME-Partial High School-Manual</v>
      </c>
    </row>
    <row r="272" spans="1:16" x14ac:dyDescent="0.25">
      <c r="A272">
        <v>15657</v>
      </c>
      <c r="B272" t="s">
        <v>10</v>
      </c>
      <c r="C272" t="s">
        <v>10</v>
      </c>
      <c r="D272">
        <v>30000</v>
      </c>
      <c r="E272" t="str">
        <f>IF(D272&lt;=40000,"LOW INCOME",IF(D272&lt;=80000,"MEDIUM INCOME",IF(D272&lt;=100000,"HIGH INCOME","HIGHEST INCOME")))</f>
        <v>LOW INCOME</v>
      </c>
      <c r="F272">
        <v>3</v>
      </c>
      <c r="G272" t="s">
        <v>63</v>
      </c>
      <c r="H272" t="s">
        <v>17</v>
      </c>
      <c r="I272" t="s">
        <v>14</v>
      </c>
      <c r="J272" t="str">
        <f>IF(I272="YES", "1", "0")</f>
        <v>1</v>
      </c>
      <c r="K272">
        <v>0</v>
      </c>
      <c r="L272">
        <v>0.5</v>
      </c>
      <c r="M272" t="str">
        <f>IF(L272&lt;=4.5,"CLOSEST",IF(L272&lt;=7.5,"FAR","FURTHEST"))</f>
        <v>CLOSEST</v>
      </c>
      <c r="N272" t="s">
        <v>14</v>
      </c>
      <c r="O272" t="str">
        <f>IF(N272="YES", "1", "0")</f>
        <v>1</v>
      </c>
      <c r="P272" t="str">
        <f>E272&amp;"-"&amp;G272&amp;"-"&amp;H272</f>
        <v>LOW INCOME-Graduate Degree-Clerical</v>
      </c>
    </row>
    <row r="273" spans="1:16" x14ac:dyDescent="0.25">
      <c r="A273">
        <v>15665</v>
      </c>
      <c r="B273" t="s">
        <v>10</v>
      </c>
      <c r="C273" t="s">
        <v>11</v>
      </c>
      <c r="D273">
        <v>30000</v>
      </c>
      <c r="E273" t="str">
        <f>IF(D273&lt;=40000,"LOW INCOME",IF(D273&lt;=80000,"MEDIUM INCOME",IF(D273&lt;=100000,"HIGH INCOME","HIGHEST INCOME")))</f>
        <v>LOW INCOME</v>
      </c>
      <c r="F273">
        <v>0</v>
      </c>
      <c r="G273" t="s">
        <v>12</v>
      </c>
      <c r="H273" t="s">
        <v>17</v>
      </c>
      <c r="I273" t="s">
        <v>14</v>
      </c>
      <c r="J273" t="str">
        <f>IF(I273="YES", "1", "0")</f>
        <v>1</v>
      </c>
      <c r="K273">
        <v>0</v>
      </c>
      <c r="L273">
        <v>0.5</v>
      </c>
      <c r="M273" t="str">
        <f>IF(L273&lt;=4.5,"CLOSEST",IF(L273&lt;=7.5,"FAR","FURTHEST"))</f>
        <v>CLOSEST</v>
      </c>
      <c r="N273" t="s">
        <v>14</v>
      </c>
      <c r="O273" t="str">
        <f>IF(N273="YES", "1", "0")</f>
        <v>1</v>
      </c>
      <c r="P273" t="str">
        <f>E273&amp;"-"&amp;G273&amp;"-"&amp;H273</f>
        <v>LOW INCOME-Bachelors-Clerical</v>
      </c>
    </row>
    <row r="274" spans="1:16" x14ac:dyDescent="0.25">
      <c r="A274">
        <v>15682</v>
      </c>
      <c r="B274" t="s">
        <v>19</v>
      </c>
      <c r="C274" t="s">
        <v>11</v>
      </c>
      <c r="D274">
        <v>80000</v>
      </c>
      <c r="E274" t="str">
        <f>IF(D274&lt;=40000,"LOW INCOME",IF(D274&lt;=80000,"MEDIUM INCOME",IF(D274&lt;=100000,"HIGH INCOME","HIGHEST INCOME")))</f>
        <v>MEDIUM INCOME</v>
      </c>
      <c r="F274">
        <v>5</v>
      </c>
      <c r="G274" t="s">
        <v>12</v>
      </c>
      <c r="H274" t="s">
        <v>22</v>
      </c>
      <c r="I274" t="s">
        <v>14</v>
      </c>
      <c r="J274" t="str">
        <f>IF(I274="YES", "1", "0")</f>
        <v>1</v>
      </c>
      <c r="K274">
        <v>2</v>
      </c>
      <c r="L274">
        <v>10.5</v>
      </c>
      <c r="M274" t="str">
        <f>IF(L274&lt;=4.5,"CLOSEST",IF(L274&lt;=7.5,"FAR","FURTHEST"))</f>
        <v>FURTHEST</v>
      </c>
      <c r="N274" t="s">
        <v>15</v>
      </c>
      <c r="O274" t="str">
        <f>IF(N274="YES", "1", "0")</f>
        <v>0</v>
      </c>
      <c r="P274" t="str">
        <f>E274&amp;"-"&amp;G274&amp;"-"&amp;H274</f>
        <v>MEDIUM INCOME-Bachelors-Management</v>
      </c>
    </row>
    <row r="275" spans="1:16" x14ac:dyDescent="0.25">
      <c r="A275">
        <v>15740</v>
      </c>
      <c r="B275" t="s">
        <v>10</v>
      </c>
      <c r="C275" t="s">
        <v>10</v>
      </c>
      <c r="D275">
        <v>80000</v>
      </c>
      <c r="E275" t="str">
        <f>IF(D275&lt;=40000,"LOW INCOME",IF(D275&lt;=80000,"MEDIUM INCOME",IF(D275&lt;=100000,"HIGH INCOME","HIGHEST INCOME")))</f>
        <v>MEDIUM INCOME</v>
      </c>
      <c r="F275">
        <v>5</v>
      </c>
      <c r="G275" t="s">
        <v>12</v>
      </c>
      <c r="H275" t="s">
        <v>22</v>
      </c>
      <c r="I275" t="s">
        <v>14</v>
      </c>
      <c r="J275" t="str">
        <f>IF(I275="YES", "1", "0")</f>
        <v>1</v>
      </c>
      <c r="K275">
        <v>2</v>
      </c>
      <c r="L275">
        <v>1.5</v>
      </c>
      <c r="M275" t="str">
        <f>IF(L275&lt;=4.5,"CLOSEST",IF(L275&lt;=7.5,"FAR","FURTHEST"))</f>
        <v>CLOSEST</v>
      </c>
      <c r="N275" t="s">
        <v>15</v>
      </c>
      <c r="O275" t="str">
        <f>IF(N275="YES", "1", "0")</f>
        <v>0</v>
      </c>
      <c r="P275" t="str">
        <f>E275&amp;"-"&amp;G275&amp;"-"&amp;H275</f>
        <v>MEDIUM INCOME-Bachelors-Management</v>
      </c>
    </row>
    <row r="276" spans="1:16" x14ac:dyDescent="0.25">
      <c r="A276">
        <v>15749</v>
      </c>
      <c r="B276" t="s">
        <v>19</v>
      </c>
      <c r="C276" t="s">
        <v>11</v>
      </c>
      <c r="D276">
        <v>70000</v>
      </c>
      <c r="E276" t="str">
        <f>IF(D276&lt;=40000,"LOW INCOME",IF(D276&lt;=80000,"MEDIUM INCOME",IF(D276&lt;=100000,"HIGH INCOME","HIGHEST INCOME")))</f>
        <v>MEDIUM INCOME</v>
      </c>
      <c r="F276">
        <v>4</v>
      </c>
      <c r="G276" t="s">
        <v>12</v>
      </c>
      <c r="H276" t="s">
        <v>22</v>
      </c>
      <c r="I276" t="s">
        <v>14</v>
      </c>
      <c r="J276" t="str">
        <f>IF(I276="YES", "1", "0")</f>
        <v>1</v>
      </c>
      <c r="K276">
        <v>2</v>
      </c>
      <c r="L276">
        <v>10.5</v>
      </c>
      <c r="M276" t="str">
        <f>IF(L276&lt;=4.5,"CLOSEST",IF(L276&lt;=7.5,"FAR","FURTHEST"))</f>
        <v>FURTHEST</v>
      </c>
      <c r="N276" t="s">
        <v>15</v>
      </c>
      <c r="O276" t="str">
        <f>IF(N276="YES", "1", "0")</f>
        <v>0</v>
      </c>
      <c r="P276" t="str">
        <f>E276&amp;"-"&amp;G276&amp;"-"&amp;H276</f>
        <v>MEDIUM INCOME-Bachelors-Management</v>
      </c>
    </row>
    <row r="277" spans="1:16" x14ac:dyDescent="0.25">
      <c r="A277">
        <v>15752</v>
      </c>
      <c r="B277" t="s">
        <v>10</v>
      </c>
      <c r="C277" t="s">
        <v>10</v>
      </c>
      <c r="D277">
        <v>80000</v>
      </c>
      <c r="E277" t="str">
        <f>IF(D277&lt;=40000,"LOW INCOME",IF(D277&lt;=80000,"MEDIUM INCOME",IF(D277&lt;=100000,"HIGH INCOME","HIGHEST INCOME")))</f>
        <v>MEDIUM INCOME</v>
      </c>
      <c r="F277">
        <v>2</v>
      </c>
      <c r="G277" t="s">
        <v>21</v>
      </c>
      <c r="H277" t="s">
        <v>13</v>
      </c>
      <c r="I277" t="s">
        <v>15</v>
      </c>
      <c r="J277" t="str">
        <f>IF(I277="YES", "1", "0")</f>
        <v>0</v>
      </c>
      <c r="K277">
        <v>2</v>
      </c>
      <c r="L277">
        <v>1.5</v>
      </c>
      <c r="M277" t="str">
        <f>IF(L277&lt;=4.5,"CLOSEST",IF(L277&lt;=7.5,"FAR","FURTHEST"))</f>
        <v>CLOSEST</v>
      </c>
      <c r="N277" t="s">
        <v>14</v>
      </c>
      <c r="O277" t="str">
        <f>IF(N277="YES", "1", "0")</f>
        <v>1</v>
      </c>
      <c r="P277" t="str">
        <f>E277&amp;"-"&amp;G277&amp;"-"&amp;H277</f>
        <v>MEDIUM INCOME-High School-Skilled Manual</v>
      </c>
    </row>
    <row r="278" spans="1:16" x14ac:dyDescent="0.25">
      <c r="A278">
        <v>15758</v>
      </c>
      <c r="B278" t="s">
        <v>10</v>
      </c>
      <c r="C278" t="s">
        <v>10</v>
      </c>
      <c r="D278">
        <v>130000</v>
      </c>
      <c r="E278" t="str">
        <f>IF(D278&lt;=40000,"LOW INCOME",IF(D278&lt;=80000,"MEDIUM INCOME",IF(D278&lt;=100000,"HIGH INCOME","HIGHEST INCOME")))</f>
        <v>HIGHEST INCOME</v>
      </c>
      <c r="F278">
        <v>0</v>
      </c>
      <c r="G278" t="s">
        <v>63</v>
      </c>
      <c r="H278" t="s">
        <v>22</v>
      </c>
      <c r="I278" t="s">
        <v>14</v>
      </c>
      <c r="J278" t="str">
        <f>IF(I278="YES", "1", "0")</f>
        <v>1</v>
      </c>
      <c r="K278">
        <v>0</v>
      </c>
      <c r="L278">
        <v>7.5</v>
      </c>
      <c r="M278" t="str">
        <f>IF(L278&lt;=4.5,"CLOSEST",IF(L278&lt;=7.5,"FAR","FURTHEST"))</f>
        <v>FAR</v>
      </c>
      <c r="N278" t="s">
        <v>15</v>
      </c>
      <c r="O278" t="str">
        <f>IF(N278="YES", "1", "0")</f>
        <v>0</v>
      </c>
      <c r="P278" t="str">
        <f>E278&amp;"-"&amp;G278&amp;"-"&amp;H278</f>
        <v>HIGHEST INCOME-Graduate Degree-Management</v>
      </c>
    </row>
    <row r="279" spans="1:16" x14ac:dyDescent="0.25">
      <c r="A279">
        <v>15799</v>
      </c>
      <c r="B279" t="s">
        <v>10</v>
      </c>
      <c r="C279" t="s">
        <v>11</v>
      </c>
      <c r="D279">
        <v>90000</v>
      </c>
      <c r="E279" t="str">
        <f>IF(D279&lt;=40000,"LOW INCOME",IF(D279&lt;=80000,"MEDIUM INCOME",IF(D279&lt;=100000,"HIGH INCOME","HIGHEST INCOME")))</f>
        <v>HIGH INCOME</v>
      </c>
      <c r="F279">
        <v>1</v>
      </c>
      <c r="G279" t="s">
        <v>12</v>
      </c>
      <c r="H279" t="s">
        <v>18</v>
      </c>
      <c r="I279" t="s">
        <v>14</v>
      </c>
      <c r="J279" t="str">
        <f>IF(I279="YES", "1", "0")</f>
        <v>1</v>
      </c>
      <c r="K279">
        <v>1</v>
      </c>
      <c r="L279">
        <v>3.5</v>
      </c>
      <c r="M279" t="str">
        <f>IF(L279&lt;=4.5,"CLOSEST",IF(L279&lt;=7.5,"FAR","FURTHEST"))</f>
        <v>CLOSEST</v>
      </c>
      <c r="N279" t="s">
        <v>14</v>
      </c>
      <c r="O279" t="str">
        <f>IF(N279="YES", "1", "0")</f>
        <v>1</v>
      </c>
      <c r="P279" t="str">
        <f>E279&amp;"-"&amp;G279&amp;"-"&amp;H279</f>
        <v>HIGH INCOME-Bachelors-Professional</v>
      </c>
    </row>
    <row r="280" spans="1:16" x14ac:dyDescent="0.25">
      <c r="A280">
        <v>15814</v>
      </c>
      <c r="B280" t="s">
        <v>19</v>
      </c>
      <c r="C280" t="s">
        <v>11</v>
      </c>
      <c r="D280">
        <v>40000</v>
      </c>
      <c r="E280" t="str">
        <f>IF(D280&lt;=40000,"LOW INCOME",IF(D280&lt;=80000,"MEDIUM INCOME",IF(D280&lt;=100000,"HIGH INCOME","HIGHEST INCOME")))</f>
        <v>LOW INCOME</v>
      </c>
      <c r="F280">
        <v>0</v>
      </c>
      <c r="G280" t="s">
        <v>21</v>
      </c>
      <c r="H280" t="s">
        <v>13</v>
      </c>
      <c r="I280" t="s">
        <v>14</v>
      </c>
      <c r="J280" t="str">
        <f>IF(I280="YES", "1", "0")</f>
        <v>1</v>
      </c>
      <c r="K280">
        <v>1</v>
      </c>
      <c r="L280">
        <v>7.5</v>
      </c>
      <c r="M280" t="str">
        <f>IF(L280&lt;=4.5,"CLOSEST",IF(L280&lt;=7.5,"FAR","FURTHEST"))</f>
        <v>FAR</v>
      </c>
      <c r="N280" t="s">
        <v>15</v>
      </c>
      <c r="O280" t="str">
        <f>IF(N280="YES", "1", "0")</f>
        <v>0</v>
      </c>
      <c r="P280" t="str">
        <f>E280&amp;"-"&amp;G280&amp;"-"&amp;H280</f>
        <v>LOW INCOME-High School-Skilled Manual</v>
      </c>
    </row>
    <row r="281" spans="1:16" x14ac:dyDescent="0.25">
      <c r="A281">
        <v>15822</v>
      </c>
      <c r="B281" t="s">
        <v>10</v>
      </c>
      <c r="C281" t="s">
        <v>10</v>
      </c>
      <c r="D281">
        <v>40000</v>
      </c>
      <c r="E281" t="str">
        <f>IF(D281&lt;=40000,"LOW INCOME",IF(D281&lt;=80000,"MEDIUM INCOME",IF(D281&lt;=100000,"HIGH INCOME","HIGHEST INCOME")))</f>
        <v>LOW INCOME</v>
      </c>
      <c r="F281">
        <v>2</v>
      </c>
      <c r="G281" t="s">
        <v>12</v>
      </c>
      <c r="H281" t="s">
        <v>22</v>
      </c>
      <c r="I281" t="s">
        <v>14</v>
      </c>
      <c r="J281" t="str">
        <f>IF(I281="YES", "1", "0")</f>
        <v>1</v>
      </c>
      <c r="K281">
        <v>2</v>
      </c>
      <c r="L281">
        <v>0.5</v>
      </c>
      <c r="M281" t="str">
        <f>IF(L281&lt;=4.5,"CLOSEST",IF(L281&lt;=7.5,"FAR","FURTHEST"))</f>
        <v>CLOSEST</v>
      </c>
      <c r="N281" t="s">
        <v>15</v>
      </c>
      <c r="O281" t="str">
        <f>IF(N281="YES", "1", "0")</f>
        <v>0</v>
      </c>
      <c r="P281" t="str">
        <f>E281&amp;"-"&amp;G281&amp;"-"&amp;H281</f>
        <v>LOW INCOME-Bachelors-Management</v>
      </c>
    </row>
    <row r="282" spans="1:16" x14ac:dyDescent="0.25">
      <c r="A282">
        <v>15839</v>
      </c>
      <c r="B282" t="s">
        <v>19</v>
      </c>
      <c r="C282" t="s">
        <v>10</v>
      </c>
      <c r="D282">
        <v>30000</v>
      </c>
      <c r="E282" t="str">
        <f>IF(D282&lt;=40000,"LOW INCOME",IF(D282&lt;=80000,"MEDIUM INCOME",IF(D282&lt;=100000,"HIGH INCOME","HIGHEST INCOME")))</f>
        <v>LOW INCOME</v>
      </c>
      <c r="F282">
        <v>0</v>
      </c>
      <c r="G282" t="s">
        <v>16</v>
      </c>
      <c r="H282" t="s">
        <v>13</v>
      </c>
      <c r="I282" t="s">
        <v>14</v>
      </c>
      <c r="J282" t="str">
        <f>IF(I282="YES", "1", "0")</f>
        <v>1</v>
      </c>
      <c r="K282">
        <v>1</v>
      </c>
      <c r="L282">
        <v>7.5</v>
      </c>
      <c r="M282" t="str">
        <f>IF(L282&lt;=4.5,"CLOSEST",IF(L282&lt;=7.5,"FAR","FURTHEST"))</f>
        <v>FAR</v>
      </c>
      <c r="N282" t="s">
        <v>15</v>
      </c>
      <c r="O282" t="str">
        <f>IF(N282="YES", "1", "0")</f>
        <v>0</v>
      </c>
      <c r="P282" t="str">
        <f>E282&amp;"-"&amp;G282&amp;"-"&amp;H282</f>
        <v>LOW INCOME-Partial College-Skilled Manual</v>
      </c>
    </row>
    <row r="283" spans="1:16" x14ac:dyDescent="0.25">
      <c r="A283">
        <v>15862</v>
      </c>
      <c r="B283" t="s">
        <v>19</v>
      </c>
      <c r="C283" t="s">
        <v>11</v>
      </c>
      <c r="D283">
        <v>50000</v>
      </c>
      <c r="E283" t="str">
        <f>IF(D283&lt;=40000,"LOW INCOME",IF(D283&lt;=80000,"MEDIUM INCOME",IF(D283&lt;=100000,"HIGH INCOME","HIGHEST INCOME")))</f>
        <v>MEDIUM INCOME</v>
      </c>
      <c r="F283">
        <v>0</v>
      </c>
      <c r="G283" t="s">
        <v>63</v>
      </c>
      <c r="H283" t="s">
        <v>13</v>
      </c>
      <c r="I283" t="s">
        <v>14</v>
      </c>
      <c r="J283" t="str">
        <f>IF(I283="YES", "1", "0")</f>
        <v>1</v>
      </c>
      <c r="K283">
        <v>0</v>
      </c>
      <c r="L283">
        <v>1.5</v>
      </c>
      <c r="M283" t="str">
        <f>IF(L283&lt;=4.5,"CLOSEST",IF(L283&lt;=7.5,"FAR","FURTHEST"))</f>
        <v>CLOSEST</v>
      </c>
      <c r="N283" t="s">
        <v>14</v>
      </c>
      <c r="O283" t="str">
        <f>IF(N283="YES", "1", "0")</f>
        <v>1</v>
      </c>
      <c r="P283" t="str">
        <f>E283&amp;"-"&amp;G283&amp;"-"&amp;H283</f>
        <v>MEDIUM INCOME-Graduate Degree-Skilled Manual</v>
      </c>
    </row>
    <row r="284" spans="1:16" x14ac:dyDescent="0.25">
      <c r="A284">
        <v>15879</v>
      </c>
      <c r="B284" t="s">
        <v>10</v>
      </c>
      <c r="C284" t="s">
        <v>10</v>
      </c>
      <c r="D284">
        <v>70000</v>
      </c>
      <c r="E284" t="str">
        <f>IF(D284&lt;=40000,"LOW INCOME",IF(D284&lt;=80000,"MEDIUM INCOME",IF(D284&lt;=100000,"HIGH INCOME","HIGHEST INCOME")))</f>
        <v>MEDIUM INCOME</v>
      </c>
      <c r="F284">
        <v>5</v>
      </c>
      <c r="G284" t="s">
        <v>12</v>
      </c>
      <c r="H284" t="s">
        <v>22</v>
      </c>
      <c r="I284" t="s">
        <v>14</v>
      </c>
      <c r="J284" t="str">
        <f>IF(I284="YES", "1", "0")</f>
        <v>1</v>
      </c>
      <c r="K284">
        <v>2</v>
      </c>
      <c r="L284">
        <v>3.5</v>
      </c>
      <c r="M284" t="str">
        <f>IF(L284&lt;=4.5,"CLOSEST",IF(L284&lt;=7.5,"FAR","FURTHEST"))</f>
        <v>CLOSEST</v>
      </c>
      <c r="N284" t="s">
        <v>15</v>
      </c>
      <c r="O284" t="str">
        <f>IF(N284="YES", "1", "0")</f>
        <v>0</v>
      </c>
      <c r="P284" t="str">
        <f>E284&amp;"-"&amp;G284&amp;"-"&amp;H284</f>
        <v>MEDIUM INCOME-Bachelors-Management</v>
      </c>
    </row>
    <row r="285" spans="1:16" x14ac:dyDescent="0.25">
      <c r="A285">
        <v>15895</v>
      </c>
      <c r="B285" t="s">
        <v>19</v>
      </c>
      <c r="C285" t="s">
        <v>11</v>
      </c>
      <c r="D285">
        <v>60000</v>
      </c>
      <c r="E285" t="str">
        <f>IF(D285&lt;=40000,"LOW INCOME",IF(D285&lt;=80000,"MEDIUM INCOME",IF(D285&lt;=100000,"HIGH INCOME","HIGHEST INCOME")))</f>
        <v>MEDIUM INCOME</v>
      </c>
      <c r="F285">
        <v>2</v>
      </c>
      <c r="G285" t="s">
        <v>12</v>
      </c>
      <c r="H285" t="s">
        <v>22</v>
      </c>
      <c r="I285" t="s">
        <v>14</v>
      </c>
      <c r="J285" t="str">
        <f>IF(I285="YES", "1", "0")</f>
        <v>1</v>
      </c>
      <c r="K285">
        <v>0</v>
      </c>
      <c r="L285">
        <v>10.5</v>
      </c>
      <c r="M285" t="str">
        <f>IF(L285&lt;=4.5,"CLOSEST",IF(L285&lt;=7.5,"FAR","FURTHEST"))</f>
        <v>FURTHEST</v>
      </c>
      <c r="N285" t="s">
        <v>15</v>
      </c>
      <c r="O285" t="str">
        <f>IF(N285="YES", "1", "0")</f>
        <v>0</v>
      </c>
      <c r="P285" t="str">
        <f>E285&amp;"-"&amp;G285&amp;"-"&amp;H285</f>
        <v>MEDIUM INCOME-Bachelors-Management</v>
      </c>
    </row>
    <row r="286" spans="1:16" x14ac:dyDescent="0.25">
      <c r="A286">
        <v>15922</v>
      </c>
      <c r="B286" t="s">
        <v>10</v>
      </c>
      <c r="C286" t="s">
        <v>10</v>
      </c>
      <c r="D286">
        <v>150000</v>
      </c>
      <c r="E286" t="str">
        <f>IF(D286&lt;=40000,"LOW INCOME",IF(D286&lt;=80000,"MEDIUM INCOME",IF(D286&lt;=100000,"HIGH INCOME","HIGHEST INCOME")))</f>
        <v>HIGHEST INCOME</v>
      </c>
      <c r="F286">
        <v>2</v>
      </c>
      <c r="G286" t="s">
        <v>21</v>
      </c>
      <c r="H286" t="s">
        <v>18</v>
      </c>
      <c r="I286" t="s">
        <v>14</v>
      </c>
      <c r="J286" t="str">
        <f>IF(I286="YES", "1", "0")</f>
        <v>1</v>
      </c>
      <c r="K286">
        <v>4</v>
      </c>
      <c r="L286">
        <v>0.5</v>
      </c>
      <c r="M286" t="str">
        <f>IF(L286&lt;=4.5,"CLOSEST",IF(L286&lt;=7.5,"FAR","FURTHEST"))</f>
        <v>CLOSEST</v>
      </c>
      <c r="N286" t="s">
        <v>15</v>
      </c>
      <c r="O286" t="str">
        <f>IF(N286="YES", "1", "0")</f>
        <v>0</v>
      </c>
      <c r="P286" t="str">
        <f>E286&amp;"-"&amp;G286&amp;"-"&amp;H286</f>
        <v>HIGHEST INCOME-High School-Professional</v>
      </c>
    </row>
    <row r="287" spans="1:16" x14ac:dyDescent="0.25">
      <c r="A287">
        <v>15926</v>
      </c>
      <c r="B287" t="s">
        <v>19</v>
      </c>
      <c r="C287" t="s">
        <v>11</v>
      </c>
      <c r="D287">
        <v>120000</v>
      </c>
      <c r="E287" t="str">
        <f>IF(D287&lt;=40000,"LOW INCOME",IF(D287&lt;=80000,"MEDIUM INCOME",IF(D287&lt;=100000,"HIGH INCOME","HIGHEST INCOME")))</f>
        <v>HIGHEST INCOME</v>
      </c>
      <c r="F287">
        <v>3</v>
      </c>
      <c r="G287" t="s">
        <v>21</v>
      </c>
      <c r="H287" t="s">
        <v>18</v>
      </c>
      <c r="I287" t="s">
        <v>14</v>
      </c>
      <c r="J287" t="str">
        <f>IF(I287="YES", "1", "0")</f>
        <v>1</v>
      </c>
      <c r="K287">
        <v>4</v>
      </c>
      <c r="L287">
        <v>7.5</v>
      </c>
      <c r="M287" t="str">
        <f>IF(L287&lt;=4.5,"CLOSEST",IF(L287&lt;=7.5,"FAR","FURTHEST"))</f>
        <v>FAR</v>
      </c>
      <c r="N287" t="s">
        <v>14</v>
      </c>
      <c r="O287" t="str">
        <f>IF(N287="YES", "1", "0")</f>
        <v>1</v>
      </c>
      <c r="P287" t="str">
        <f>E287&amp;"-"&amp;G287&amp;"-"&amp;H287</f>
        <v>HIGHEST INCOME-High School-Professional</v>
      </c>
    </row>
    <row r="288" spans="1:16" x14ac:dyDescent="0.25">
      <c r="A288">
        <v>15940</v>
      </c>
      <c r="B288" t="s">
        <v>10</v>
      </c>
      <c r="C288" t="s">
        <v>10</v>
      </c>
      <c r="D288">
        <v>100000</v>
      </c>
      <c r="E288" t="str">
        <f>IF(D288&lt;=40000,"LOW INCOME",IF(D288&lt;=80000,"MEDIUM INCOME",IF(D288&lt;=100000,"HIGH INCOME","HIGHEST INCOME")))</f>
        <v>HIGH INCOME</v>
      </c>
      <c r="F288">
        <v>4</v>
      </c>
      <c r="G288" t="s">
        <v>16</v>
      </c>
      <c r="H288" t="s">
        <v>18</v>
      </c>
      <c r="I288" t="s">
        <v>14</v>
      </c>
      <c r="J288" t="str">
        <f>IF(I288="YES", "1", "0")</f>
        <v>1</v>
      </c>
      <c r="K288">
        <v>4</v>
      </c>
      <c r="L288">
        <v>0.5</v>
      </c>
      <c r="M288" t="str">
        <f>IF(L288&lt;=4.5,"CLOSEST",IF(L288&lt;=7.5,"FAR","FURTHEST"))</f>
        <v>CLOSEST</v>
      </c>
      <c r="N288" t="s">
        <v>15</v>
      </c>
      <c r="O288" t="str">
        <f>IF(N288="YES", "1", "0")</f>
        <v>0</v>
      </c>
      <c r="P288" t="str">
        <f>E288&amp;"-"&amp;G288&amp;"-"&amp;H288</f>
        <v>HIGH INCOME-Partial College-Professional</v>
      </c>
    </row>
    <row r="289" spans="1:16" x14ac:dyDescent="0.25">
      <c r="A289">
        <v>15982</v>
      </c>
      <c r="B289" t="s">
        <v>10</v>
      </c>
      <c r="C289" t="s">
        <v>10</v>
      </c>
      <c r="D289">
        <v>110000</v>
      </c>
      <c r="E289" t="str">
        <f>IF(D289&lt;=40000,"LOW INCOME",IF(D289&lt;=80000,"MEDIUM INCOME",IF(D289&lt;=100000,"HIGH INCOME","HIGHEST INCOME")))</f>
        <v>HIGHEST INCOME</v>
      </c>
      <c r="F289">
        <v>5</v>
      </c>
      <c r="G289" t="s">
        <v>16</v>
      </c>
      <c r="H289" t="s">
        <v>18</v>
      </c>
      <c r="I289" t="s">
        <v>14</v>
      </c>
      <c r="J289" t="str">
        <f>IF(I289="YES", "1", "0")</f>
        <v>1</v>
      </c>
      <c r="K289">
        <v>4</v>
      </c>
      <c r="L289">
        <v>3.5</v>
      </c>
      <c r="M289" t="str">
        <f>IF(L289&lt;=4.5,"CLOSEST",IF(L289&lt;=7.5,"FAR","FURTHEST"))</f>
        <v>CLOSEST</v>
      </c>
      <c r="N289" t="s">
        <v>15</v>
      </c>
      <c r="O289" t="str">
        <f>IF(N289="YES", "1", "0")</f>
        <v>0</v>
      </c>
      <c r="P289" t="str">
        <f>E289&amp;"-"&amp;G289&amp;"-"&amp;H289</f>
        <v>HIGHEST INCOME-Partial College-Professional</v>
      </c>
    </row>
    <row r="290" spans="1:16" x14ac:dyDescent="0.25">
      <c r="A290">
        <v>16007</v>
      </c>
      <c r="B290" t="s">
        <v>10</v>
      </c>
      <c r="C290" t="s">
        <v>11</v>
      </c>
      <c r="D290">
        <v>90000</v>
      </c>
      <c r="E290" t="str">
        <f>IF(D290&lt;=40000,"LOW INCOME",IF(D290&lt;=80000,"MEDIUM INCOME",IF(D290&lt;=100000,"HIGH INCOME","HIGHEST INCOME")))</f>
        <v>HIGH INCOME</v>
      </c>
      <c r="F290">
        <v>5</v>
      </c>
      <c r="G290" t="s">
        <v>12</v>
      </c>
      <c r="H290" t="s">
        <v>22</v>
      </c>
      <c r="I290" t="s">
        <v>14</v>
      </c>
      <c r="J290" t="str">
        <f>IF(I290="YES", "1", "0")</f>
        <v>1</v>
      </c>
      <c r="K290">
        <v>2</v>
      </c>
      <c r="L290">
        <v>1.5</v>
      </c>
      <c r="M290" t="str">
        <f>IF(L290&lt;=4.5,"CLOSEST",IF(L290&lt;=7.5,"FAR","FURTHEST"))</f>
        <v>CLOSEST</v>
      </c>
      <c r="N290" t="s">
        <v>14</v>
      </c>
      <c r="O290" t="str">
        <f>IF(N290="YES", "1", "0")</f>
        <v>1</v>
      </c>
      <c r="P290" t="str">
        <f>E290&amp;"-"&amp;G290&amp;"-"&amp;H290</f>
        <v>HIGH INCOME-Bachelors-Management</v>
      </c>
    </row>
    <row r="291" spans="1:16" x14ac:dyDescent="0.25">
      <c r="A291">
        <v>16009</v>
      </c>
      <c r="B291" t="s">
        <v>19</v>
      </c>
      <c r="C291" t="s">
        <v>10</v>
      </c>
      <c r="D291">
        <v>170000</v>
      </c>
      <c r="E291" t="str">
        <f>IF(D291&lt;=40000,"LOW INCOME",IF(D291&lt;=80000,"MEDIUM INCOME",IF(D291&lt;=100000,"HIGH INCOME","HIGHEST INCOME")))</f>
        <v>HIGHEST INCOME</v>
      </c>
      <c r="F291">
        <v>1</v>
      </c>
      <c r="G291" t="s">
        <v>63</v>
      </c>
      <c r="H291" t="s">
        <v>22</v>
      </c>
      <c r="I291" t="s">
        <v>15</v>
      </c>
      <c r="J291" t="str">
        <f>IF(I291="YES", "1", "0")</f>
        <v>0</v>
      </c>
      <c r="K291">
        <v>4</v>
      </c>
      <c r="L291">
        <v>0.5</v>
      </c>
      <c r="M291" t="str">
        <f>IF(L291&lt;=4.5,"CLOSEST",IF(L291&lt;=7.5,"FAR","FURTHEST"))</f>
        <v>CLOSEST</v>
      </c>
      <c r="N291" t="s">
        <v>15</v>
      </c>
      <c r="O291" t="str">
        <f>IF(N291="YES", "1", "0")</f>
        <v>0</v>
      </c>
      <c r="P291" t="str">
        <f>E291&amp;"-"&amp;G291&amp;"-"&amp;H291</f>
        <v>HIGHEST INCOME-Graduate Degree-Management</v>
      </c>
    </row>
    <row r="292" spans="1:16" x14ac:dyDescent="0.25">
      <c r="A292">
        <v>16020</v>
      </c>
      <c r="B292" t="s">
        <v>10</v>
      </c>
      <c r="C292" t="s">
        <v>10</v>
      </c>
      <c r="D292">
        <v>40000</v>
      </c>
      <c r="E292" t="str">
        <f>IF(D292&lt;=40000,"LOW INCOME",IF(D292&lt;=80000,"MEDIUM INCOME",IF(D292&lt;=100000,"HIGH INCOME","HIGHEST INCOME")))</f>
        <v>LOW INCOME</v>
      </c>
      <c r="F292">
        <v>0</v>
      </c>
      <c r="G292" t="s">
        <v>21</v>
      </c>
      <c r="H292" t="s">
        <v>13</v>
      </c>
      <c r="I292" t="s">
        <v>14</v>
      </c>
      <c r="J292" t="str">
        <f>IF(I292="YES", "1", "0")</f>
        <v>1</v>
      </c>
      <c r="K292">
        <v>2</v>
      </c>
      <c r="L292">
        <v>7.5</v>
      </c>
      <c r="M292" t="str">
        <f>IF(L292&lt;=4.5,"CLOSEST",IF(L292&lt;=7.5,"FAR","FURTHEST"))</f>
        <v>FAR</v>
      </c>
      <c r="N292" t="s">
        <v>14</v>
      </c>
      <c r="O292" t="str">
        <f>IF(N292="YES", "1", "0")</f>
        <v>1</v>
      </c>
      <c r="P292" t="str">
        <f>E292&amp;"-"&amp;G292&amp;"-"&amp;H292</f>
        <v>LOW INCOME-High School-Skilled Manual</v>
      </c>
    </row>
    <row r="293" spans="1:16" x14ac:dyDescent="0.25">
      <c r="A293">
        <v>16043</v>
      </c>
      <c r="B293" t="s">
        <v>19</v>
      </c>
      <c r="C293" t="s">
        <v>10</v>
      </c>
      <c r="D293">
        <v>10000</v>
      </c>
      <c r="E293" t="str">
        <f>IF(D293&lt;=40000,"LOW INCOME",IF(D293&lt;=80000,"MEDIUM INCOME",IF(D293&lt;=100000,"HIGH INCOME","HIGHEST INCOME")))</f>
        <v>LOW INCOME</v>
      </c>
      <c r="F293">
        <v>1</v>
      </c>
      <c r="G293" t="s">
        <v>12</v>
      </c>
      <c r="H293" t="s">
        <v>20</v>
      </c>
      <c r="I293" t="s">
        <v>14</v>
      </c>
      <c r="J293" t="str">
        <f>IF(I293="YES", "1", "0")</f>
        <v>1</v>
      </c>
      <c r="K293">
        <v>0</v>
      </c>
      <c r="L293">
        <v>0.5</v>
      </c>
      <c r="M293" t="str">
        <f>IF(L293&lt;=4.5,"CLOSEST",IF(L293&lt;=7.5,"FAR","FURTHEST"))</f>
        <v>CLOSEST</v>
      </c>
      <c r="N293" t="s">
        <v>15</v>
      </c>
      <c r="O293" t="str">
        <f>IF(N293="YES", "1", "0")</f>
        <v>0</v>
      </c>
      <c r="P293" t="str">
        <f>E293&amp;"-"&amp;G293&amp;"-"&amp;H293</f>
        <v>LOW INCOME-Bachelors-Manual</v>
      </c>
    </row>
    <row r="294" spans="1:16" x14ac:dyDescent="0.25">
      <c r="A294">
        <v>16112</v>
      </c>
      <c r="B294" t="s">
        <v>19</v>
      </c>
      <c r="C294" t="s">
        <v>10</v>
      </c>
      <c r="D294">
        <v>70000</v>
      </c>
      <c r="E294" t="str">
        <f>IF(D294&lt;=40000,"LOW INCOME",IF(D294&lt;=80000,"MEDIUM INCOME",IF(D294&lt;=100000,"HIGH INCOME","HIGHEST INCOME")))</f>
        <v>MEDIUM INCOME</v>
      </c>
      <c r="F294">
        <v>4</v>
      </c>
      <c r="G294" t="s">
        <v>12</v>
      </c>
      <c r="H294" t="s">
        <v>18</v>
      </c>
      <c r="I294" t="s">
        <v>14</v>
      </c>
      <c r="J294" t="str">
        <f>IF(I294="YES", "1", "0")</f>
        <v>1</v>
      </c>
      <c r="K294">
        <v>2</v>
      </c>
      <c r="L294">
        <v>3.5</v>
      </c>
      <c r="M294" t="str">
        <f>IF(L294&lt;=4.5,"CLOSEST",IF(L294&lt;=7.5,"FAR","FURTHEST"))</f>
        <v>CLOSEST</v>
      </c>
      <c r="N294" t="s">
        <v>14</v>
      </c>
      <c r="O294" t="str">
        <f>IF(N294="YES", "1", "0")</f>
        <v>1</v>
      </c>
      <c r="P294" t="str">
        <f>E294&amp;"-"&amp;G294&amp;"-"&amp;H294</f>
        <v>MEDIUM INCOME-Bachelors-Professional</v>
      </c>
    </row>
    <row r="295" spans="1:16" x14ac:dyDescent="0.25">
      <c r="A295">
        <v>16122</v>
      </c>
      <c r="B295" t="s">
        <v>10</v>
      </c>
      <c r="C295" t="s">
        <v>10</v>
      </c>
      <c r="D295">
        <v>40000</v>
      </c>
      <c r="E295" t="str">
        <f>IF(D295&lt;=40000,"LOW INCOME",IF(D295&lt;=80000,"MEDIUM INCOME",IF(D295&lt;=100000,"HIGH INCOME","HIGHEST INCOME")))</f>
        <v>LOW INCOME</v>
      </c>
      <c r="F295">
        <v>4</v>
      </c>
      <c r="G295" t="s">
        <v>21</v>
      </c>
      <c r="H295" t="s">
        <v>13</v>
      </c>
      <c r="I295" t="s">
        <v>14</v>
      </c>
      <c r="J295" t="str">
        <f>IF(I295="YES", "1", "0")</f>
        <v>1</v>
      </c>
      <c r="K295">
        <v>2</v>
      </c>
      <c r="L295">
        <v>0.5</v>
      </c>
      <c r="M295" t="str">
        <f>IF(L295&lt;=4.5,"CLOSEST",IF(L295&lt;=7.5,"FAR","FURTHEST"))</f>
        <v>CLOSEST</v>
      </c>
      <c r="N295" t="s">
        <v>14</v>
      </c>
      <c r="O295" t="str">
        <f>IF(N295="YES", "1", "0")</f>
        <v>1</v>
      </c>
      <c r="P295" t="str">
        <f>E295&amp;"-"&amp;G295&amp;"-"&amp;H295</f>
        <v>LOW INCOME-High School-Skilled Manual</v>
      </c>
    </row>
    <row r="296" spans="1:16" x14ac:dyDescent="0.25">
      <c r="A296">
        <v>16144</v>
      </c>
      <c r="B296" t="s">
        <v>10</v>
      </c>
      <c r="C296" t="s">
        <v>10</v>
      </c>
      <c r="D296">
        <v>70000</v>
      </c>
      <c r="E296" t="str">
        <f>IF(D296&lt;=40000,"LOW INCOME",IF(D296&lt;=80000,"MEDIUM INCOME",IF(D296&lt;=100000,"HIGH INCOME","HIGHEST INCOME")))</f>
        <v>MEDIUM INCOME</v>
      </c>
      <c r="F296">
        <v>1</v>
      </c>
      <c r="G296" t="s">
        <v>63</v>
      </c>
      <c r="H296" t="s">
        <v>18</v>
      </c>
      <c r="I296" t="s">
        <v>14</v>
      </c>
      <c r="J296" t="str">
        <f>IF(I296="YES", "1", "0")</f>
        <v>1</v>
      </c>
      <c r="K296">
        <v>1</v>
      </c>
      <c r="L296">
        <v>0.5</v>
      </c>
      <c r="M296" t="str">
        <f>IF(L296&lt;=4.5,"CLOSEST",IF(L296&lt;=7.5,"FAR","FURTHEST"))</f>
        <v>CLOSEST</v>
      </c>
      <c r="N296" t="s">
        <v>14</v>
      </c>
      <c r="O296" t="str">
        <f>IF(N296="YES", "1", "0")</f>
        <v>1</v>
      </c>
      <c r="P296" t="str">
        <f>E296&amp;"-"&amp;G296&amp;"-"&amp;H296</f>
        <v>MEDIUM INCOME-Graduate Degree-Professional</v>
      </c>
    </row>
    <row r="297" spans="1:16" x14ac:dyDescent="0.25">
      <c r="A297">
        <v>16145</v>
      </c>
      <c r="B297" t="s">
        <v>19</v>
      </c>
      <c r="C297" t="s">
        <v>11</v>
      </c>
      <c r="D297">
        <v>70000</v>
      </c>
      <c r="E297" t="str">
        <f>IF(D297&lt;=40000,"LOW INCOME",IF(D297&lt;=80000,"MEDIUM INCOME",IF(D297&lt;=100000,"HIGH INCOME","HIGHEST INCOME")))</f>
        <v>MEDIUM INCOME</v>
      </c>
      <c r="F297">
        <v>5</v>
      </c>
      <c r="G297" t="s">
        <v>63</v>
      </c>
      <c r="H297" t="s">
        <v>18</v>
      </c>
      <c r="I297" t="s">
        <v>14</v>
      </c>
      <c r="J297" t="str">
        <f>IF(I297="YES", "1", "0")</f>
        <v>1</v>
      </c>
      <c r="K297">
        <v>3</v>
      </c>
      <c r="L297">
        <v>10.5</v>
      </c>
      <c r="M297" t="str">
        <f>IF(L297&lt;=4.5,"CLOSEST",IF(L297&lt;=7.5,"FAR","FURTHEST"))</f>
        <v>FURTHEST</v>
      </c>
      <c r="N297" t="s">
        <v>14</v>
      </c>
      <c r="O297" t="str">
        <f>IF(N297="YES", "1", "0")</f>
        <v>1</v>
      </c>
      <c r="P297" t="str">
        <f>E297&amp;"-"&amp;G297&amp;"-"&amp;H297</f>
        <v>MEDIUM INCOME-Graduate Degree-Professional</v>
      </c>
    </row>
    <row r="298" spans="1:16" x14ac:dyDescent="0.25">
      <c r="A298">
        <v>16151</v>
      </c>
      <c r="B298" t="s">
        <v>10</v>
      </c>
      <c r="C298" t="s">
        <v>11</v>
      </c>
      <c r="D298">
        <v>60000</v>
      </c>
      <c r="E298" t="str">
        <f>IF(D298&lt;=40000,"LOW INCOME",IF(D298&lt;=80000,"MEDIUM INCOME",IF(D298&lt;=100000,"HIGH INCOME","HIGHEST INCOME")))</f>
        <v>MEDIUM INCOME</v>
      </c>
      <c r="F298">
        <v>1</v>
      </c>
      <c r="G298" t="s">
        <v>12</v>
      </c>
      <c r="H298" t="s">
        <v>18</v>
      </c>
      <c r="I298" t="s">
        <v>14</v>
      </c>
      <c r="J298" t="str">
        <f>IF(I298="YES", "1", "0")</f>
        <v>1</v>
      </c>
      <c r="K298">
        <v>1</v>
      </c>
      <c r="L298">
        <v>3.5</v>
      </c>
      <c r="M298" t="str">
        <f>IF(L298&lt;=4.5,"CLOSEST",IF(L298&lt;=7.5,"FAR","FURTHEST"))</f>
        <v>CLOSEST</v>
      </c>
      <c r="N298" t="s">
        <v>14</v>
      </c>
      <c r="O298" t="str">
        <f>IF(N298="YES", "1", "0")</f>
        <v>1</v>
      </c>
      <c r="P298" t="str">
        <f>E298&amp;"-"&amp;G298&amp;"-"&amp;H298</f>
        <v>MEDIUM INCOME-Bachelors-Professional</v>
      </c>
    </row>
    <row r="299" spans="1:16" x14ac:dyDescent="0.25">
      <c r="A299">
        <v>16154</v>
      </c>
      <c r="B299" t="s">
        <v>10</v>
      </c>
      <c r="C299" t="s">
        <v>11</v>
      </c>
      <c r="D299">
        <v>70000</v>
      </c>
      <c r="E299" t="str">
        <f>IF(D299&lt;=40000,"LOW INCOME",IF(D299&lt;=80000,"MEDIUM INCOME",IF(D299&lt;=100000,"HIGH INCOME","HIGHEST INCOME")))</f>
        <v>MEDIUM INCOME</v>
      </c>
      <c r="F299">
        <v>5</v>
      </c>
      <c r="G299" t="s">
        <v>12</v>
      </c>
      <c r="H299" t="s">
        <v>18</v>
      </c>
      <c r="I299" t="s">
        <v>14</v>
      </c>
      <c r="J299" t="str">
        <f>IF(I299="YES", "1", "0")</f>
        <v>1</v>
      </c>
      <c r="K299">
        <v>2</v>
      </c>
      <c r="L299">
        <v>3.5</v>
      </c>
      <c r="M299" t="str">
        <f>IF(L299&lt;=4.5,"CLOSEST",IF(L299&lt;=7.5,"FAR","FURTHEST"))</f>
        <v>CLOSEST</v>
      </c>
      <c r="N299" t="s">
        <v>15</v>
      </c>
      <c r="O299" t="str">
        <f>IF(N299="YES", "1", "0")</f>
        <v>0</v>
      </c>
      <c r="P299" t="str">
        <f>E299&amp;"-"&amp;G299&amp;"-"&amp;H299</f>
        <v>MEDIUM INCOME-Bachelors-Professional</v>
      </c>
    </row>
    <row r="300" spans="1:16" x14ac:dyDescent="0.25">
      <c r="A300">
        <v>16163</v>
      </c>
      <c r="B300" t="s">
        <v>19</v>
      </c>
      <c r="C300" t="s">
        <v>10</v>
      </c>
      <c r="D300">
        <v>60000</v>
      </c>
      <c r="E300" t="str">
        <f>IF(D300&lt;=40000,"LOW INCOME",IF(D300&lt;=80000,"MEDIUM INCOME",IF(D300&lt;=100000,"HIGH INCOME","HIGHEST INCOME")))</f>
        <v>MEDIUM INCOME</v>
      </c>
      <c r="F300">
        <v>2</v>
      </c>
      <c r="G300" t="s">
        <v>12</v>
      </c>
      <c r="H300" t="s">
        <v>18</v>
      </c>
      <c r="I300" t="s">
        <v>14</v>
      </c>
      <c r="J300" t="str">
        <f>IF(I300="YES", "1", "0")</f>
        <v>1</v>
      </c>
      <c r="K300">
        <v>1</v>
      </c>
      <c r="L300">
        <v>3.5</v>
      </c>
      <c r="M300" t="str">
        <f>IF(L300&lt;=4.5,"CLOSEST",IF(L300&lt;=7.5,"FAR","FURTHEST"))</f>
        <v>CLOSEST</v>
      </c>
      <c r="N300" t="s">
        <v>14</v>
      </c>
      <c r="O300" t="str">
        <f>IF(N300="YES", "1", "0")</f>
        <v>1</v>
      </c>
      <c r="P300" t="str">
        <f>E300&amp;"-"&amp;G300&amp;"-"&amp;H300</f>
        <v>MEDIUM INCOME-Bachelors-Professional</v>
      </c>
    </row>
    <row r="301" spans="1:16" x14ac:dyDescent="0.25">
      <c r="A301">
        <v>16179</v>
      </c>
      <c r="B301" t="s">
        <v>19</v>
      </c>
      <c r="C301" t="s">
        <v>11</v>
      </c>
      <c r="D301">
        <v>80000</v>
      </c>
      <c r="E301" t="str">
        <f>IF(D301&lt;=40000,"LOW INCOME",IF(D301&lt;=80000,"MEDIUM INCOME",IF(D301&lt;=100000,"HIGH INCOME","HIGHEST INCOME")))</f>
        <v>MEDIUM INCOME</v>
      </c>
      <c r="F301">
        <v>5</v>
      </c>
      <c r="G301" t="s">
        <v>12</v>
      </c>
      <c r="H301" t="s">
        <v>18</v>
      </c>
      <c r="I301" t="s">
        <v>14</v>
      </c>
      <c r="J301" t="str">
        <f>IF(I301="YES", "1", "0")</f>
        <v>1</v>
      </c>
      <c r="K301">
        <v>4</v>
      </c>
      <c r="L301">
        <v>1.5</v>
      </c>
      <c r="M301" t="str">
        <f>IF(L301&lt;=4.5,"CLOSEST",IF(L301&lt;=7.5,"FAR","FURTHEST"))</f>
        <v>CLOSEST</v>
      </c>
      <c r="N301" t="s">
        <v>15</v>
      </c>
      <c r="O301" t="str">
        <f>IF(N301="YES", "1", "0")</f>
        <v>0</v>
      </c>
      <c r="P301" t="str">
        <f>E301&amp;"-"&amp;G301&amp;"-"&amp;H301</f>
        <v>MEDIUM INCOME-Bachelors-Professional</v>
      </c>
    </row>
    <row r="302" spans="1:16" x14ac:dyDescent="0.25">
      <c r="A302">
        <v>16185</v>
      </c>
      <c r="B302" t="s">
        <v>19</v>
      </c>
      <c r="C302" t="s">
        <v>10</v>
      </c>
      <c r="D302">
        <v>60000</v>
      </c>
      <c r="E302" t="str">
        <f>IF(D302&lt;=40000,"LOW INCOME",IF(D302&lt;=80000,"MEDIUM INCOME",IF(D302&lt;=100000,"HIGH INCOME","HIGHEST INCOME")))</f>
        <v>MEDIUM INCOME</v>
      </c>
      <c r="F302">
        <v>4</v>
      </c>
      <c r="G302" t="s">
        <v>12</v>
      </c>
      <c r="H302" t="s">
        <v>18</v>
      </c>
      <c r="I302" t="s">
        <v>14</v>
      </c>
      <c r="J302" t="str">
        <f>IF(I302="YES", "1", "0")</f>
        <v>1</v>
      </c>
      <c r="K302">
        <v>3</v>
      </c>
      <c r="L302">
        <v>10.5</v>
      </c>
      <c r="M302" t="str">
        <f>IF(L302&lt;=4.5,"CLOSEST",IF(L302&lt;=7.5,"FAR","FURTHEST"))</f>
        <v>FURTHEST</v>
      </c>
      <c r="N302" t="s">
        <v>15</v>
      </c>
      <c r="O302" t="str">
        <f>IF(N302="YES", "1", "0")</f>
        <v>0</v>
      </c>
      <c r="P302" t="str">
        <f>E302&amp;"-"&amp;G302&amp;"-"&amp;H302</f>
        <v>MEDIUM INCOME-Bachelors-Professional</v>
      </c>
    </row>
    <row r="303" spans="1:16" x14ac:dyDescent="0.25">
      <c r="A303">
        <v>16188</v>
      </c>
      <c r="B303" t="s">
        <v>19</v>
      </c>
      <c r="C303" t="s">
        <v>11</v>
      </c>
      <c r="D303">
        <v>20000</v>
      </c>
      <c r="E303" t="str">
        <f>IF(D303&lt;=40000,"LOW INCOME",IF(D303&lt;=80000,"MEDIUM INCOME",IF(D303&lt;=100000,"HIGH INCOME","HIGHEST INCOME")))</f>
        <v>LOW INCOME</v>
      </c>
      <c r="F303">
        <v>0</v>
      </c>
      <c r="G303" t="s">
        <v>23</v>
      </c>
      <c r="H303" t="s">
        <v>20</v>
      </c>
      <c r="I303" t="s">
        <v>15</v>
      </c>
      <c r="J303" t="str">
        <f>IF(I303="YES", "1", "0")</f>
        <v>0</v>
      </c>
      <c r="K303">
        <v>2</v>
      </c>
      <c r="L303">
        <v>1.5</v>
      </c>
      <c r="M303" t="str">
        <f>IF(L303&lt;=4.5,"CLOSEST",IF(L303&lt;=7.5,"FAR","FURTHEST"))</f>
        <v>CLOSEST</v>
      </c>
      <c r="N303" t="s">
        <v>15</v>
      </c>
      <c r="O303" t="str">
        <f>IF(N303="YES", "1", "0")</f>
        <v>0</v>
      </c>
      <c r="P303" t="str">
        <f>E303&amp;"-"&amp;G303&amp;"-"&amp;H303</f>
        <v>LOW INCOME-Partial High School-Manual</v>
      </c>
    </row>
    <row r="304" spans="1:16" x14ac:dyDescent="0.25">
      <c r="A304">
        <v>16200</v>
      </c>
      <c r="B304" t="s">
        <v>19</v>
      </c>
      <c r="C304" t="s">
        <v>11</v>
      </c>
      <c r="D304">
        <v>10000</v>
      </c>
      <c r="E304" t="str">
        <f>IF(D304&lt;=40000,"LOW INCOME",IF(D304&lt;=80000,"MEDIUM INCOME",IF(D304&lt;=100000,"HIGH INCOME","HIGHEST INCOME")))</f>
        <v>LOW INCOME</v>
      </c>
      <c r="F304">
        <v>0</v>
      </c>
      <c r="G304" t="s">
        <v>23</v>
      </c>
      <c r="H304" t="s">
        <v>20</v>
      </c>
      <c r="I304" t="s">
        <v>15</v>
      </c>
      <c r="J304" t="str">
        <f>IF(I304="YES", "1", "0")</f>
        <v>0</v>
      </c>
      <c r="K304">
        <v>2</v>
      </c>
      <c r="L304">
        <v>0.5</v>
      </c>
      <c r="M304" t="str">
        <f>IF(L304&lt;=4.5,"CLOSEST",IF(L304&lt;=7.5,"FAR","FURTHEST"))</f>
        <v>CLOSEST</v>
      </c>
      <c r="N304" t="s">
        <v>15</v>
      </c>
      <c r="O304" t="str">
        <f>IF(N304="YES", "1", "0")</f>
        <v>0</v>
      </c>
      <c r="P304" t="str">
        <f>E304&amp;"-"&amp;G304&amp;"-"&amp;H304</f>
        <v>LOW INCOME-Partial High School-Manual</v>
      </c>
    </row>
    <row r="305" spans="1:16" x14ac:dyDescent="0.25">
      <c r="A305">
        <v>16209</v>
      </c>
      <c r="B305" t="s">
        <v>19</v>
      </c>
      <c r="C305" t="s">
        <v>11</v>
      </c>
      <c r="D305">
        <v>50000</v>
      </c>
      <c r="E305" t="str">
        <f>IF(D305&lt;=40000,"LOW INCOME",IF(D305&lt;=80000,"MEDIUM INCOME",IF(D305&lt;=100000,"HIGH INCOME","HIGHEST INCOME")))</f>
        <v>MEDIUM INCOME</v>
      </c>
      <c r="F305">
        <v>0</v>
      </c>
      <c r="G305" t="s">
        <v>63</v>
      </c>
      <c r="H305" t="s">
        <v>13</v>
      </c>
      <c r="I305" t="s">
        <v>14</v>
      </c>
      <c r="J305" t="str">
        <f>IF(I305="YES", "1", "0")</f>
        <v>1</v>
      </c>
      <c r="K305">
        <v>0</v>
      </c>
      <c r="L305">
        <v>1.5</v>
      </c>
      <c r="M305" t="str">
        <f>IF(L305&lt;=4.5,"CLOSEST",IF(L305&lt;=7.5,"FAR","FURTHEST"))</f>
        <v>CLOSEST</v>
      </c>
      <c r="N305" t="s">
        <v>15</v>
      </c>
      <c r="O305" t="str">
        <f>IF(N305="YES", "1", "0")</f>
        <v>0</v>
      </c>
      <c r="P305" t="str">
        <f>E305&amp;"-"&amp;G305&amp;"-"&amp;H305</f>
        <v>MEDIUM INCOME-Graduate Degree-Skilled Manual</v>
      </c>
    </row>
    <row r="306" spans="1:16" x14ac:dyDescent="0.25">
      <c r="A306">
        <v>16217</v>
      </c>
      <c r="B306" t="s">
        <v>19</v>
      </c>
      <c r="C306" t="s">
        <v>11</v>
      </c>
      <c r="D306">
        <v>60000</v>
      </c>
      <c r="E306" t="str">
        <f>IF(D306&lt;=40000,"LOW INCOME",IF(D306&lt;=80000,"MEDIUM INCOME",IF(D306&lt;=100000,"HIGH INCOME","HIGHEST INCOME")))</f>
        <v>MEDIUM INCOME</v>
      </c>
      <c r="F306">
        <v>0</v>
      </c>
      <c r="G306" t="s">
        <v>63</v>
      </c>
      <c r="H306" t="s">
        <v>13</v>
      </c>
      <c r="I306" t="s">
        <v>14</v>
      </c>
      <c r="J306" t="str">
        <f>IF(I306="YES", "1", "0")</f>
        <v>1</v>
      </c>
      <c r="K306">
        <v>0</v>
      </c>
      <c r="L306">
        <v>0.5</v>
      </c>
      <c r="M306" t="str">
        <f>IF(L306&lt;=4.5,"CLOSEST",IF(L306&lt;=7.5,"FAR","FURTHEST"))</f>
        <v>CLOSEST</v>
      </c>
      <c r="N306" t="s">
        <v>15</v>
      </c>
      <c r="O306" t="str">
        <f>IF(N306="YES", "1", "0")</f>
        <v>0</v>
      </c>
      <c r="P306" t="str">
        <f>E306&amp;"-"&amp;G306&amp;"-"&amp;H306</f>
        <v>MEDIUM INCOME-Graduate Degree-Skilled Manual</v>
      </c>
    </row>
    <row r="307" spans="1:16" x14ac:dyDescent="0.25">
      <c r="A307">
        <v>16245</v>
      </c>
      <c r="B307" t="s">
        <v>19</v>
      </c>
      <c r="C307" t="s">
        <v>11</v>
      </c>
      <c r="D307">
        <v>80000</v>
      </c>
      <c r="E307" t="str">
        <f>IF(D307&lt;=40000,"LOW INCOME",IF(D307&lt;=80000,"MEDIUM INCOME",IF(D307&lt;=100000,"HIGH INCOME","HIGHEST INCOME")))</f>
        <v>MEDIUM INCOME</v>
      </c>
      <c r="F307">
        <v>4</v>
      </c>
      <c r="G307" t="s">
        <v>63</v>
      </c>
      <c r="H307" t="s">
        <v>13</v>
      </c>
      <c r="I307" t="s">
        <v>14</v>
      </c>
      <c r="J307" t="str">
        <f>IF(I307="YES", "1", "0")</f>
        <v>1</v>
      </c>
      <c r="K307">
        <v>0</v>
      </c>
      <c r="L307">
        <v>1.5</v>
      </c>
      <c r="M307" t="str">
        <f>IF(L307&lt;=4.5,"CLOSEST",IF(L307&lt;=7.5,"FAR","FURTHEST"))</f>
        <v>CLOSEST</v>
      </c>
      <c r="N307" t="s">
        <v>15</v>
      </c>
      <c r="O307" t="str">
        <f>IF(N307="YES", "1", "0")</f>
        <v>0</v>
      </c>
      <c r="P307" t="str">
        <f>E307&amp;"-"&amp;G307&amp;"-"&amp;H307</f>
        <v>MEDIUM INCOME-Graduate Degree-Skilled Manual</v>
      </c>
    </row>
    <row r="308" spans="1:16" x14ac:dyDescent="0.25">
      <c r="A308">
        <v>16247</v>
      </c>
      <c r="B308" t="s">
        <v>19</v>
      </c>
      <c r="C308" t="s">
        <v>11</v>
      </c>
      <c r="D308">
        <v>60000</v>
      </c>
      <c r="E308" t="str">
        <f>IF(D308&lt;=40000,"LOW INCOME",IF(D308&lt;=80000,"MEDIUM INCOME",IF(D308&lt;=100000,"HIGH INCOME","HIGHEST INCOME")))</f>
        <v>MEDIUM INCOME</v>
      </c>
      <c r="F308">
        <v>4</v>
      </c>
      <c r="G308" t="s">
        <v>63</v>
      </c>
      <c r="H308" t="s">
        <v>13</v>
      </c>
      <c r="I308" t="s">
        <v>15</v>
      </c>
      <c r="J308" t="str">
        <f>IF(I308="YES", "1", "0")</f>
        <v>0</v>
      </c>
      <c r="K308">
        <v>0</v>
      </c>
      <c r="L308">
        <v>1.5</v>
      </c>
      <c r="M308" t="str">
        <f>IF(L308&lt;=4.5,"CLOSEST",IF(L308&lt;=7.5,"FAR","FURTHEST"))</f>
        <v>CLOSEST</v>
      </c>
      <c r="N308" t="s">
        <v>15</v>
      </c>
      <c r="O308" t="str">
        <f>IF(N308="YES", "1", "0")</f>
        <v>0</v>
      </c>
      <c r="P308" t="str">
        <f>E308&amp;"-"&amp;G308&amp;"-"&amp;H308</f>
        <v>MEDIUM INCOME-Graduate Degree-Skilled Manual</v>
      </c>
    </row>
    <row r="309" spans="1:16" x14ac:dyDescent="0.25">
      <c r="A309">
        <v>16259</v>
      </c>
      <c r="B309" t="s">
        <v>19</v>
      </c>
      <c r="C309" t="s">
        <v>11</v>
      </c>
      <c r="D309">
        <v>10000</v>
      </c>
      <c r="E309" t="str">
        <f>IF(D309&lt;=40000,"LOW INCOME",IF(D309&lt;=80000,"MEDIUM INCOME",IF(D309&lt;=100000,"HIGH INCOME","HIGHEST INCOME")))</f>
        <v>LOW INCOME</v>
      </c>
      <c r="F309">
        <v>4</v>
      </c>
      <c r="G309" t="s">
        <v>23</v>
      </c>
      <c r="H309" t="s">
        <v>20</v>
      </c>
      <c r="I309" t="s">
        <v>14</v>
      </c>
      <c r="J309" t="str">
        <f>IF(I309="YES", "1", "0")</f>
        <v>1</v>
      </c>
      <c r="K309">
        <v>2</v>
      </c>
      <c r="L309">
        <v>0.5</v>
      </c>
      <c r="M309" t="str">
        <f>IF(L309&lt;=4.5,"CLOSEST",IF(L309&lt;=7.5,"FAR","FURTHEST"))</f>
        <v>CLOSEST</v>
      </c>
      <c r="N309" t="s">
        <v>14</v>
      </c>
      <c r="O309" t="str">
        <f>IF(N309="YES", "1", "0")</f>
        <v>1</v>
      </c>
      <c r="P309" t="str">
        <f>E309&amp;"-"&amp;G309&amp;"-"&amp;H309</f>
        <v>LOW INCOME-Partial High School-Manual</v>
      </c>
    </row>
    <row r="310" spans="1:16" x14ac:dyDescent="0.25">
      <c r="A310">
        <v>16337</v>
      </c>
      <c r="B310" t="s">
        <v>10</v>
      </c>
      <c r="C310" t="s">
        <v>10</v>
      </c>
      <c r="D310">
        <v>60000</v>
      </c>
      <c r="E310" t="str">
        <f>IF(D310&lt;=40000,"LOW INCOME",IF(D310&lt;=80000,"MEDIUM INCOME",IF(D310&lt;=100000,"HIGH INCOME","HIGHEST INCOME")))</f>
        <v>MEDIUM INCOME</v>
      </c>
      <c r="F310">
        <v>0</v>
      </c>
      <c r="G310" t="s">
        <v>16</v>
      </c>
      <c r="H310" t="s">
        <v>13</v>
      </c>
      <c r="I310" t="s">
        <v>15</v>
      </c>
      <c r="J310" t="str">
        <f>IF(I310="YES", "1", "0")</f>
        <v>0</v>
      </c>
      <c r="K310">
        <v>2</v>
      </c>
      <c r="L310">
        <v>1.5</v>
      </c>
      <c r="M310" t="str">
        <f>IF(L310&lt;=4.5,"CLOSEST",IF(L310&lt;=7.5,"FAR","FURTHEST"))</f>
        <v>CLOSEST</v>
      </c>
      <c r="N310" t="s">
        <v>15</v>
      </c>
      <c r="O310" t="str">
        <f>IF(N310="YES", "1", "0")</f>
        <v>0</v>
      </c>
      <c r="P310" t="str">
        <f>E310&amp;"-"&amp;G310&amp;"-"&amp;H310</f>
        <v>MEDIUM INCOME-Partial College-Skilled Manual</v>
      </c>
    </row>
    <row r="311" spans="1:16" x14ac:dyDescent="0.25">
      <c r="A311">
        <v>16377</v>
      </c>
      <c r="B311" t="s">
        <v>19</v>
      </c>
      <c r="C311" t="s">
        <v>11</v>
      </c>
      <c r="D311">
        <v>80000</v>
      </c>
      <c r="E311" t="str">
        <f>IF(D311&lt;=40000,"LOW INCOME",IF(D311&lt;=80000,"MEDIUM INCOME",IF(D311&lt;=100000,"HIGH INCOME","HIGHEST INCOME")))</f>
        <v>MEDIUM INCOME</v>
      </c>
      <c r="F311">
        <v>4</v>
      </c>
      <c r="G311" t="s">
        <v>63</v>
      </c>
      <c r="H311" t="s">
        <v>13</v>
      </c>
      <c r="I311" t="s">
        <v>15</v>
      </c>
      <c r="J311" t="str">
        <f>IF(I311="YES", "1", "0")</f>
        <v>0</v>
      </c>
      <c r="K311">
        <v>0</v>
      </c>
      <c r="L311">
        <v>0.5</v>
      </c>
      <c r="M311" t="str">
        <f>IF(L311&lt;=4.5,"CLOSEST",IF(L311&lt;=7.5,"FAR","FURTHEST"))</f>
        <v>CLOSEST</v>
      </c>
      <c r="N311" t="s">
        <v>15</v>
      </c>
      <c r="O311" t="str">
        <f>IF(N311="YES", "1", "0")</f>
        <v>0</v>
      </c>
      <c r="P311" t="str">
        <f>E311&amp;"-"&amp;G311&amp;"-"&amp;H311</f>
        <v>MEDIUM INCOME-Graduate Degree-Skilled Manual</v>
      </c>
    </row>
    <row r="312" spans="1:16" x14ac:dyDescent="0.25">
      <c r="A312">
        <v>16390</v>
      </c>
      <c r="B312" t="s">
        <v>19</v>
      </c>
      <c r="C312" t="s">
        <v>10</v>
      </c>
      <c r="D312">
        <v>30000</v>
      </c>
      <c r="E312" t="str">
        <f>IF(D312&lt;=40000,"LOW INCOME",IF(D312&lt;=80000,"MEDIUM INCOME",IF(D312&lt;=100000,"HIGH INCOME","HIGHEST INCOME")))</f>
        <v>LOW INCOME</v>
      </c>
      <c r="F312">
        <v>1</v>
      </c>
      <c r="G312" t="s">
        <v>12</v>
      </c>
      <c r="H312" t="s">
        <v>17</v>
      </c>
      <c r="I312" t="s">
        <v>15</v>
      </c>
      <c r="J312" t="str">
        <f>IF(I312="YES", "1", "0")</f>
        <v>0</v>
      </c>
      <c r="K312">
        <v>0</v>
      </c>
      <c r="L312">
        <v>0.5</v>
      </c>
      <c r="M312" t="str">
        <f>IF(L312&lt;=4.5,"CLOSEST",IF(L312&lt;=7.5,"FAR","FURTHEST"))</f>
        <v>CLOSEST</v>
      </c>
      <c r="N312" t="s">
        <v>14</v>
      </c>
      <c r="O312" t="str">
        <f>IF(N312="YES", "1", "0")</f>
        <v>1</v>
      </c>
      <c r="P312" t="str">
        <f>E312&amp;"-"&amp;G312&amp;"-"&amp;H312</f>
        <v>LOW INCOME-Bachelors-Clerical</v>
      </c>
    </row>
    <row r="313" spans="1:16" x14ac:dyDescent="0.25">
      <c r="A313">
        <v>16406</v>
      </c>
      <c r="B313" t="s">
        <v>10</v>
      </c>
      <c r="C313" t="s">
        <v>10</v>
      </c>
      <c r="D313">
        <v>40000</v>
      </c>
      <c r="E313" t="str">
        <f>IF(D313&lt;=40000,"LOW INCOME",IF(D313&lt;=80000,"MEDIUM INCOME",IF(D313&lt;=100000,"HIGH INCOME","HIGHEST INCOME")))</f>
        <v>LOW INCOME</v>
      </c>
      <c r="F313">
        <v>0</v>
      </c>
      <c r="G313" t="s">
        <v>12</v>
      </c>
      <c r="H313" t="s">
        <v>17</v>
      </c>
      <c r="I313" t="s">
        <v>15</v>
      </c>
      <c r="J313" t="str">
        <f>IF(I313="YES", "1", "0")</f>
        <v>0</v>
      </c>
      <c r="K313">
        <v>0</v>
      </c>
      <c r="L313">
        <v>0.5</v>
      </c>
      <c r="M313" t="str">
        <f>IF(L313&lt;=4.5,"CLOSEST",IF(L313&lt;=7.5,"FAR","FURTHEST"))</f>
        <v>CLOSEST</v>
      </c>
      <c r="N313" t="s">
        <v>14</v>
      </c>
      <c r="O313" t="str">
        <f>IF(N313="YES", "1", "0")</f>
        <v>1</v>
      </c>
      <c r="P313" t="str">
        <f>E313&amp;"-"&amp;G313&amp;"-"&amp;H313</f>
        <v>LOW INCOME-Bachelors-Clerical</v>
      </c>
    </row>
    <row r="314" spans="1:16" x14ac:dyDescent="0.25">
      <c r="A314">
        <v>16410</v>
      </c>
      <c r="B314" t="s">
        <v>19</v>
      </c>
      <c r="C314" t="s">
        <v>11</v>
      </c>
      <c r="D314">
        <v>10000</v>
      </c>
      <c r="E314" t="str">
        <f>IF(D314&lt;=40000,"LOW INCOME",IF(D314&lt;=80000,"MEDIUM INCOME",IF(D314&lt;=100000,"HIGH INCOME","HIGHEST INCOME")))</f>
        <v>LOW INCOME</v>
      </c>
      <c r="F314">
        <v>4</v>
      </c>
      <c r="G314" t="s">
        <v>23</v>
      </c>
      <c r="H314" t="s">
        <v>20</v>
      </c>
      <c r="I314" t="s">
        <v>14</v>
      </c>
      <c r="J314" t="str">
        <f>IF(I314="YES", "1", "0")</f>
        <v>1</v>
      </c>
      <c r="K314">
        <v>2</v>
      </c>
      <c r="L314">
        <v>0.5</v>
      </c>
      <c r="M314" t="str">
        <f>IF(L314&lt;=4.5,"CLOSEST",IF(L314&lt;=7.5,"FAR","FURTHEST"))</f>
        <v>CLOSEST</v>
      </c>
      <c r="N314" t="s">
        <v>14</v>
      </c>
      <c r="O314" t="str">
        <f>IF(N314="YES", "1", "0")</f>
        <v>1</v>
      </c>
      <c r="P314" t="str">
        <f>E314&amp;"-"&amp;G314&amp;"-"&amp;H314</f>
        <v>LOW INCOME-Partial High School-Manual</v>
      </c>
    </row>
    <row r="315" spans="1:16" x14ac:dyDescent="0.25">
      <c r="A315">
        <v>16438</v>
      </c>
      <c r="B315" t="s">
        <v>10</v>
      </c>
      <c r="C315" t="s">
        <v>11</v>
      </c>
      <c r="D315">
        <v>10000</v>
      </c>
      <c r="E315" t="str">
        <f>IF(D315&lt;=40000,"LOW INCOME",IF(D315&lt;=80000,"MEDIUM INCOME",IF(D315&lt;=100000,"HIGH INCOME","HIGHEST INCOME")))</f>
        <v>LOW INCOME</v>
      </c>
      <c r="F315">
        <v>0</v>
      </c>
      <c r="G315" t="s">
        <v>23</v>
      </c>
      <c r="H315" t="s">
        <v>20</v>
      </c>
      <c r="I315" t="s">
        <v>15</v>
      </c>
      <c r="J315" t="str">
        <f>IF(I315="YES", "1", "0")</f>
        <v>0</v>
      </c>
      <c r="K315">
        <v>2</v>
      </c>
      <c r="L315">
        <v>0.5</v>
      </c>
      <c r="M315" t="str">
        <f>IF(L315&lt;=4.5,"CLOSEST",IF(L315&lt;=7.5,"FAR","FURTHEST"))</f>
        <v>CLOSEST</v>
      </c>
      <c r="N315" t="s">
        <v>15</v>
      </c>
      <c r="O315" t="str">
        <f>IF(N315="YES", "1", "0")</f>
        <v>0</v>
      </c>
      <c r="P315" t="str">
        <f>E315&amp;"-"&amp;G315&amp;"-"&amp;H315</f>
        <v>LOW INCOME-Partial High School-Manual</v>
      </c>
    </row>
    <row r="316" spans="1:16" x14ac:dyDescent="0.25">
      <c r="A316">
        <v>16466</v>
      </c>
      <c r="B316" t="s">
        <v>19</v>
      </c>
      <c r="C316" t="s">
        <v>11</v>
      </c>
      <c r="D316">
        <v>20000</v>
      </c>
      <c r="E316" t="str">
        <f>IF(D316&lt;=40000,"LOW INCOME",IF(D316&lt;=80000,"MEDIUM INCOME",IF(D316&lt;=100000,"HIGH INCOME","HIGHEST INCOME")))</f>
        <v>LOW INCOME</v>
      </c>
      <c r="F316">
        <v>0</v>
      </c>
      <c r="G316" t="s">
        <v>23</v>
      </c>
      <c r="H316" t="s">
        <v>20</v>
      </c>
      <c r="I316" t="s">
        <v>15</v>
      </c>
      <c r="J316" t="str">
        <f>IF(I316="YES", "1", "0")</f>
        <v>0</v>
      </c>
      <c r="K316">
        <v>2</v>
      </c>
      <c r="L316">
        <v>0.5</v>
      </c>
      <c r="M316" t="str">
        <f>IF(L316&lt;=4.5,"CLOSEST",IF(L316&lt;=7.5,"FAR","FURTHEST"))</f>
        <v>CLOSEST</v>
      </c>
      <c r="N316" t="s">
        <v>14</v>
      </c>
      <c r="O316" t="str">
        <f>IF(N316="YES", "1", "0")</f>
        <v>1</v>
      </c>
      <c r="P316" t="str">
        <f>E316&amp;"-"&amp;G316&amp;"-"&amp;H316</f>
        <v>LOW INCOME-Partial High School-Manual</v>
      </c>
    </row>
    <row r="317" spans="1:16" x14ac:dyDescent="0.25">
      <c r="A317">
        <v>16468</v>
      </c>
      <c r="B317" t="s">
        <v>19</v>
      </c>
      <c r="C317" t="s">
        <v>10</v>
      </c>
      <c r="D317">
        <v>30000</v>
      </c>
      <c r="E317" t="str">
        <f>IF(D317&lt;=40000,"LOW INCOME",IF(D317&lt;=80000,"MEDIUM INCOME",IF(D317&lt;=100000,"HIGH INCOME","HIGHEST INCOME")))</f>
        <v>LOW INCOME</v>
      </c>
      <c r="F317">
        <v>0</v>
      </c>
      <c r="G317" t="s">
        <v>16</v>
      </c>
      <c r="H317" t="s">
        <v>17</v>
      </c>
      <c r="I317" t="s">
        <v>14</v>
      </c>
      <c r="J317" t="str">
        <f>IF(I317="YES", "1", "0")</f>
        <v>1</v>
      </c>
      <c r="K317">
        <v>1</v>
      </c>
      <c r="L317">
        <v>3.5</v>
      </c>
      <c r="M317" t="str">
        <f>IF(L317&lt;=4.5,"CLOSEST",IF(L317&lt;=7.5,"FAR","FURTHEST"))</f>
        <v>CLOSEST</v>
      </c>
      <c r="N317" t="s">
        <v>15</v>
      </c>
      <c r="O317" t="str">
        <f>IF(N317="YES", "1", "0")</f>
        <v>0</v>
      </c>
      <c r="P317" t="str">
        <f>E317&amp;"-"&amp;G317&amp;"-"&amp;H317</f>
        <v>LOW INCOME-Partial College-Clerical</v>
      </c>
    </row>
    <row r="318" spans="1:16" x14ac:dyDescent="0.25">
      <c r="A318">
        <v>16487</v>
      </c>
      <c r="B318" t="s">
        <v>19</v>
      </c>
      <c r="C318" t="s">
        <v>11</v>
      </c>
      <c r="D318">
        <v>30000</v>
      </c>
      <c r="E318" t="str">
        <f>IF(D318&lt;=40000,"LOW INCOME",IF(D318&lt;=80000,"MEDIUM INCOME",IF(D318&lt;=100000,"HIGH INCOME","HIGHEST INCOME")))</f>
        <v>LOW INCOME</v>
      </c>
      <c r="F318">
        <v>3</v>
      </c>
      <c r="G318" t="s">
        <v>21</v>
      </c>
      <c r="H318" t="s">
        <v>13</v>
      </c>
      <c r="I318" t="s">
        <v>14</v>
      </c>
      <c r="J318" t="str">
        <f>IF(I318="YES", "1", "0")</f>
        <v>1</v>
      </c>
      <c r="K318">
        <v>2</v>
      </c>
      <c r="L318">
        <v>7.5</v>
      </c>
      <c r="M318" t="str">
        <f>IF(L318&lt;=4.5,"CLOSEST",IF(L318&lt;=7.5,"FAR","FURTHEST"))</f>
        <v>FAR</v>
      </c>
      <c r="N318" t="s">
        <v>15</v>
      </c>
      <c r="O318" t="str">
        <f>IF(N318="YES", "1", "0")</f>
        <v>0</v>
      </c>
      <c r="P318" t="str">
        <f>E318&amp;"-"&amp;G318&amp;"-"&amp;H318</f>
        <v>LOW INCOME-High School-Skilled Manual</v>
      </c>
    </row>
    <row r="319" spans="1:16" x14ac:dyDescent="0.25">
      <c r="A319">
        <v>16489</v>
      </c>
      <c r="B319" t="s">
        <v>10</v>
      </c>
      <c r="C319" t="s">
        <v>10</v>
      </c>
      <c r="D319">
        <v>30000</v>
      </c>
      <c r="E319" t="str">
        <f>IF(D319&lt;=40000,"LOW INCOME",IF(D319&lt;=80000,"MEDIUM INCOME",IF(D319&lt;=100000,"HIGH INCOME","HIGHEST INCOME")))</f>
        <v>LOW INCOME</v>
      </c>
      <c r="F319">
        <v>3</v>
      </c>
      <c r="G319" t="s">
        <v>21</v>
      </c>
      <c r="H319" t="s">
        <v>13</v>
      </c>
      <c r="I319" t="s">
        <v>14</v>
      </c>
      <c r="J319" t="str">
        <f>IF(I319="YES", "1", "0")</f>
        <v>1</v>
      </c>
      <c r="K319">
        <v>2</v>
      </c>
      <c r="L319">
        <v>7.5</v>
      </c>
      <c r="M319" t="str">
        <f>IF(L319&lt;=4.5,"CLOSEST",IF(L319&lt;=7.5,"FAR","FURTHEST"))</f>
        <v>FAR</v>
      </c>
      <c r="N319" t="s">
        <v>15</v>
      </c>
      <c r="O319" t="str">
        <f>IF(N319="YES", "1", "0")</f>
        <v>0</v>
      </c>
      <c r="P319" t="str">
        <f>E319&amp;"-"&amp;G319&amp;"-"&amp;H319</f>
        <v>LOW INCOME-High School-Skilled Manual</v>
      </c>
    </row>
    <row r="320" spans="1:16" x14ac:dyDescent="0.25">
      <c r="A320">
        <v>16514</v>
      </c>
      <c r="B320" t="s">
        <v>19</v>
      </c>
      <c r="C320" t="s">
        <v>10</v>
      </c>
      <c r="D320">
        <v>10000</v>
      </c>
      <c r="E320" t="str">
        <f>IF(D320&lt;=40000,"LOW INCOME",IF(D320&lt;=80000,"MEDIUM INCOME",IF(D320&lt;=100000,"HIGH INCOME","HIGHEST INCOME")))</f>
        <v>LOW INCOME</v>
      </c>
      <c r="F320">
        <v>0</v>
      </c>
      <c r="G320" t="s">
        <v>16</v>
      </c>
      <c r="H320" t="s">
        <v>20</v>
      </c>
      <c r="I320" t="s">
        <v>14</v>
      </c>
      <c r="J320" t="str">
        <f>IF(I320="YES", "1", "0")</f>
        <v>1</v>
      </c>
      <c r="K320">
        <v>1</v>
      </c>
      <c r="L320">
        <v>1.5</v>
      </c>
      <c r="M320" t="str">
        <f>IF(L320&lt;=4.5,"CLOSEST",IF(L320&lt;=7.5,"FAR","FURTHEST"))</f>
        <v>CLOSEST</v>
      </c>
      <c r="N320" t="s">
        <v>14</v>
      </c>
      <c r="O320" t="str">
        <f>IF(N320="YES", "1", "0")</f>
        <v>1</v>
      </c>
      <c r="P320" t="str">
        <f>E320&amp;"-"&amp;G320&amp;"-"&amp;H320</f>
        <v>LOW INCOME-Partial College-Manual</v>
      </c>
    </row>
    <row r="321" spans="1:16" x14ac:dyDescent="0.25">
      <c r="A321">
        <v>16549</v>
      </c>
      <c r="B321" t="s">
        <v>19</v>
      </c>
      <c r="C321" t="s">
        <v>11</v>
      </c>
      <c r="D321">
        <v>30000</v>
      </c>
      <c r="E321" t="str">
        <f>IF(D321&lt;=40000,"LOW INCOME",IF(D321&lt;=80000,"MEDIUM INCOME",IF(D321&lt;=100000,"HIGH INCOME","HIGHEST INCOME")))</f>
        <v>LOW INCOME</v>
      </c>
      <c r="F321">
        <v>3</v>
      </c>
      <c r="G321" t="s">
        <v>12</v>
      </c>
      <c r="H321" t="s">
        <v>17</v>
      </c>
      <c r="I321" t="s">
        <v>14</v>
      </c>
      <c r="J321" t="str">
        <f>IF(I321="YES", "1", "0")</f>
        <v>1</v>
      </c>
      <c r="K321">
        <v>0</v>
      </c>
      <c r="L321">
        <v>0.5</v>
      </c>
      <c r="M321" t="str">
        <f>IF(L321&lt;=4.5,"CLOSEST",IF(L321&lt;=7.5,"FAR","FURTHEST"))</f>
        <v>CLOSEST</v>
      </c>
      <c r="N321" t="s">
        <v>14</v>
      </c>
      <c r="O321" t="str">
        <f>IF(N321="YES", "1", "0")</f>
        <v>1</v>
      </c>
      <c r="P321" t="str">
        <f>E321&amp;"-"&amp;G321&amp;"-"&amp;H321</f>
        <v>LOW INCOME-Bachelors-Clerical</v>
      </c>
    </row>
    <row r="322" spans="1:16" x14ac:dyDescent="0.25">
      <c r="A322">
        <v>16559</v>
      </c>
      <c r="B322" t="s">
        <v>19</v>
      </c>
      <c r="C322" t="s">
        <v>11</v>
      </c>
      <c r="D322">
        <v>10000</v>
      </c>
      <c r="E322" t="str">
        <f>IF(D322&lt;=40000,"LOW INCOME",IF(D322&lt;=80000,"MEDIUM INCOME",IF(D322&lt;=100000,"HIGH INCOME","HIGHEST INCOME")))</f>
        <v>LOW INCOME</v>
      </c>
      <c r="F322">
        <v>2</v>
      </c>
      <c r="G322" t="s">
        <v>21</v>
      </c>
      <c r="H322" t="s">
        <v>20</v>
      </c>
      <c r="I322" t="s">
        <v>14</v>
      </c>
      <c r="J322" t="str">
        <f>IF(I322="YES", "1", "0")</f>
        <v>1</v>
      </c>
      <c r="K322">
        <v>0</v>
      </c>
      <c r="L322">
        <v>0.5</v>
      </c>
      <c r="M322" t="str">
        <f>IF(L322&lt;=4.5,"CLOSEST",IF(L322&lt;=7.5,"FAR","FURTHEST"))</f>
        <v>CLOSEST</v>
      </c>
      <c r="N322" t="s">
        <v>14</v>
      </c>
      <c r="O322" t="str">
        <f>IF(N322="YES", "1", "0")</f>
        <v>1</v>
      </c>
      <c r="P322" t="str">
        <f>E322&amp;"-"&amp;G322&amp;"-"&amp;H322</f>
        <v>LOW INCOME-High School-Manual</v>
      </c>
    </row>
    <row r="323" spans="1:16" x14ac:dyDescent="0.25">
      <c r="A323">
        <v>16614</v>
      </c>
      <c r="B323" t="s">
        <v>10</v>
      </c>
      <c r="C323" t="s">
        <v>11</v>
      </c>
      <c r="D323">
        <v>80000</v>
      </c>
      <c r="E323" t="str">
        <f>IF(D323&lt;=40000,"LOW INCOME",IF(D323&lt;=80000,"MEDIUM INCOME",IF(D323&lt;=100000,"HIGH INCOME","HIGHEST INCOME")))</f>
        <v>MEDIUM INCOME</v>
      </c>
      <c r="F323">
        <v>0</v>
      </c>
      <c r="G323" t="s">
        <v>12</v>
      </c>
      <c r="H323" t="s">
        <v>18</v>
      </c>
      <c r="I323" t="s">
        <v>14</v>
      </c>
      <c r="J323" t="str">
        <f>IF(I323="YES", "1", "0")</f>
        <v>1</v>
      </c>
      <c r="K323">
        <v>3</v>
      </c>
      <c r="L323">
        <v>10.5</v>
      </c>
      <c r="M323" t="str">
        <f>IF(L323&lt;=4.5,"CLOSEST",IF(L323&lt;=7.5,"FAR","FURTHEST"))</f>
        <v>FURTHEST</v>
      </c>
      <c r="N323" t="s">
        <v>15</v>
      </c>
      <c r="O323" t="str">
        <f>IF(N323="YES", "1", "0")</f>
        <v>0</v>
      </c>
      <c r="P323" t="str">
        <f>E323&amp;"-"&amp;G323&amp;"-"&amp;H323</f>
        <v>MEDIUM INCOME-Bachelors-Professional</v>
      </c>
    </row>
    <row r="324" spans="1:16" x14ac:dyDescent="0.25">
      <c r="A324">
        <v>16651</v>
      </c>
      <c r="B324" t="s">
        <v>10</v>
      </c>
      <c r="C324" t="s">
        <v>11</v>
      </c>
      <c r="D324">
        <v>120000</v>
      </c>
      <c r="E324" t="str">
        <f>IF(D324&lt;=40000,"LOW INCOME",IF(D324&lt;=80000,"MEDIUM INCOME",IF(D324&lt;=100000,"HIGH INCOME","HIGHEST INCOME")))</f>
        <v>HIGHEST INCOME</v>
      </c>
      <c r="F324">
        <v>2</v>
      </c>
      <c r="G324" t="s">
        <v>12</v>
      </c>
      <c r="H324" t="s">
        <v>22</v>
      </c>
      <c r="I324" t="s">
        <v>14</v>
      </c>
      <c r="J324" t="str">
        <f>IF(I324="YES", "1", "0")</f>
        <v>1</v>
      </c>
      <c r="K324">
        <v>3</v>
      </c>
      <c r="L324">
        <v>7.5</v>
      </c>
      <c r="M324" t="str">
        <f>IF(L324&lt;=4.5,"CLOSEST",IF(L324&lt;=7.5,"FAR","FURTHEST"))</f>
        <v>FAR</v>
      </c>
      <c r="N324" t="s">
        <v>15</v>
      </c>
      <c r="O324" t="str">
        <f>IF(N324="YES", "1", "0")</f>
        <v>0</v>
      </c>
      <c r="P324" t="str">
        <f>E324&amp;"-"&amp;G324&amp;"-"&amp;H324</f>
        <v>HIGHEST INCOME-Bachelors-Management</v>
      </c>
    </row>
    <row r="325" spans="1:16" x14ac:dyDescent="0.25">
      <c r="A325">
        <v>16675</v>
      </c>
      <c r="B325" t="s">
        <v>19</v>
      </c>
      <c r="C325" t="s">
        <v>11</v>
      </c>
      <c r="D325">
        <v>160000</v>
      </c>
      <c r="E325" t="str">
        <f>IF(D325&lt;=40000,"LOW INCOME",IF(D325&lt;=80000,"MEDIUM INCOME",IF(D325&lt;=100000,"HIGH INCOME","HIGHEST INCOME")))</f>
        <v>HIGHEST INCOME</v>
      </c>
      <c r="F325">
        <v>0</v>
      </c>
      <c r="G325" t="s">
        <v>63</v>
      </c>
      <c r="H325" t="s">
        <v>22</v>
      </c>
      <c r="I325" t="s">
        <v>15</v>
      </c>
      <c r="J325" t="str">
        <f>IF(I325="YES", "1", "0")</f>
        <v>0</v>
      </c>
      <c r="K325">
        <v>3</v>
      </c>
      <c r="L325">
        <v>0.5</v>
      </c>
      <c r="M325" t="str">
        <f>IF(L325&lt;=4.5,"CLOSEST",IF(L325&lt;=7.5,"FAR","FURTHEST"))</f>
        <v>CLOSEST</v>
      </c>
      <c r="N325" t="s">
        <v>14</v>
      </c>
      <c r="O325" t="str">
        <f>IF(N325="YES", "1", "0")</f>
        <v>1</v>
      </c>
      <c r="P325" t="str">
        <f>E325&amp;"-"&amp;G325&amp;"-"&amp;H325</f>
        <v>HIGHEST INCOME-Graduate Degree-Management</v>
      </c>
    </row>
    <row r="326" spans="1:16" x14ac:dyDescent="0.25">
      <c r="A326">
        <v>16713</v>
      </c>
      <c r="B326" t="s">
        <v>10</v>
      </c>
      <c r="C326" t="s">
        <v>10</v>
      </c>
      <c r="D326">
        <v>40000</v>
      </c>
      <c r="E326" t="str">
        <f>IF(D326&lt;=40000,"LOW INCOME",IF(D326&lt;=80000,"MEDIUM INCOME",IF(D326&lt;=100000,"HIGH INCOME","HIGHEST INCOME")))</f>
        <v>LOW INCOME</v>
      </c>
      <c r="F326">
        <v>2</v>
      </c>
      <c r="G326" t="s">
        <v>12</v>
      </c>
      <c r="H326" t="s">
        <v>22</v>
      </c>
      <c r="I326" t="s">
        <v>14</v>
      </c>
      <c r="J326" t="str">
        <f>IF(I326="YES", "1", "0")</f>
        <v>1</v>
      </c>
      <c r="K326">
        <v>1</v>
      </c>
      <c r="L326">
        <v>0.5</v>
      </c>
      <c r="M326" t="str">
        <f>IF(L326&lt;=4.5,"CLOSEST",IF(L326&lt;=7.5,"FAR","FURTHEST"))</f>
        <v>CLOSEST</v>
      </c>
      <c r="N326" t="s">
        <v>14</v>
      </c>
      <c r="O326" t="str">
        <f>IF(N326="YES", "1", "0")</f>
        <v>1</v>
      </c>
      <c r="P326" t="str">
        <f>E326&amp;"-"&amp;G326&amp;"-"&amp;H326</f>
        <v>LOW INCOME-Bachelors-Management</v>
      </c>
    </row>
    <row r="327" spans="1:16" x14ac:dyDescent="0.25">
      <c r="A327">
        <v>16725</v>
      </c>
      <c r="B327" t="s">
        <v>10</v>
      </c>
      <c r="C327" t="s">
        <v>10</v>
      </c>
      <c r="D327">
        <v>30000</v>
      </c>
      <c r="E327" t="str">
        <f>IF(D327&lt;=40000,"LOW INCOME",IF(D327&lt;=80000,"MEDIUM INCOME",IF(D327&lt;=100000,"HIGH INCOME","HIGHEST INCOME")))</f>
        <v>LOW INCOME</v>
      </c>
      <c r="F327">
        <v>0</v>
      </c>
      <c r="G327" t="s">
        <v>21</v>
      </c>
      <c r="H327" t="s">
        <v>13</v>
      </c>
      <c r="I327" t="s">
        <v>14</v>
      </c>
      <c r="J327" t="str">
        <f>IF(I327="YES", "1", "0")</f>
        <v>1</v>
      </c>
      <c r="K327">
        <v>2</v>
      </c>
      <c r="L327">
        <v>7.5</v>
      </c>
      <c r="M327" t="str">
        <f>IF(L327&lt;=4.5,"CLOSEST",IF(L327&lt;=7.5,"FAR","FURTHEST"))</f>
        <v>FAR</v>
      </c>
      <c r="N327" t="s">
        <v>15</v>
      </c>
      <c r="O327" t="str">
        <f>IF(N327="YES", "1", "0")</f>
        <v>0</v>
      </c>
      <c r="P327" t="str">
        <f>E327&amp;"-"&amp;G327&amp;"-"&amp;H327</f>
        <v>LOW INCOME-High School-Skilled Manual</v>
      </c>
    </row>
    <row r="328" spans="1:16" x14ac:dyDescent="0.25">
      <c r="A328">
        <v>16751</v>
      </c>
      <c r="B328" t="s">
        <v>10</v>
      </c>
      <c r="C328" t="s">
        <v>10</v>
      </c>
      <c r="D328">
        <v>60000</v>
      </c>
      <c r="E328" t="str">
        <f>IF(D328&lt;=40000,"LOW INCOME",IF(D328&lt;=80000,"MEDIUM INCOME",IF(D328&lt;=100000,"HIGH INCOME","HIGHEST INCOME")))</f>
        <v>MEDIUM INCOME</v>
      </c>
      <c r="F328">
        <v>0</v>
      </c>
      <c r="G328" t="s">
        <v>16</v>
      </c>
      <c r="H328" t="s">
        <v>13</v>
      </c>
      <c r="I328" t="s">
        <v>14</v>
      </c>
      <c r="J328" t="str">
        <f>IF(I328="YES", "1", "0")</f>
        <v>1</v>
      </c>
      <c r="K328">
        <v>1</v>
      </c>
      <c r="L328">
        <v>7.5</v>
      </c>
      <c r="M328" t="str">
        <f>IF(L328&lt;=4.5,"CLOSEST",IF(L328&lt;=7.5,"FAR","FURTHEST"))</f>
        <v>FAR</v>
      </c>
      <c r="N328" t="s">
        <v>14</v>
      </c>
      <c r="O328" t="str">
        <f>IF(N328="YES", "1", "0")</f>
        <v>1</v>
      </c>
      <c r="P328" t="str">
        <f>E328&amp;"-"&amp;G328&amp;"-"&amp;H328</f>
        <v>MEDIUM INCOME-Partial College-Skilled Manual</v>
      </c>
    </row>
    <row r="329" spans="1:16" x14ac:dyDescent="0.25">
      <c r="A329">
        <v>16753</v>
      </c>
      <c r="B329" t="s">
        <v>19</v>
      </c>
      <c r="C329" t="s">
        <v>11</v>
      </c>
      <c r="D329">
        <v>70000</v>
      </c>
      <c r="E329" t="str">
        <f>IF(D329&lt;=40000,"LOW INCOME",IF(D329&lt;=80000,"MEDIUM INCOME",IF(D329&lt;=100000,"HIGH INCOME","HIGHEST INCOME")))</f>
        <v>MEDIUM INCOME</v>
      </c>
      <c r="F329">
        <v>0</v>
      </c>
      <c r="G329" t="s">
        <v>16</v>
      </c>
      <c r="H329" t="s">
        <v>13</v>
      </c>
      <c r="I329" t="s">
        <v>14</v>
      </c>
      <c r="J329" t="str">
        <f>IF(I329="YES", "1", "0")</f>
        <v>1</v>
      </c>
      <c r="K329">
        <v>2</v>
      </c>
      <c r="L329">
        <v>7.5</v>
      </c>
      <c r="M329" t="str">
        <f>IF(L329&lt;=4.5,"CLOSEST",IF(L329&lt;=7.5,"FAR","FURTHEST"))</f>
        <v>FAR</v>
      </c>
      <c r="N329" t="s">
        <v>14</v>
      </c>
      <c r="O329" t="str">
        <f>IF(N329="YES", "1", "0")</f>
        <v>1</v>
      </c>
      <c r="P329" t="str">
        <f>E329&amp;"-"&amp;G329&amp;"-"&amp;H329</f>
        <v>MEDIUM INCOME-Partial College-Skilled Manual</v>
      </c>
    </row>
    <row r="330" spans="1:16" x14ac:dyDescent="0.25">
      <c r="A330">
        <v>16773</v>
      </c>
      <c r="B330" t="s">
        <v>10</v>
      </c>
      <c r="C330" t="s">
        <v>10</v>
      </c>
      <c r="D330">
        <v>60000</v>
      </c>
      <c r="E330" t="str">
        <f>IF(D330&lt;=40000,"LOW INCOME",IF(D330&lt;=80000,"MEDIUM INCOME",IF(D330&lt;=100000,"HIGH INCOME","HIGHEST INCOME")))</f>
        <v>MEDIUM INCOME</v>
      </c>
      <c r="F330">
        <v>1</v>
      </c>
      <c r="G330" t="s">
        <v>63</v>
      </c>
      <c r="H330" t="s">
        <v>13</v>
      </c>
      <c r="I330" t="s">
        <v>14</v>
      </c>
      <c r="J330" t="str">
        <f>IF(I330="YES", "1", "0")</f>
        <v>1</v>
      </c>
      <c r="K330">
        <v>0</v>
      </c>
      <c r="L330">
        <v>0.5</v>
      </c>
      <c r="M330" t="str">
        <f>IF(L330&lt;=4.5,"CLOSEST",IF(L330&lt;=7.5,"FAR","FURTHEST"))</f>
        <v>CLOSEST</v>
      </c>
      <c r="N330" t="s">
        <v>15</v>
      </c>
      <c r="O330" t="str">
        <f>IF(N330="YES", "1", "0")</f>
        <v>0</v>
      </c>
      <c r="P330" t="str">
        <f>E330&amp;"-"&amp;G330&amp;"-"&amp;H330</f>
        <v>MEDIUM INCOME-Graduate Degree-Skilled Manual</v>
      </c>
    </row>
    <row r="331" spans="1:16" x14ac:dyDescent="0.25">
      <c r="A331">
        <v>16791</v>
      </c>
      <c r="B331" t="s">
        <v>19</v>
      </c>
      <c r="C331" t="s">
        <v>10</v>
      </c>
      <c r="D331">
        <v>60000</v>
      </c>
      <c r="E331" t="str">
        <f>IF(D331&lt;=40000,"LOW INCOME",IF(D331&lt;=80000,"MEDIUM INCOME",IF(D331&lt;=100000,"HIGH INCOME","HIGHEST INCOME")))</f>
        <v>MEDIUM INCOME</v>
      </c>
      <c r="F331">
        <v>5</v>
      </c>
      <c r="G331" t="s">
        <v>12</v>
      </c>
      <c r="H331" t="s">
        <v>22</v>
      </c>
      <c r="I331" t="s">
        <v>14</v>
      </c>
      <c r="J331" t="str">
        <f>IF(I331="YES", "1", "0")</f>
        <v>1</v>
      </c>
      <c r="K331">
        <v>3</v>
      </c>
      <c r="L331">
        <v>10.5</v>
      </c>
      <c r="M331" t="str">
        <f>IF(L331&lt;=4.5,"CLOSEST",IF(L331&lt;=7.5,"FAR","FURTHEST"))</f>
        <v>FURTHEST</v>
      </c>
      <c r="N331" t="s">
        <v>14</v>
      </c>
      <c r="O331" t="str">
        <f>IF(N331="YES", "1", "0")</f>
        <v>1</v>
      </c>
      <c r="P331" t="str">
        <f>E331&amp;"-"&amp;G331&amp;"-"&amp;H331</f>
        <v>MEDIUM INCOME-Bachelors-Management</v>
      </c>
    </row>
    <row r="332" spans="1:16" x14ac:dyDescent="0.25">
      <c r="A332">
        <v>16795</v>
      </c>
      <c r="B332" t="s">
        <v>10</v>
      </c>
      <c r="C332" t="s">
        <v>11</v>
      </c>
      <c r="D332">
        <v>70000</v>
      </c>
      <c r="E332" t="str">
        <f>IF(D332&lt;=40000,"LOW INCOME",IF(D332&lt;=80000,"MEDIUM INCOME",IF(D332&lt;=100000,"HIGH INCOME","HIGHEST INCOME")))</f>
        <v>MEDIUM INCOME</v>
      </c>
      <c r="F332">
        <v>4</v>
      </c>
      <c r="G332" t="s">
        <v>12</v>
      </c>
      <c r="H332" t="s">
        <v>22</v>
      </c>
      <c r="I332" t="s">
        <v>14</v>
      </c>
      <c r="J332" t="str">
        <f>IF(I332="YES", "1", "0")</f>
        <v>1</v>
      </c>
      <c r="K332">
        <v>1</v>
      </c>
      <c r="L332">
        <v>1.5</v>
      </c>
      <c r="M332" t="str">
        <f>IF(L332&lt;=4.5,"CLOSEST",IF(L332&lt;=7.5,"FAR","FURTHEST"))</f>
        <v>CLOSEST</v>
      </c>
      <c r="N332" t="s">
        <v>15</v>
      </c>
      <c r="O332" t="str">
        <f>IF(N332="YES", "1", "0")</f>
        <v>0</v>
      </c>
      <c r="P332" t="str">
        <f>E332&amp;"-"&amp;G332&amp;"-"&amp;H332</f>
        <v>MEDIUM INCOME-Bachelors-Management</v>
      </c>
    </row>
    <row r="333" spans="1:16" x14ac:dyDescent="0.25">
      <c r="A333">
        <v>16813</v>
      </c>
      <c r="B333" t="s">
        <v>10</v>
      </c>
      <c r="C333" t="s">
        <v>10</v>
      </c>
      <c r="D333">
        <v>60000</v>
      </c>
      <c r="E333" t="str">
        <f>IF(D333&lt;=40000,"LOW INCOME",IF(D333&lt;=80000,"MEDIUM INCOME",IF(D333&lt;=100000,"HIGH INCOME","HIGHEST INCOME")))</f>
        <v>MEDIUM INCOME</v>
      </c>
      <c r="F333">
        <v>2</v>
      </c>
      <c r="G333" t="s">
        <v>16</v>
      </c>
      <c r="H333" t="s">
        <v>18</v>
      </c>
      <c r="I333" t="s">
        <v>14</v>
      </c>
      <c r="J333" t="str">
        <f>IF(I333="YES", "1", "0")</f>
        <v>1</v>
      </c>
      <c r="K333">
        <v>2</v>
      </c>
      <c r="L333">
        <v>10.5</v>
      </c>
      <c r="M333" t="str">
        <f>IF(L333&lt;=4.5,"CLOSEST",IF(L333&lt;=7.5,"FAR","FURTHEST"))</f>
        <v>FURTHEST</v>
      </c>
      <c r="N333" t="s">
        <v>15</v>
      </c>
      <c r="O333" t="str">
        <f>IF(N333="YES", "1", "0")</f>
        <v>0</v>
      </c>
      <c r="P333" t="str">
        <f>E333&amp;"-"&amp;G333&amp;"-"&amp;H333</f>
        <v>MEDIUM INCOME-Partial College-Professional</v>
      </c>
    </row>
    <row r="334" spans="1:16" x14ac:dyDescent="0.25">
      <c r="A334">
        <v>16867</v>
      </c>
      <c r="B334" t="s">
        <v>19</v>
      </c>
      <c r="C334" t="s">
        <v>11</v>
      </c>
      <c r="D334">
        <v>130000</v>
      </c>
      <c r="E334" t="str">
        <f>IF(D334&lt;=40000,"LOW INCOME",IF(D334&lt;=80000,"MEDIUM INCOME",IF(D334&lt;=100000,"HIGH INCOME","HIGHEST INCOME")))</f>
        <v>HIGHEST INCOME</v>
      </c>
      <c r="F334">
        <v>1</v>
      </c>
      <c r="G334" t="s">
        <v>12</v>
      </c>
      <c r="H334" t="s">
        <v>22</v>
      </c>
      <c r="I334" t="s">
        <v>15</v>
      </c>
      <c r="J334" t="str">
        <f>IF(I334="YES", "1", "0")</f>
        <v>0</v>
      </c>
      <c r="K334">
        <v>3</v>
      </c>
      <c r="L334">
        <v>0.5</v>
      </c>
      <c r="M334" t="str">
        <f>IF(L334&lt;=4.5,"CLOSEST",IF(L334&lt;=7.5,"FAR","FURTHEST"))</f>
        <v>CLOSEST</v>
      </c>
      <c r="N334" t="s">
        <v>14</v>
      </c>
      <c r="O334" t="str">
        <f>IF(N334="YES", "1", "0")</f>
        <v>1</v>
      </c>
      <c r="P334" t="str">
        <f>E334&amp;"-"&amp;G334&amp;"-"&amp;H334</f>
        <v>HIGHEST INCOME-Bachelors-Management</v>
      </c>
    </row>
    <row r="335" spans="1:16" x14ac:dyDescent="0.25">
      <c r="A335">
        <v>16871</v>
      </c>
      <c r="B335" t="s">
        <v>10</v>
      </c>
      <c r="C335" t="s">
        <v>11</v>
      </c>
      <c r="D335">
        <v>90000</v>
      </c>
      <c r="E335" t="str">
        <f>IF(D335&lt;=40000,"LOW INCOME",IF(D335&lt;=80000,"MEDIUM INCOME",IF(D335&lt;=100000,"HIGH INCOME","HIGHEST INCOME")))</f>
        <v>HIGH INCOME</v>
      </c>
      <c r="F335">
        <v>2</v>
      </c>
      <c r="G335" t="s">
        <v>21</v>
      </c>
      <c r="H335" t="s">
        <v>18</v>
      </c>
      <c r="I335" t="s">
        <v>14</v>
      </c>
      <c r="J335" t="str">
        <f>IF(I335="YES", "1", "0")</f>
        <v>1</v>
      </c>
      <c r="K335">
        <v>1</v>
      </c>
      <c r="L335">
        <v>10.5</v>
      </c>
      <c r="M335" t="str">
        <f>IF(L335&lt;=4.5,"CLOSEST",IF(L335&lt;=7.5,"FAR","FURTHEST"))</f>
        <v>FURTHEST</v>
      </c>
      <c r="N335" t="s">
        <v>14</v>
      </c>
      <c r="O335" t="str">
        <f>IF(N335="YES", "1", "0")</f>
        <v>1</v>
      </c>
      <c r="P335" t="str">
        <f>E335&amp;"-"&amp;G335&amp;"-"&amp;H335</f>
        <v>HIGH INCOME-High School-Professional</v>
      </c>
    </row>
    <row r="336" spans="1:16" x14ac:dyDescent="0.25">
      <c r="A336">
        <v>16890</v>
      </c>
      <c r="B336" t="s">
        <v>10</v>
      </c>
      <c r="C336" t="s">
        <v>10</v>
      </c>
      <c r="D336">
        <v>60000</v>
      </c>
      <c r="E336" t="str">
        <f>IF(D336&lt;=40000,"LOW INCOME",IF(D336&lt;=80000,"MEDIUM INCOME",IF(D336&lt;=100000,"HIGH INCOME","HIGHEST INCOME")))</f>
        <v>MEDIUM INCOME</v>
      </c>
      <c r="F336">
        <v>3</v>
      </c>
      <c r="G336" t="s">
        <v>23</v>
      </c>
      <c r="H336" t="s">
        <v>13</v>
      </c>
      <c r="I336" t="s">
        <v>14</v>
      </c>
      <c r="J336" t="str">
        <f>IF(I336="YES", "1", "0")</f>
        <v>1</v>
      </c>
      <c r="K336">
        <v>2</v>
      </c>
      <c r="L336">
        <v>7.5</v>
      </c>
      <c r="M336" t="str">
        <f>IF(L336&lt;=4.5,"CLOSEST",IF(L336&lt;=7.5,"FAR","FURTHEST"))</f>
        <v>FAR</v>
      </c>
      <c r="N336" t="s">
        <v>14</v>
      </c>
      <c r="O336" t="str">
        <f>IF(N336="YES", "1", "0")</f>
        <v>1</v>
      </c>
      <c r="P336" t="str">
        <f>E336&amp;"-"&amp;G336&amp;"-"&amp;H336</f>
        <v>MEDIUM INCOME-Partial High School-Skilled Manual</v>
      </c>
    </row>
    <row r="337" spans="1:16" x14ac:dyDescent="0.25">
      <c r="A337">
        <v>16895</v>
      </c>
      <c r="B337" t="s">
        <v>10</v>
      </c>
      <c r="C337" t="s">
        <v>11</v>
      </c>
      <c r="D337">
        <v>40000</v>
      </c>
      <c r="E337" t="str">
        <f>IF(D337&lt;=40000,"LOW INCOME",IF(D337&lt;=80000,"MEDIUM INCOME",IF(D337&lt;=100000,"HIGH INCOME","HIGHEST INCOME")))</f>
        <v>LOW INCOME</v>
      </c>
      <c r="F337">
        <v>3</v>
      </c>
      <c r="G337" t="s">
        <v>16</v>
      </c>
      <c r="H337" t="s">
        <v>18</v>
      </c>
      <c r="I337" t="s">
        <v>15</v>
      </c>
      <c r="J337" t="str">
        <f>IF(I337="YES", "1", "0")</f>
        <v>0</v>
      </c>
      <c r="K337">
        <v>2</v>
      </c>
      <c r="L337">
        <v>1.5</v>
      </c>
      <c r="M337" t="str">
        <f>IF(L337&lt;=4.5,"CLOSEST",IF(L337&lt;=7.5,"FAR","FURTHEST"))</f>
        <v>CLOSEST</v>
      </c>
      <c r="N337" t="s">
        <v>14</v>
      </c>
      <c r="O337" t="str">
        <f>IF(N337="YES", "1", "0")</f>
        <v>1</v>
      </c>
      <c r="P337" t="str">
        <f>E337&amp;"-"&amp;G337&amp;"-"&amp;H337</f>
        <v>LOW INCOME-Partial College-Professional</v>
      </c>
    </row>
    <row r="338" spans="1:16" x14ac:dyDescent="0.25">
      <c r="A338">
        <v>16917</v>
      </c>
      <c r="B338" t="s">
        <v>10</v>
      </c>
      <c r="C338" t="s">
        <v>10</v>
      </c>
      <c r="D338">
        <v>120000</v>
      </c>
      <c r="E338" t="str">
        <f>IF(D338&lt;=40000,"LOW INCOME",IF(D338&lt;=80000,"MEDIUM INCOME",IF(D338&lt;=100000,"HIGH INCOME","HIGHEST INCOME")))</f>
        <v>HIGHEST INCOME</v>
      </c>
      <c r="F338">
        <v>1</v>
      </c>
      <c r="G338" t="s">
        <v>12</v>
      </c>
      <c r="H338" t="s">
        <v>22</v>
      </c>
      <c r="I338" t="s">
        <v>14</v>
      </c>
      <c r="J338" t="str">
        <f>IF(I338="YES", "1", "0")</f>
        <v>1</v>
      </c>
      <c r="K338">
        <v>4</v>
      </c>
      <c r="L338">
        <v>0.5</v>
      </c>
      <c r="M338" t="str">
        <f>IF(L338&lt;=4.5,"CLOSEST",IF(L338&lt;=7.5,"FAR","FURTHEST"))</f>
        <v>CLOSEST</v>
      </c>
      <c r="N338" t="s">
        <v>15</v>
      </c>
      <c r="O338" t="str">
        <f>IF(N338="YES", "1", "0")</f>
        <v>0</v>
      </c>
      <c r="P338" t="str">
        <f>E338&amp;"-"&amp;G338&amp;"-"&amp;H338</f>
        <v>HIGHEST INCOME-Bachelors-Management</v>
      </c>
    </row>
    <row r="339" spans="1:16" x14ac:dyDescent="0.25">
      <c r="A339">
        <v>17000</v>
      </c>
      <c r="B339" t="s">
        <v>19</v>
      </c>
      <c r="C339" t="s">
        <v>11</v>
      </c>
      <c r="D339">
        <v>70000</v>
      </c>
      <c r="E339" t="str">
        <f>IF(D339&lt;=40000,"LOW INCOME",IF(D339&lt;=80000,"MEDIUM INCOME",IF(D339&lt;=100000,"HIGH INCOME","HIGHEST INCOME")))</f>
        <v>MEDIUM INCOME</v>
      </c>
      <c r="F339">
        <v>4</v>
      </c>
      <c r="G339" t="s">
        <v>12</v>
      </c>
      <c r="H339" t="s">
        <v>13</v>
      </c>
      <c r="I339" t="s">
        <v>14</v>
      </c>
      <c r="J339" t="str">
        <f>IF(I339="YES", "1", "0")</f>
        <v>1</v>
      </c>
      <c r="K339">
        <v>2</v>
      </c>
      <c r="L339">
        <v>3.5</v>
      </c>
      <c r="M339" t="str">
        <f>IF(L339&lt;=4.5,"CLOSEST",IF(L339&lt;=7.5,"FAR","FURTHEST"))</f>
        <v>CLOSEST</v>
      </c>
      <c r="N339" t="s">
        <v>14</v>
      </c>
      <c r="O339" t="str">
        <f>IF(N339="YES", "1", "0")</f>
        <v>1</v>
      </c>
      <c r="P339" t="str">
        <f>E339&amp;"-"&amp;G339&amp;"-"&amp;H339</f>
        <v>MEDIUM INCOME-Bachelors-Skilled Manual</v>
      </c>
    </row>
    <row r="340" spans="1:16" x14ac:dyDescent="0.25">
      <c r="A340">
        <v>17012</v>
      </c>
      <c r="B340" t="s">
        <v>10</v>
      </c>
      <c r="C340" t="s">
        <v>11</v>
      </c>
      <c r="D340">
        <v>60000</v>
      </c>
      <c r="E340" t="str">
        <f>IF(D340&lt;=40000,"LOW INCOME",IF(D340&lt;=80000,"MEDIUM INCOME",IF(D340&lt;=100000,"HIGH INCOME","HIGHEST INCOME")))</f>
        <v>MEDIUM INCOME</v>
      </c>
      <c r="F340">
        <v>3</v>
      </c>
      <c r="G340" t="s">
        <v>63</v>
      </c>
      <c r="H340" t="s">
        <v>18</v>
      </c>
      <c r="I340" t="s">
        <v>14</v>
      </c>
      <c r="J340" t="str">
        <f>IF(I340="YES", "1", "0")</f>
        <v>1</v>
      </c>
      <c r="K340">
        <v>0</v>
      </c>
      <c r="L340">
        <v>3.5</v>
      </c>
      <c r="M340" t="str">
        <f>IF(L340&lt;=4.5,"CLOSEST",IF(L340&lt;=7.5,"FAR","FURTHEST"))</f>
        <v>CLOSEST</v>
      </c>
      <c r="N340" t="s">
        <v>14</v>
      </c>
      <c r="O340" t="str">
        <f>IF(N340="YES", "1", "0")</f>
        <v>1</v>
      </c>
      <c r="P340" t="str">
        <f>E340&amp;"-"&amp;G340&amp;"-"&amp;H340</f>
        <v>MEDIUM INCOME-Graduate Degree-Professional</v>
      </c>
    </row>
    <row r="341" spans="1:16" x14ac:dyDescent="0.25">
      <c r="A341">
        <v>17025</v>
      </c>
      <c r="B341" t="s">
        <v>19</v>
      </c>
      <c r="C341" t="s">
        <v>10</v>
      </c>
      <c r="D341">
        <v>50000</v>
      </c>
      <c r="E341" t="str">
        <f>IF(D341&lt;=40000,"LOW INCOME",IF(D341&lt;=80000,"MEDIUM INCOME",IF(D341&lt;=100000,"HIGH INCOME","HIGHEST INCOME")))</f>
        <v>MEDIUM INCOME</v>
      </c>
      <c r="F341">
        <v>0</v>
      </c>
      <c r="G341" t="s">
        <v>16</v>
      </c>
      <c r="H341" t="s">
        <v>13</v>
      </c>
      <c r="I341" t="s">
        <v>15</v>
      </c>
      <c r="J341" t="str">
        <f>IF(I341="YES", "1", "0")</f>
        <v>0</v>
      </c>
      <c r="K341">
        <v>1</v>
      </c>
      <c r="L341">
        <v>3.5</v>
      </c>
      <c r="M341" t="str">
        <f>IF(L341&lt;=4.5,"CLOSEST",IF(L341&lt;=7.5,"FAR","FURTHEST"))</f>
        <v>CLOSEST</v>
      </c>
      <c r="N341" t="s">
        <v>14</v>
      </c>
      <c r="O341" t="str">
        <f>IF(N341="YES", "1", "0")</f>
        <v>1</v>
      </c>
      <c r="P341" t="str">
        <f>E341&amp;"-"&amp;G341&amp;"-"&amp;H341</f>
        <v>MEDIUM INCOME-Partial College-Skilled Manual</v>
      </c>
    </row>
    <row r="342" spans="1:16" x14ac:dyDescent="0.25">
      <c r="A342">
        <v>17048</v>
      </c>
      <c r="B342" t="s">
        <v>19</v>
      </c>
      <c r="C342" t="s">
        <v>11</v>
      </c>
      <c r="D342">
        <v>90000</v>
      </c>
      <c r="E342" t="str">
        <f>IF(D342&lt;=40000,"LOW INCOME",IF(D342&lt;=80000,"MEDIUM INCOME",IF(D342&lt;=100000,"HIGH INCOME","HIGHEST INCOME")))</f>
        <v>HIGH INCOME</v>
      </c>
      <c r="F342">
        <v>1</v>
      </c>
      <c r="G342" t="s">
        <v>63</v>
      </c>
      <c r="H342" t="s">
        <v>22</v>
      </c>
      <c r="I342" t="s">
        <v>14</v>
      </c>
      <c r="J342" t="str">
        <f>IF(I342="YES", "1", "0")</f>
        <v>1</v>
      </c>
      <c r="K342">
        <v>0</v>
      </c>
      <c r="L342">
        <v>0.5</v>
      </c>
      <c r="M342" t="str">
        <f>IF(L342&lt;=4.5,"CLOSEST",IF(L342&lt;=7.5,"FAR","FURTHEST"))</f>
        <v>CLOSEST</v>
      </c>
      <c r="N342" t="s">
        <v>14</v>
      </c>
      <c r="O342" t="str">
        <f>IF(N342="YES", "1", "0")</f>
        <v>1</v>
      </c>
      <c r="P342" t="str">
        <f>E342&amp;"-"&amp;G342&amp;"-"&amp;H342</f>
        <v>HIGH INCOME-Graduate Degree-Management</v>
      </c>
    </row>
    <row r="343" spans="1:16" x14ac:dyDescent="0.25">
      <c r="A343">
        <v>17185</v>
      </c>
      <c r="B343" t="s">
        <v>10</v>
      </c>
      <c r="C343" t="s">
        <v>11</v>
      </c>
      <c r="D343">
        <v>170000</v>
      </c>
      <c r="E343" t="str">
        <f>IF(D343&lt;=40000,"LOW INCOME",IF(D343&lt;=80000,"MEDIUM INCOME",IF(D343&lt;=100000,"HIGH INCOME","HIGHEST INCOME")))</f>
        <v>HIGHEST INCOME</v>
      </c>
      <c r="F343">
        <v>4</v>
      </c>
      <c r="G343" t="s">
        <v>16</v>
      </c>
      <c r="H343" t="s">
        <v>18</v>
      </c>
      <c r="I343" t="s">
        <v>15</v>
      </c>
      <c r="J343" t="str">
        <f>IF(I343="YES", "1", "0")</f>
        <v>0</v>
      </c>
      <c r="K343">
        <v>3</v>
      </c>
      <c r="L343">
        <v>7.5</v>
      </c>
      <c r="M343" t="str">
        <f>IF(L343&lt;=4.5,"CLOSEST",IF(L343&lt;=7.5,"FAR","FURTHEST"))</f>
        <v>FAR</v>
      </c>
      <c r="N343" t="s">
        <v>14</v>
      </c>
      <c r="O343" t="str">
        <f>IF(N343="YES", "1", "0")</f>
        <v>1</v>
      </c>
      <c r="P343" t="str">
        <f>E343&amp;"-"&amp;G343&amp;"-"&amp;H343</f>
        <v>HIGHEST INCOME-Partial College-Professional</v>
      </c>
    </row>
    <row r="344" spans="1:16" x14ac:dyDescent="0.25">
      <c r="A344">
        <v>17191</v>
      </c>
      <c r="B344" t="s">
        <v>19</v>
      </c>
      <c r="C344" t="s">
        <v>10</v>
      </c>
      <c r="D344">
        <v>130000</v>
      </c>
      <c r="E344" t="str">
        <f>IF(D344&lt;=40000,"LOW INCOME",IF(D344&lt;=80000,"MEDIUM INCOME",IF(D344&lt;=100000,"HIGH INCOME","HIGHEST INCOME")))</f>
        <v>HIGHEST INCOME</v>
      </c>
      <c r="F344">
        <v>3</v>
      </c>
      <c r="G344" t="s">
        <v>16</v>
      </c>
      <c r="H344" t="s">
        <v>18</v>
      </c>
      <c r="I344" t="s">
        <v>15</v>
      </c>
      <c r="J344" t="str">
        <f>IF(I344="YES", "1", "0")</f>
        <v>0</v>
      </c>
      <c r="K344">
        <v>3</v>
      </c>
      <c r="L344">
        <v>0.5</v>
      </c>
      <c r="M344" t="str">
        <f>IF(L344&lt;=4.5,"CLOSEST",IF(L344&lt;=7.5,"FAR","FURTHEST"))</f>
        <v>CLOSEST</v>
      </c>
      <c r="N344" t="s">
        <v>14</v>
      </c>
      <c r="O344" t="str">
        <f>IF(N344="YES", "1", "0")</f>
        <v>1</v>
      </c>
      <c r="P344" t="str">
        <f>E344&amp;"-"&amp;G344&amp;"-"&amp;H344</f>
        <v>HIGHEST INCOME-Partial College-Professional</v>
      </c>
    </row>
    <row r="345" spans="1:16" x14ac:dyDescent="0.25">
      <c r="A345">
        <v>17197</v>
      </c>
      <c r="B345" t="s">
        <v>19</v>
      </c>
      <c r="C345" t="s">
        <v>11</v>
      </c>
      <c r="D345">
        <v>90000</v>
      </c>
      <c r="E345" t="str">
        <f>IF(D345&lt;=40000,"LOW INCOME",IF(D345&lt;=80000,"MEDIUM INCOME",IF(D345&lt;=100000,"HIGH INCOME","HIGHEST INCOME")))</f>
        <v>HIGH INCOME</v>
      </c>
      <c r="F345">
        <v>5</v>
      </c>
      <c r="G345" t="s">
        <v>16</v>
      </c>
      <c r="H345" t="s">
        <v>18</v>
      </c>
      <c r="I345" t="s">
        <v>14</v>
      </c>
      <c r="J345" t="str">
        <f>IF(I345="YES", "1", "0")</f>
        <v>1</v>
      </c>
      <c r="K345">
        <v>2</v>
      </c>
      <c r="L345">
        <v>10.5</v>
      </c>
      <c r="M345" t="str">
        <f>IF(L345&lt;=4.5,"CLOSEST",IF(L345&lt;=7.5,"FAR","FURTHEST"))</f>
        <v>FURTHEST</v>
      </c>
      <c r="N345" t="s">
        <v>15</v>
      </c>
      <c r="O345" t="str">
        <f>IF(N345="YES", "1", "0")</f>
        <v>0</v>
      </c>
      <c r="P345" t="str">
        <f>E345&amp;"-"&amp;G345&amp;"-"&amp;H345</f>
        <v>HIGH INCOME-Partial College-Professional</v>
      </c>
    </row>
    <row r="346" spans="1:16" x14ac:dyDescent="0.25">
      <c r="A346">
        <v>17203</v>
      </c>
      <c r="B346" t="s">
        <v>10</v>
      </c>
      <c r="C346" t="s">
        <v>11</v>
      </c>
      <c r="D346">
        <v>130000</v>
      </c>
      <c r="E346" t="str">
        <f>IF(D346&lt;=40000,"LOW INCOME",IF(D346&lt;=80000,"MEDIUM INCOME",IF(D346&lt;=100000,"HIGH INCOME","HIGHEST INCOME")))</f>
        <v>HIGHEST INCOME</v>
      </c>
      <c r="F346">
        <v>4</v>
      </c>
      <c r="G346" t="s">
        <v>16</v>
      </c>
      <c r="H346" t="s">
        <v>18</v>
      </c>
      <c r="I346" t="s">
        <v>14</v>
      </c>
      <c r="J346" t="str">
        <f>IF(I346="YES", "1", "0")</f>
        <v>1</v>
      </c>
      <c r="K346">
        <v>4</v>
      </c>
      <c r="L346">
        <v>7.5</v>
      </c>
      <c r="M346" t="str">
        <f>IF(L346&lt;=4.5,"CLOSEST",IF(L346&lt;=7.5,"FAR","FURTHEST"))</f>
        <v>FAR</v>
      </c>
      <c r="N346" t="s">
        <v>14</v>
      </c>
      <c r="O346" t="str">
        <f>IF(N346="YES", "1", "0")</f>
        <v>1</v>
      </c>
      <c r="P346" t="str">
        <f>E346&amp;"-"&amp;G346&amp;"-"&amp;H346</f>
        <v>HIGHEST INCOME-Partial College-Professional</v>
      </c>
    </row>
    <row r="347" spans="1:16" x14ac:dyDescent="0.25">
      <c r="A347">
        <v>17230</v>
      </c>
      <c r="B347" t="s">
        <v>10</v>
      </c>
      <c r="C347" t="s">
        <v>10</v>
      </c>
      <c r="D347">
        <v>80000</v>
      </c>
      <c r="E347" t="str">
        <f>IF(D347&lt;=40000,"LOW INCOME",IF(D347&lt;=80000,"MEDIUM INCOME",IF(D347&lt;=100000,"HIGH INCOME","HIGHEST INCOME")))</f>
        <v>MEDIUM INCOME</v>
      </c>
      <c r="F347">
        <v>0</v>
      </c>
      <c r="G347" t="s">
        <v>12</v>
      </c>
      <c r="H347" t="s">
        <v>18</v>
      </c>
      <c r="I347" t="s">
        <v>14</v>
      </c>
      <c r="J347" t="str">
        <f>IF(I347="YES", "1", "0")</f>
        <v>1</v>
      </c>
      <c r="K347">
        <v>3</v>
      </c>
      <c r="L347">
        <v>10.5</v>
      </c>
      <c r="M347" t="str">
        <f>IF(L347&lt;=4.5,"CLOSEST",IF(L347&lt;=7.5,"FAR","FURTHEST"))</f>
        <v>FURTHEST</v>
      </c>
      <c r="N347" t="s">
        <v>15</v>
      </c>
      <c r="O347" t="str">
        <f>IF(N347="YES", "1", "0")</f>
        <v>0</v>
      </c>
      <c r="P347" t="str">
        <f>E347&amp;"-"&amp;G347&amp;"-"&amp;H347</f>
        <v>MEDIUM INCOME-Bachelors-Professional</v>
      </c>
    </row>
    <row r="348" spans="1:16" x14ac:dyDescent="0.25">
      <c r="A348">
        <v>17238</v>
      </c>
      <c r="B348" t="s">
        <v>19</v>
      </c>
      <c r="C348" t="s">
        <v>10</v>
      </c>
      <c r="D348">
        <v>80000</v>
      </c>
      <c r="E348" t="str">
        <f>IF(D348&lt;=40000,"LOW INCOME",IF(D348&lt;=80000,"MEDIUM INCOME",IF(D348&lt;=100000,"HIGH INCOME","HIGHEST INCOME")))</f>
        <v>MEDIUM INCOME</v>
      </c>
      <c r="F348">
        <v>0</v>
      </c>
      <c r="G348" t="s">
        <v>12</v>
      </c>
      <c r="H348" t="s">
        <v>18</v>
      </c>
      <c r="I348" t="s">
        <v>14</v>
      </c>
      <c r="J348" t="str">
        <f>IF(I348="YES", "1", "0")</f>
        <v>1</v>
      </c>
      <c r="K348">
        <v>3</v>
      </c>
      <c r="L348">
        <v>10.5</v>
      </c>
      <c r="M348" t="str">
        <f>IF(L348&lt;=4.5,"CLOSEST",IF(L348&lt;=7.5,"FAR","FURTHEST"))</f>
        <v>FURTHEST</v>
      </c>
      <c r="N348" t="s">
        <v>15</v>
      </c>
      <c r="O348" t="str">
        <f>IF(N348="YES", "1", "0")</f>
        <v>0</v>
      </c>
      <c r="P348" t="str">
        <f>E348&amp;"-"&amp;G348&amp;"-"&amp;H348</f>
        <v>MEDIUM INCOME-Bachelors-Professional</v>
      </c>
    </row>
    <row r="349" spans="1:16" x14ac:dyDescent="0.25">
      <c r="A349">
        <v>17260</v>
      </c>
      <c r="B349" t="s">
        <v>10</v>
      </c>
      <c r="C349" t="s">
        <v>10</v>
      </c>
      <c r="D349">
        <v>90000</v>
      </c>
      <c r="E349" t="str">
        <f>IF(D349&lt;=40000,"LOW INCOME",IF(D349&lt;=80000,"MEDIUM INCOME",IF(D349&lt;=100000,"HIGH INCOME","HIGHEST INCOME")))</f>
        <v>HIGH INCOME</v>
      </c>
      <c r="F349">
        <v>5</v>
      </c>
      <c r="G349" t="s">
        <v>16</v>
      </c>
      <c r="H349" t="s">
        <v>18</v>
      </c>
      <c r="I349" t="s">
        <v>14</v>
      </c>
      <c r="J349" t="str">
        <f>IF(I349="YES", "1", "0")</f>
        <v>1</v>
      </c>
      <c r="K349">
        <v>3</v>
      </c>
      <c r="L349">
        <v>0.5</v>
      </c>
      <c r="M349" t="str">
        <f>IF(L349&lt;=4.5,"CLOSEST",IF(L349&lt;=7.5,"FAR","FURTHEST"))</f>
        <v>CLOSEST</v>
      </c>
      <c r="N349" t="s">
        <v>15</v>
      </c>
      <c r="O349" t="str">
        <f>IF(N349="YES", "1", "0")</f>
        <v>0</v>
      </c>
      <c r="P349" t="str">
        <f>E349&amp;"-"&amp;G349&amp;"-"&amp;H349</f>
        <v>HIGH INCOME-Partial College-Professional</v>
      </c>
    </row>
    <row r="350" spans="1:16" x14ac:dyDescent="0.25">
      <c r="A350">
        <v>17269</v>
      </c>
      <c r="B350" t="s">
        <v>19</v>
      </c>
      <c r="C350" t="s">
        <v>10</v>
      </c>
      <c r="D350">
        <v>60000</v>
      </c>
      <c r="E350" t="str">
        <f>IF(D350&lt;=40000,"LOW INCOME",IF(D350&lt;=80000,"MEDIUM INCOME",IF(D350&lt;=100000,"HIGH INCOME","HIGHEST INCOME")))</f>
        <v>MEDIUM INCOME</v>
      </c>
      <c r="F350">
        <v>3</v>
      </c>
      <c r="G350" t="s">
        <v>12</v>
      </c>
      <c r="H350" t="s">
        <v>18</v>
      </c>
      <c r="I350" t="s">
        <v>15</v>
      </c>
      <c r="J350" t="str">
        <f>IF(I350="YES", "1", "0")</f>
        <v>0</v>
      </c>
      <c r="K350">
        <v>0</v>
      </c>
      <c r="L350">
        <v>0.5</v>
      </c>
      <c r="M350" t="str">
        <f>IF(L350&lt;=4.5,"CLOSEST",IF(L350&lt;=7.5,"FAR","FURTHEST"))</f>
        <v>CLOSEST</v>
      </c>
      <c r="N350" t="s">
        <v>14</v>
      </c>
      <c r="O350" t="str">
        <f>IF(N350="YES", "1", "0")</f>
        <v>1</v>
      </c>
      <c r="P350" t="str">
        <f>E350&amp;"-"&amp;G350&amp;"-"&amp;H350</f>
        <v>MEDIUM INCOME-Bachelors-Professional</v>
      </c>
    </row>
    <row r="351" spans="1:16" x14ac:dyDescent="0.25">
      <c r="A351">
        <v>17310</v>
      </c>
      <c r="B351" t="s">
        <v>10</v>
      </c>
      <c r="C351" t="s">
        <v>10</v>
      </c>
      <c r="D351">
        <v>60000</v>
      </c>
      <c r="E351" t="str">
        <f>IF(D351&lt;=40000,"LOW INCOME",IF(D351&lt;=80000,"MEDIUM INCOME",IF(D351&lt;=100000,"HIGH INCOME","HIGHEST INCOME")))</f>
        <v>MEDIUM INCOME</v>
      </c>
      <c r="F351">
        <v>1</v>
      </c>
      <c r="G351" t="s">
        <v>16</v>
      </c>
      <c r="H351" t="s">
        <v>13</v>
      </c>
      <c r="I351" t="s">
        <v>14</v>
      </c>
      <c r="J351" t="str">
        <f>IF(I351="YES", "1", "0")</f>
        <v>1</v>
      </c>
      <c r="K351">
        <v>1</v>
      </c>
      <c r="L351">
        <v>0.5</v>
      </c>
      <c r="M351" t="str">
        <f>IF(L351&lt;=4.5,"CLOSEST",IF(L351&lt;=7.5,"FAR","FURTHEST"))</f>
        <v>CLOSEST</v>
      </c>
      <c r="N351" t="s">
        <v>14</v>
      </c>
      <c r="O351" t="str">
        <f>IF(N351="YES", "1", "0")</f>
        <v>1</v>
      </c>
      <c r="P351" t="str">
        <f>E351&amp;"-"&amp;G351&amp;"-"&amp;H351</f>
        <v>MEDIUM INCOME-Partial College-Skilled Manual</v>
      </c>
    </row>
    <row r="352" spans="1:16" x14ac:dyDescent="0.25">
      <c r="A352">
        <v>17319</v>
      </c>
      <c r="B352" t="s">
        <v>19</v>
      </c>
      <c r="C352" t="s">
        <v>11</v>
      </c>
      <c r="D352">
        <v>70000</v>
      </c>
      <c r="E352" t="str">
        <f>IF(D352&lt;=40000,"LOW INCOME",IF(D352&lt;=80000,"MEDIUM INCOME",IF(D352&lt;=100000,"HIGH INCOME","HIGHEST INCOME")))</f>
        <v>MEDIUM INCOME</v>
      </c>
      <c r="F352">
        <v>0</v>
      </c>
      <c r="G352" t="s">
        <v>12</v>
      </c>
      <c r="H352" t="s">
        <v>18</v>
      </c>
      <c r="I352" t="s">
        <v>15</v>
      </c>
      <c r="J352" t="str">
        <f>IF(I352="YES", "1", "0")</f>
        <v>0</v>
      </c>
      <c r="K352">
        <v>1</v>
      </c>
      <c r="L352">
        <v>7.5</v>
      </c>
      <c r="M352" t="str">
        <f>IF(L352&lt;=4.5,"CLOSEST",IF(L352&lt;=7.5,"FAR","FURTHEST"))</f>
        <v>FAR</v>
      </c>
      <c r="N352" t="s">
        <v>15</v>
      </c>
      <c r="O352" t="str">
        <f>IF(N352="YES", "1", "0")</f>
        <v>0</v>
      </c>
      <c r="P352" t="str">
        <f>E352&amp;"-"&amp;G352&amp;"-"&amp;H352</f>
        <v>MEDIUM INCOME-Bachelors-Professional</v>
      </c>
    </row>
    <row r="353" spans="1:16" x14ac:dyDescent="0.25">
      <c r="A353">
        <v>17324</v>
      </c>
      <c r="B353" t="s">
        <v>10</v>
      </c>
      <c r="C353" t="s">
        <v>11</v>
      </c>
      <c r="D353">
        <v>100000</v>
      </c>
      <c r="E353" t="str">
        <f>IF(D353&lt;=40000,"LOW INCOME",IF(D353&lt;=80000,"MEDIUM INCOME",IF(D353&lt;=100000,"HIGH INCOME","HIGHEST INCOME")))</f>
        <v>HIGH INCOME</v>
      </c>
      <c r="F353">
        <v>4</v>
      </c>
      <c r="G353" t="s">
        <v>12</v>
      </c>
      <c r="H353" t="s">
        <v>18</v>
      </c>
      <c r="I353" t="s">
        <v>14</v>
      </c>
      <c r="J353" t="str">
        <f>IF(I353="YES", "1", "0")</f>
        <v>1</v>
      </c>
      <c r="K353">
        <v>1</v>
      </c>
      <c r="L353">
        <v>10.5</v>
      </c>
      <c r="M353" t="str">
        <f>IF(L353&lt;=4.5,"CLOSEST",IF(L353&lt;=7.5,"FAR","FURTHEST"))</f>
        <v>FURTHEST</v>
      </c>
      <c r="N353" t="s">
        <v>15</v>
      </c>
      <c r="O353" t="str">
        <f>IF(N353="YES", "1", "0")</f>
        <v>0</v>
      </c>
      <c r="P353" t="str">
        <f>E353&amp;"-"&amp;G353&amp;"-"&amp;H353</f>
        <v>HIGH INCOME-Bachelors-Professional</v>
      </c>
    </row>
    <row r="354" spans="1:16" x14ac:dyDescent="0.25">
      <c r="A354">
        <v>17337</v>
      </c>
      <c r="B354" t="s">
        <v>19</v>
      </c>
      <c r="C354" t="s">
        <v>10</v>
      </c>
      <c r="D354">
        <v>40000</v>
      </c>
      <c r="E354" t="str">
        <f>IF(D354&lt;=40000,"LOW INCOME",IF(D354&lt;=80000,"MEDIUM INCOME",IF(D354&lt;=100000,"HIGH INCOME","HIGHEST INCOME")))</f>
        <v>LOW INCOME</v>
      </c>
      <c r="F354">
        <v>0</v>
      </c>
      <c r="G354" t="s">
        <v>21</v>
      </c>
      <c r="H354" t="s">
        <v>13</v>
      </c>
      <c r="I354" t="s">
        <v>14</v>
      </c>
      <c r="J354" t="str">
        <f>IF(I354="YES", "1", "0")</f>
        <v>1</v>
      </c>
      <c r="K354">
        <v>1</v>
      </c>
      <c r="L354">
        <v>7.5</v>
      </c>
      <c r="M354" t="str">
        <f>IF(L354&lt;=4.5,"CLOSEST",IF(L354&lt;=7.5,"FAR","FURTHEST"))</f>
        <v>FAR</v>
      </c>
      <c r="N354" t="s">
        <v>15</v>
      </c>
      <c r="O354" t="str">
        <f>IF(N354="YES", "1", "0")</f>
        <v>0</v>
      </c>
      <c r="P354" t="str">
        <f>E354&amp;"-"&amp;G354&amp;"-"&amp;H354</f>
        <v>LOW INCOME-High School-Skilled Manual</v>
      </c>
    </row>
    <row r="355" spans="1:16" x14ac:dyDescent="0.25">
      <c r="A355">
        <v>17352</v>
      </c>
      <c r="B355" t="s">
        <v>10</v>
      </c>
      <c r="C355" t="s">
        <v>10</v>
      </c>
      <c r="D355">
        <v>50000</v>
      </c>
      <c r="E355" t="str">
        <f>IF(D355&lt;=40000,"LOW INCOME",IF(D355&lt;=80000,"MEDIUM INCOME",IF(D355&lt;=100000,"HIGH INCOME","HIGHEST INCOME")))</f>
        <v>MEDIUM INCOME</v>
      </c>
      <c r="F355">
        <v>2</v>
      </c>
      <c r="G355" t="s">
        <v>63</v>
      </c>
      <c r="H355" t="s">
        <v>22</v>
      </c>
      <c r="I355" t="s">
        <v>14</v>
      </c>
      <c r="J355" t="str">
        <f>IF(I355="YES", "1", "0")</f>
        <v>1</v>
      </c>
      <c r="K355">
        <v>1</v>
      </c>
      <c r="L355">
        <v>7.5</v>
      </c>
      <c r="M355" t="str">
        <f>IF(L355&lt;=4.5,"CLOSEST",IF(L355&lt;=7.5,"FAR","FURTHEST"))</f>
        <v>FAR</v>
      </c>
      <c r="N355" t="s">
        <v>14</v>
      </c>
      <c r="O355" t="str">
        <f>IF(N355="YES", "1", "0")</f>
        <v>1</v>
      </c>
      <c r="P355" t="str">
        <f>E355&amp;"-"&amp;G355&amp;"-"&amp;H355</f>
        <v>MEDIUM INCOME-Graduate Degree-Management</v>
      </c>
    </row>
    <row r="356" spans="1:16" x14ac:dyDescent="0.25">
      <c r="A356">
        <v>17369</v>
      </c>
      <c r="B356" t="s">
        <v>19</v>
      </c>
      <c r="C356" t="s">
        <v>10</v>
      </c>
      <c r="D356">
        <v>30000</v>
      </c>
      <c r="E356" t="str">
        <f>IF(D356&lt;=40000,"LOW INCOME",IF(D356&lt;=80000,"MEDIUM INCOME",IF(D356&lt;=100000,"HIGH INCOME","HIGHEST INCOME")))</f>
        <v>LOW INCOME</v>
      </c>
      <c r="F356">
        <v>0</v>
      </c>
      <c r="G356" t="s">
        <v>16</v>
      </c>
      <c r="H356" t="s">
        <v>13</v>
      </c>
      <c r="I356" t="s">
        <v>14</v>
      </c>
      <c r="J356" t="str">
        <f>IF(I356="YES", "1", "0")</f>
        <v>1</v>
      </c>
      <c r="K356">
        <v>1</v>
      </c>
      <c r="L356">
        <v>7.5</v>
      </c>
      <c r="M356" t="str">
        <f>IF(L356&lt;=4.5,"CLOSEST",IF(L356&lt;=7.5,"FAR","FURTHEST"))</f>
        <v>FAR</v>
      </c>
      <c r="N356" t="s">
        <v>15</v>
      </c>
      <c r="O356" t="str">
        <f>IF(N356="YES", "1", "0")</f>
        <v>0</v>
      </c>
      <c r="P356" t="str">
        <f>E356&amp;"-"&amp;G356&amp;"-"&amp;H356</f>
        <v>LOW INCOME-Partial College-Skilled Manual</v>
      </c>
    </row>
    <row r="357" spans="1:16" x14ac:dyDescent="0.25">
      <c r="A357">
        <v>17436</v>
      </c>
      <c r="B357" t="s">
        <v>10</v>
      </c>
      <c r="C357" t="s">
        <v>10</v>
      </c>
      <c r="D357">
        <v>60000</v>
      </c>
      <c r="E357" t="str">
        <f>IF(D357&lt;=40000,"LOW INCOME",IF(D357&lt;=80000,"MEDIUM INCOME",IF(D357&lt;=100000,"HIGH INCOME","HIGHEST INCOME")))</f>
        <v>MEDIUM INCOME</v>
      </c>
      <c r="F357">
        <v>2</v>
      </c>
      <c r="G357" t="s">
        <v>21</v>
      </c>
      <c r="H357" t="s">
        <v>18</v>
      </c>
      <c r="I357" t="s">
        <v>15</v>
      </c>
      <c r="J357" t="str">
        <f>IF(I357="YES", "1", "0")</f>
        <v>0</v>
      </c>
      <c r="K357">
        <v>2</v>
      </c>
      <c r="L357">
        <v>1.5</v>
      </c>
      <c r="M357" t="str">
        <f>IF(L357&lt;=4.5,"CLOSEST",IF(L357&lt;=7.5,"FAR","FURTHEST"))</f>
        <v>CLOSEST</v>
      </c>
      <c r="N357" t="s">
        <v>15</v>
      </c>
      <c r="O357" t="str">
        <f>IF(N357="YES", "1", "0")</f>
        <v>0</v>
      </c>
      <c r="P357" t="str">
        <f>E357&amp;"-"&amp;G357&amp;"-"&amp;H357</f>
        <v>MEDIUM INCOME-High School-Professional</v>
      </c>
    </row>
    <row r="358" spans="1:16" x14ac:dyDescent="0.25">
      <c r="A358">
        <v>17450</v>
      </c>
      <c r="B358" t="s">
        <v>10</v>
      </c>
      <c r="C358" t="s">
        <v>10</v>
      </c>
      <c r="D358">
        <v>80000</v>
      </c>
      <c r="E358" t="str">
        <f>IF(D358&lt;=40000,"LOW INCOME",IF(D358&lt;=80000,"MEDIUM INCOME",IF(D358&lt;=100000,"HIGH INCOME","HIGHEST INCOME")))</f>
        <v>MEDIUM INCOME</v>
      </c>
      <c r="F358">
        <v>5</v>
      </c>
      <c r="G358" t="s">
        <v>16</v>
      </c>
      <c r="H358" t="s">
        <v>18</v>
      </c>
      <c r="I358" t="s">
        <v>14</v>
      </c>
      <c r="J358" t="str">
        <f>IF(I358="YES", "1", "0")</f>
        <v>1</v>
      </c>
      <c r="K358">
        <v>3</v>
      </c>
      <c r="L358">
        <v>7.5</v>
      </c>
      <c r="M358" t="str">
        <f>IF(L358&lt;=4.5,"CLOSEST",IF(L358&lt;=7.5,"FAR","FURTHEST"))</f>
        <v>FAR</v>
      </c>
      <c r="N358" t="s">
        <v>15</v>
      </c>
      <c r="O358" t="str">
        <f>IF(N358="YES", "1", "0")</f>
        <v>0</v>
      </c>
      <c r="P358" t="str">
        <f>E358&amp;"-"&amp;G358&amp;"-"&amp;H358</f>
        <v>MEDIUM INCOME-Partial College-Professional</v>
      </c>
    </row>
    <row r="359" spans="1:16" x14ac:dyDescent="0.25">
      <c r="A359">
        <v>17458</v>
      </c>
      <c r="B359" t="s">
        <v>19</v>
      </c>
      <c r="C359" t="s">
        <v>10</v>
      </c>
      <c r="D359">
        <v>70000</v>
      </c>
      <c r="E359" t="str">
        <f>IF(D359&lt;=40000,"LOW INCOME",IF(D359&lt;=80000,"MEDIUM INCOME",IF(D359&lt;=100000,"HIGH INCOME","HIGHEST INCOME")))</f>
        <v>MEDIUM INCOME</v>
      </c>
      <c r="F359">
        <v>3</v>
      </c>
      <c r="G359" t="s">
        <v>21</v>
      </c>
      <c r="H359" t="s">
        <v>18</v>
      </c>
      <c r="I359" t="s">
        <v>14</v>
      </c>
      <c r="J359" t="str">
        <f>IF(I359="YES", "1", "0")</f>
        <v>1</v>
      </c>
      <c r="K359">
        <v>0</v>
      </c>
      <c r="L359">
        <v>7.5</v>
      </c>
      <c r="M359" t="str">
        <f>IF(L359&lt;=4.5,"CLOSEST",IF(L359&lt;=7.5,"FAR","FURTHEST"))</f>
        <v>FAR</v>
      </c>
      <c r="N359" t="s">
        <v>14</v>
      </c>
      <c r="O359" t="str">
        <f>IF(N359="YES", "1", "0")</f>
        <v>1</v>
      </c>
      <c r="P359" t="str">
        <f>E359&amp;"-"&amp;G359&amp;"-"&amp;H359</f>
        <v>MEDIUM INCOME-High School-Professional</v>
      </c>
    </row>
    <row r="360" spans="1:16" x14ac:dyDescent="0.25">
      <c r="A360">
        <v>17462</v>
      </c>
      <c r="B360" t="s">
        <v>10</v>
      </c>
      <c r="C360" t="s">
        <v>10</v>
      </c>
      <c r="D360">
        <v>70000</v>
      </c>
      <c r="E360" t="str">
        <f>IF(D360&lt;=40000,"LOW INCOME",IF(D360&lt;=80000,"MEDIUM INCOME",IF(D360&lt;=100000,"HIGH INCOME","HIGHEST INCOME")))</f>
        <v>MEDIUM INCOME</v>
      </c>
      <c r="F360">
        <v>3</v>
      </c>
      <c r="G360" t="s">
        <v>63</v>
      </c>
      <c r="H360" t="s">
        <v>22</v>
      </c>
      <c r="I360" t="s">
        <v>14</v>
      </c>
      <c r="J360" t="str">
        <f>IF(I360="YES", "1", "0")</f>
        <v>1</v>
      </c>
      <c r="K360">
        <v>2</v>
      </c>
      <c r="L360">
        <v>7.5</v>
      </c>
      <c r="M360" t="str">
        <f>IF(L360&lt;=4.5,"CLOSEST",IF(L360&lt;=7.5,"FAR","FURTHEST"))</f>
        <v>FAR</v>
      </c>
      <c r="N360" t="s">
        <v>14</v>
      </c>
      <c r="O360" t="str">
        <f>IF(N360="YES", "1", "0")</f>
        <v>1</v>
      </c>
      <c r="P360" t="str">
        <f>E360&amp;"-"&amp;G360&amp;"-"&amp;H360</f>
        <v>MEDIUM INCOME-Graduate Degree-Management</v>
      </c>
    </row>
    <row r="361" spans="1:16" x14ac:dyDescent="0.25">
      <c r="A361">
        <v>17471</v>
      </c>
      <c r="B361" t="s">
        <v>19</v>
      </c>
      <c r="C361" t="s">
        <v>11</v>
      </c>
      <c r="D361">
        <v>80000</v>
      </c>
      <c r="E361" t="str">
        <f>IF(D361&lt;=40000,"LOW INCOME",IF(D361&lt;=80000,"MEDIUM INCOME",IF(D361&lt;=100000,"HIGH INCOME","HIGHEST INCOME")))</f>
        <v>MEDIUM INCOME</v>
      </c>
      <c r="F361">
        <v>4</v>
      </c>
      <c r="G361" t="s">
        <v>63</v>
      </c>
      <c r="H361" t="s">
        <v>22</v>
      </c>
      <c r="I361" t="s">
        <v>14</v>
      </c>
      <c r="J361" t="str">
        <f>IF(I361="YES", "1", "0")</f>
        <v>1</v>
      </c>
      <c r="K361">
        <v>2</v>
      </c>
      <c r="L361">
        <v>7.5</v>
      </c>
      <c r="M361" t="str">
        <f>IF(L361&lt;=4.5,"CLOSEST",IF(L361&lt;=7.5,"FAR","FURTHEST"))</f>
        <v>FAR</v>
      </c>
      <c r="N361" t="s">
        <v>15</v>
      </c>
      <c r="O361" t="str">
        <f>IF(N361="YES", "1", "0")</f>
        <v>0</v>
      </c>
      <c r="P361" t="str">
        <f>E361&amp;"-"&amp;G361&amp;"-"&amp;H361</f>
        <v>MEDIUM INCOME-Graduate Degree-Management</v>
      </c>
    </row>
    <row r="362" spans="1:16" x14ac:dyDescent="0.25">
      <c r="A362">
        <v>17482</v>
      </c>
      <c r="B362" t="s">
        <v>19</v>
      </c>
      <c r="C362" t="s">
        <v>11</v>
      </c>
      <c r="D362">
        <v>40000</v>
      </c>
      <c r="E362" t="str">
        <f>IF(D362&lt;=40000,"LOW INCOME",IF(D362&lt;=80000,"MEDIUM INCOME",IF(D362&lt;=100000,"HIGH INCOME","HIGHEST INCOME")))</f>
        <v>LOW INCOME</v>
      </c>
      <c r="F362">
        <v>0</v>
      </c>
      <c r="G362" t="s">
        <v>23</v>
      </c>
      <c r="H362" t="s">
        <v>17</v>
      </c>
      <c r="I362" t="s">
        <v>14</v>
      </c>
      <c r="J362" t="str">
        <f>IF(I362="YES", "1", "0")</f>
        <v>1</v>
      </c>
      <c r="K362">
        <v>2</v>
      </c>
      <c r="L362">
        <v>7.5</v>
      </c>
      <c r="M362" t="str">
        <f>IF(L362&lt;=4.5,"CLOSEST",IF(L362&lt;=7.5,"FAR","FURTHEST"))</f>
        <v>FAR</v>
      </c>
      <c r="N362" t="s">
        <v>15</v>
      </c>
      <c r="O362" t="str">
        <f>IF(N362="YES", "1", "0")</f>
        <v>0</v>
      </c>
      <c r="P362" t="str">
        <f>E362&amp;"-"&amp;G362&amp;"-"&amp;H362</f>
        <v>LOW INCOME-Partial High School-Clerical</v>
      </c>
    </row>
    <row r="363" spans="1:16" x14ac:dyDescent="0.25">
      <c r="A363">
        <v>17504</v>
      </c>
      <c r="B363" t="s">
        <v>19</v>
      </c>
      <c r="C363" t="s">
        <v>11</v>
      </c>
      <c r="D363">
        <v>80000</v>
      </c>
      <c r="E363" t="str">
        <f>IF(D363&lt;=40000,"LOW INCOME",IF(D363&lt;=80000,"MEDIUM INCOME",IF(D363&lt;=100000,"HIGH INCOME","HIGHEST INCOME")))</f>
        <v>MEDIUM INCOME</v>
      </c>
      <c r="F363">
        <v>2</v>
      </c>
      <c r="G363" t="s">
        <v>16</v>
      </c>
      <c r="H363" t="s">
        <v>13</v>
      </c>
      <c r="I363" t="s">
        <v>14</v>
      </c>
      <c r="J363" t="str">
        <f>IF(I363="YES", "1", "0")</f>
        <v>1</v>
      </c>
      <c r="K363">
        <v>2</v>
      </c>
      <c r="L363">
        <v>7.5</v>
      </c>
      <c r="M363" t="str">
        <f>IF(L363&lt;=4.5,"CLOSEST",IF(L363&lt;=7.5,"FAR","FURTHEST"))</f>
        <v>FAR</v>
      </c>
      <c r="N363" t="s">
        <v>14</v>
      </c>
      <c r="O363" t="str">
        <f>IF(N363="YES", "1", "0")</f>
        <v>1</v>
      </c>
      <c r="P363" t="str">
        <f>E363&amp;"-"&amp;G363&amp;"-"&amp;H363</f>
        <v>MEDIUM INCOME-Partial College-Skilled Manual</v>
      </c>
    </row>
    <row r="364" spans="1:16" x14ac:dyDescent="0.25">
      <c r="A364">
        <v>17519</v>
      </c>
      <c r="B364" t="s">
        <v>10</v>
      </c>
      <c r="C364" t="s">
        <v>11</v>
      </c>
      <c r="D364">
        <v>60000</v>
      </c>
      <c r="E364" t="str">
        <f>IF(D364&lt;=40000,"LOW INCOME",IF(D364&lt;=80000,"MEDIUM INCOME",IF(D364&lt;=100000,"HIGH INCOME","HIGHEST INCOME")))</f>
        <v>MEDIUM INCOME</v>
      </c>
      <c r="F364">
        <v>0</v>
      </c>
      <c r="G364" t="s">
        <v>16</v>
      </c>
      <c r="H364" t="s">
        <v>18</v>
      </c>
      <c r="I364" t="s">
        <v>14</v>
      </c>
      <c r="J364" t="str">
        <f>IF(I364="YES", "1", "0")</f>
        <v>1</v>
      </c>
      <c r="K364">
        <v>2</v>
      </c>
      <c r="L364">
        <v>7.5</v>
      </c>
      <c r="M364" t="str">
        <f>IF(L364&lt;=4.5,"CLOSEST",IF(L364&lt;=7.5,"FAR","FURTHEST"))</f>
        <v>FAR</v>
      </c>
      <c r="N364" t="s">
        <v>15</v>
      </c>
      <c r="O364" t="str">
        <f>IF(N364="YES", "1", "0")</f>
        <v>0</v>
      </c>
      <c r="P364" t="str">
        <f>E364&amp;"-"&amp;G364&amp;"-"&amp;H364</f>
        <v>MEDIUM INCOME-Partial College-Professional</v>
      </c>
    </row>
    <row r="365" spans="1:16" x14ac:dyDescent="0.25">
      <c r="A365">
        <v>17522</v>
      </c>
      <c r="B365" t="s">
        <v>10</v>
      </c>
      <c r="C365" t="s">
        <v>10</v>
      </c>
      <c r="D365">
        <v>120000</v>
      </c>
      <c r="E365" t="str">
        <f>IF(D365&lt;=40000,"LOW INCOME",IF(D365&lt;=80000,"MEDIUM INCOME",IF(D365&lt;=100000,"HIGH INCOME","HIGHEST INCOME")))</f>
        <v>HIGHEST INCOME</v>
      </c>
      <c r="F365">
        <v>4</v>
      </c>
      <c r="G365" t="s">
        <v>12</v>
      </c>
      <c r="H365" t="s">
        <v>22</v>
      </c>
      <c r="I365" t="s">
        <v>14</v>
      </c>
      <c r="J365" t="str">
        <f>IF(I365="YES", "1", "0")</f>
        <v>1</v>
      </c>
      <c r="K365">
        <v>1</v>
      </c>
      <c r="L365">
        <v>3.5</v>
      </c>
      <c r="M365" t="str">
        <f>IF(L365&lt;=4.5,"CLOSEST",IF(L365&lt;=7.5,"FAR","FURTHEST"))</f>
        <v>CLOSEST</v>
      </c>
      <c r="N365" t="s">
        <v>15</v>
      </c>
      <c r="O365" t="str">
        <f>IF(N365="YES", "1", "0")</f>
        <v>0</v>
      </c>
      <c r="P365" t="str">
        <f>E365&amp;"-"&amp;G365&amp;"-"&amp;H365</f>
        <v>HIGHEST INCOME-Bachelors-Management</v>
      </c>
    </row>
    <row r="366" spans="1:16" x14ac:dyDescent="0.25">
      <c r="A366">
        <v>17531</v>
      </c>
      <c r="B366" t="s">
        <v>10</v>
      </c>
      <c r="C366" t="s">
        <v>10</v>
      </c>
      <c r="D366">
        <v>60000</v>
      </c>
      <c r="E366" t="str">
        <f>IF(D366&lt;=40000,"LOW INCOME",IF(D366&lt;=80000,"MEDIUM INCOME",IF(D366&lt;=100000,"HIGH INCOME","HIGHEST INCOME")))</f>
        <v>MEDIUM INCOME</v>
      </c>
      <c r="F366">
        <v>2</v>
      </c>
      <c r="G366" t="s">
        <v>21</v>
      </c>
      <c r="H366" t="s">
        <v>18</v>
      </c>
      <c r="I366" t="s">
        <v>15</v>
      </c>
      <c r="J366" t="str">
        <f>IF(I366="YES", "1", "0")</f>
        <v>0</v>
      </c>
      <c r="K366">
        <v>2</v>
      </c>
      <c r="L366">
        <v>7.5</v>
      </c>
      <c r="M366" t="str">
        <f>IF(L366&lt;=4.5,"CLOSEST",IF(L366&lt;=7.5,"FAR","FURTHEST"))</f>
        <v>FAR</v>
      </c>
      <c r="N366" t="s">
        <v>15</v>
      </c>
      <c r="O366" t="str">
        <f>IF(N366="YES", "1", "0")</f>
        <v>0</v>
      </c>
      <c r="P366" t="str">
        <f>E366&amp;"-"&amp;G366&amp;"-"&amp;H366</f>
        <v>MEDIUM INCOME-High School-Professional</v>
      </c>
    </row>
    <row r="367" spans="1:16" x14ac:dyDescent="0.25">
      <c r="A367">
        <v>17533</v>
      </c>
      <c r="B367" t="s">
        <v>10</v>
      </c>
      <c r="C367" t="s">
        <v>10</v>
      </c>
      <c r="D367">
        <v>40000</v>
      </c>
      <c r="E367" t="str">
        <f>IF(D367&lt;=40000,"LOW INCOME",IF(D367&lt;=80000,"MEDIUM INCOME",IF(D367&lt;=100000,"HIGH INCOME","HIGHEST INCOME")))</f>
        <v>LOW INCOME</v>
      </c>
      <c r="F367">
        <v>3</v>
      </c>
      <c r="G367" t="s">
        <v>16</v>
      </c>
      <c r="H367" t="s">
        <v>18</v>
      </c>
      <c r="I367" t="s">
        <v>15</v>
      </c>
      <c r="J367" t="str">
        <f>IF(I367="YES", "1", "0")</f>
        <v>0</v>
      </c>
      <c r="K367">
        <v>2</v>
      </c>
      <c r="L367">
        <v>7.5</v>
      </c>
      <c r="M367" t="str">
        <f>IF(L367&lt;=4.5,"CLOSEST",IF(L367&lt;=7.5,"FAR","FURTHEST"))</f>
        <v>FAR</v>
      </c>
      <c r="N367" t="s">
        <v>14</v>
      </c>
      <c r="O367" t="str">
        <f>IF(N367="YES", "1", "0")</f>
        <v>1</v>
      </c>
      <c r="P367" t="str">
        <f>E367&amp;"-"&amp;G367&amp;"-"&amp;H367</f>
        <v>LOW INCOME-Partial College-Professional</v>
      </c>
    </row>
    <row r="368" spans="1:16" x14ac:dyDescent="0.25">
      <c r="A368">
        <v>17541</v>
      </c>
      <c r="B368" t="s">
        <v>10</v>
      </c>
      <c r="C368" t="s">
        <v>11</v>
      </c>
      <c r="D368">
        <v>40000</v>
      </c>
      <c r="E368" t="str">
        <f>IF(D368&lt;=40000,"LOW INCOME",IF(D368&lt;=80000,"MEDIUM INCOME",IF(D368&lt;=100000,"HIGH INCOME","HIGHEST INCOME")))</f>
        <v>LOW INCOME</v>
      </c>
      <c r="F368">
        <v>4</v>
      </c>
      <c r="G368" t="s">
        <v>21</v>
      </c>
      <c r="H368" t="s">
        <v>13</v>
      </c>
      <c r="I368" t="s">
        <v>14</v>
      </c>
      <c r="J368" t="str">
        <f>IF(I368="YES", "1", "0")</f>
        <v>1</v>
      </c>
      <c r="K368">
        <v>2</v>
      </c>
      <c r="L368">
        <v>3.5</v>
      </c>
      <c r="M368" t="str">
        <f>IF(L368&lt;=4.5,"CLOSEST",IF(L368&lt;=7.5,"FAR","FURTHEST"))</f>
        <v>CLOSEST</v>
      </c>
      <c r="N368" t="s">
        <v>15</v>
      </c>
      <c r="O368" t="str">
        <f>IF(N368="YES", "1", "0")</f>
        <v>0</v>
      </c>
      <c r="P368" t="str">
        <f>E368&amp;"-"&amp;G368&amp;"-"&amp;H368</f>
        <v>LOW INCOME-High School-Skilled Manual</v>
      </c>
    </row>
    <row r="369" spans="1:16" x14ac:dyDescent="0.25">
      <c r="A369">
        <v>17546</v>
      </c>
      <c r="B369" t="s">
        <v>10</v>
      </c>
      <c r="C369" t="s">
        <v>11</v>
      </c>
      <c r="D369">
        <v>70000</v>
      </c>
      <c r="E369" t="str">
        <f>IF(D369&lt;=40000,"LOW INCOME",IF(D369&lt;=80000,"MEDIUM INCOME",IF(D369&lt;=100000,"HIGH INCOME","HIGHEST INCOME")))</f>
        <v>MEDIUM INCOME</v>
      </c>
      <c r="F369">
        <v>1</v>
      </c>
      <c r="G369" t="s">
        <v>16</v>
      </c>
      <c r="H369" t="s">
        <v>13</v>
      </c>
      <c r="I369" t="s">
        <v>14</v>
      </c>
      <c r="J369" t="str">
        <f>IF(I369="YES", "1", "0")</f>
        <v>1</v>
      </c>
      <c r="K369">
        <v>1</v>
      </c>
      <c r="L369">
        <v>0.5</v>
      </c>
      <c r="M369" t="str">
        <f>IF(L369&lt;=4.5,"CLOSEST",IF(L369&lt;=7.5,"FAR","FURTHEST"))</f>
        <v>CLOSEST</v>
      </c>
      <c r="N369" t="s">
        <v>14</v>
      </c>
      <c r="O369" t="str">
        <f>IF(N369="YES", "1", "0")</f>
        <v>1</v>
      </c>
      <c r="P369" t="str">
        <f>E369&amp;"-"&amp;G369&amp;"-"&amp;H369</f>
        <v>MEDIUM INCOME-Partial College-Skilled Manual</v>
      </c>
    </row>
    <row r="370" spans="1:16" x14ac:dyDescent="0.25">
      <c r="A370">
        <v>17650</v>
      </c>
      <c r="B370" t="s">
        <v>19</v>
      </c>
      <c r="C370" t="s">
        <v>11</v>
      </c>
      <c r="D370">
        <v>40000</v>
      </c>
      <c r="E370" t="str">
        <f>IF(D370&lt;=40000,"LOW INCOME",IF(D370&lt;=80000,"MEDIUM INCOME",IF(D370&lt;=100000,"HIGH INCOME","HIGHEST INCOME")))</f>
        <v>LOW INCOME</v>
      </c>
      <c r="F370">
        <v>2</v>
      </c>
      <c r="G370" t="s">
        <v>16</v>
      </c>
      <c r="H370" t="s">
        <v>17</v>
      </c>
      <c r="I370" t="s">
        <v>14</v>
      </c>
      <c r="J370" t="str">
        <f>IF(I370="YES", "1", "0")</f>
        <v>1</v>
      </c>
      <c r="K370">
        <v>2</v>
      </c>
      <c r="L370">
        <v>1.5</v>
      </c>
      <c r="M370" t="str">
        <f>IF(L370&lt;=4.5,"CLOSEST",IF(L370&lt;=7.5,"FAR","FURTHEST"))</f>
        <v>CLOSEST</v>
      </c>
      <c r="N370" t="s">
        <v>15</v>
      </c>
      <c r="O370" t="str">
        <f>IF(N370="YES", "1", "0")</f>
        <v>0</v>
      </c>
      <c r="P370" t="str">
        <f>E370&amp;"-"&amp;G370&amp;"-"&amp;H370</f>
        <v>LOW INCOME-Partial College-Clerical</v>
      </c>
    </row>
    <row r="371" spans="1:16" x14ac:dyDescent="0.25">
      <c r="A371">
        <v>17654</v>
      </c>
      <c r="B371" t="s">
        <v>19</v>
      </c>
      <c r="C371" t="s">
        <v>11</v>
      </c>
      <c r="D371">
        <v>40000</v>
      </c>
      <c r="E371" t="str">
        <f>IF(D371&lt;=40000,"LOW INCOME",IF(D371&lt;=80000,"MEDIUM INCOME",IF(D371&lt;=100000,"HIGH INCOME","HIGHEST INCOME")))</f>
        <v>LOW INCOME</v>
      </c>
      <c r="F371">
        <v>3</v>
      </c>
      <c r="G371" t="s">
        <v>16</v>
      </c>
      <c r="H371" t="s">
        <v>17</v>
      </c>
      <c r="I371" t="s">
        <v>14</v>
      </c>
      <c r="J371" t="str">
        <f>IF(I371="YES", "1", "0")</f>
        <v>1</v>
      </c>
      <c r="K371">
        <v>1</v>
      </c>
      <c r="L371">
        <v>1.5</v>
      </c>
      <c r="M371" t="str">
        <f>IF(L371&lt;=4.5,"CLOSEST",IF(L371&lt;=7.5,"FAR","FURTHEST"))</f>
        <v>CLOSEST</v>
      </c>
      <c r="N371" t="s">
        <v>14</v>
      </c>
      <c r="O371" t="str">
        <f>IF(N371="YES", "1", "0")</f>
        <v>1</v>
      </c>
      <c r="P371" t="str">
        <f>E371&amp;"-"&amp;G371&amp;"-"&amp;H371</f>
        <v>LOW INCOME-Partial College-Clerical</v>
      </c>
    </row>
    <row r="372" spans="1:16" x14ac:dyDescent="0.25">
      <c r="A372">
        <v>17657</v>
      </c>
      <c r="B372" t="s">
        <v>10</v>
      </c>
      <c r="C372" t="s">
        <v>10</v>
      </c>
      <c r="D372">
        <v>40000</v>
      </c>
      <c r="E372" t="str">
        <f>IF(D372&lt;=40000,"LOW INCOME",IF(D372&lt;=80000,"MEDIUM INCOME",IF(D372&lt;=100000,"HIGH INCOME","HIGHEST INCOME")))</f>
        <v>LOW INCOME</v>
      </c>
      <c r="F372">
        <v>4</v>
      </c>
      <c r="G372" t="s">
        <v>16</v>
      </c>
      <c r="H372" t="s">
        <v>17</v>
      </c>
      <c r="I372" t="s">
        <v>15</v>
      </c>
      <c r="J372" t="str">
        <f>IF(I372="YES", "1", "0")</f>
        <v>0</v>
      </c>
      <c r="K372">
        <v>0</v>
      </c>
      <c r="L372">
        <v>0.5</v>
      </c>
      <c r="M372" t="str">
        <f>IF(L372&lt;=4.5,"CLOSEST",IF(L372&lt;=7.5,"FAR","FURTHEST"))</f>
        <v>CLOSEST</v>
      </c>
      <c r="N372" t="s">
        <v>15</v>
      </c>
      <c r="O372" t="str">
        <f>IF(N372="YES", "1", "0")</f>
        <v>0</v>
      </c>
      <c r="P372" t="str">
        <f>E372&amp;"-"&amp;G372&amp;"-"&amp;H372</f>
        <v>LOW INCOME-Partial College-Clerical</v>
      </c>
    </row>
    <row r="373" spans="1:16" x14ac:dyDescent="0.25">
      <c r="A373">
        <v>17668</v>
      </c>
      <c r="B373" t="s">
        <v>19</v>
      </c>
      <c r="C373" t="s">
        <v>10</v>
      </c>
      <c r="D373">
        <v>30000</v>
      </c>
      <c r="E373" t="str">
        <f>IF(D373&lt;=40000,"LOW INCOME",IF(D373&lt;=80000,"MEDIUM INCOME",IF(D373&lt;=100000,"HIGH INCOME","HIGHEST INCOME")))</f>
        <v>LOW INCOME</v>
      </c>
      <c r="F373">
        <v>2</v>
      </c>
      <c r="G373" t="s">
        <v>21</v>
      </c>
      <c r="H373" t="s">
        <v>13</v>
      </c>
      <c r="I373" t="s">
        <v>14</v>
      </c>
      <c r="J373" t="str">
        <f>IF(I373="YES", "1", "0")</f>
        <v>1</v>
      </c>
      <c r="K373">
        <v>2</v>
      </c>
      <c r="L373">
        <v>1.5</v>
      </c>
      <c r="M373" t="str">
        <f>IF(L373&lt;=4.5,"CLOSEST",IF(L373&lt;=7.5,"FAR","FURTHEST"))</f>
        <v>CLOSEST</v>
      </c>
      <c r="N373" t="s">
        <v>14</v>
      </c>
      <c r="O373" t="str">
        <f>IF(N373="YES", "1", "0")</f>
        <v>1</v>
      </c>
      <c r="P373" t="str">
        <f>E373&amp;"-"&amp;G373&amp;"-"&amp;H373</f>
        <v>LOW INCOME-High School-Skilled Manual</v>
      </c>
    </row>
    <row r="374" spans="1:16" x14ac:dyDescent="0.25">
      <c r="A374">
        <v>17699</v>
      </c>
      <c r="B374" t="s">
        <v>10</v>
      </c>
      <c r="C374" t="s">
        <v>10</v>
      </c>
      <c r="D374">
        <v>60000</v>
      </c>
      <c r="E374" t="str">
        <f>IF(D374&lt;=40000,"LOW INCOME",IF(D374&lt;=80000,"MEDIUM INCOME",IF(D374&lt;=100000,"HIGH INCOME","HIGHEST INCOME")))</f>
        <v>MEDIUM INCOME</v>
      </c>
      <c r="F374">
        <v>1</v>
      </c>
      <c r="G374" t="s">
        <v>63</v>
      </c>
      <c r="H374" t="s">
        <v>13</v>
      </c>
      <c r="I374" t="s">
        <v>15</v>
      </c>
      <c r="J374" t="str">
        <f>IF(I374="YES", "1", "0")</f>
        <v>0</v>
      </c>
      <c r="K374">
        <v>0</v>
      </c>
      <c r="L374">
        <v>0.5</v>
      </c>
      <c r="M374" t="str">
        <f>IF(L374&lt;=4.5,"CLOSEST",IF(L374&lt;=7.5,"FAR","FURTHEST"))</f>
        <v>CLOSEST</v>
      </c>
      <c r="N374" t="s">
        <v>15</v>
      </c>
      <c r="O374" t="str">
        <f>IF(N374="YES", "1", "0")</f>
        <v>0</v>
      </c>
      <c r="P374" t="str">
        <f>E374&amp;"-"&amp;G374&amp;"-"&amp;H374</f>
        <v>MEDIUM INCOME-Graduate Degree-Skilled Manual</v>
      </c>
    </row>
    <row r="375" spans="1:16" x14ac:dyDescent="0.25">
      <c r="A375">
        <v>17702</v>
      </c>
      <c r="B375" t="s">
        <v>10</v>
      </c>
      <c r="C375" t="s">
        <v>10</v>
      </c>
      <c r="D375">
        <v>10000</v>
      </c>
      <c r="E375" t="str">
        <f>IF(D375&lt;=40000,"LOW INCOME",IF(D375&lt;=80000,"MEDIUM INCOME",IF(D375&lt;=100000,"HIGH INCOME","HIGHEST INCOME")))</f>
        <v>LOW INCOME</v>
      </c>
      <c r="F375">
        <v>1</v>
      </c>
      <c r="G375" t="s">
        <v>63</v>
      </c>
      <c r="H375" t="s">
        <v>20</v>
      </c>
      <c r="I375" t="s">
        <v>14</v>
      </c>
      <c r="J375" t="str">
        <f>IF(I375="YES", "1", "0")</f>
        <v>1</v>
      </c>
      <c r="K375">
        <v>0</v>
      </c>
      <c r="L375">
        <v>0.5</v>
      </c>
      <c r="M375" t="str">
        <f>IF(L375&lt;=4.5,"CLOSEST",IF(L375&lt;=7.5,"FAR","FURTHEST"))</f>
        <v>CLOSEST</v>
      </c>
      <c r="N375" t="s">
        <v>15</v>
      </c>
      <c r="O375" t="str">
        <f>IF(N375="YES", "1", "0")</f>
        <v>0</v>
      </c>
      <c r="P375" t="str">
        <f>E375&amp;"-"&amp;G375&amp;"-"&amp;H375</f>
        <v>LOW INCOME-Graduate Degree-Manual</v>
      </c>
    </row>
    <row r="376" spans="1:16" x14ac:dyDescent="0.25">
      <c r="A376">
        <v>17703</v>
      </c>
      <c r="B376" t="s">
        <v>10</v>
      </c>
      <c r="C376" t="s">
        <v>11</v>
      </c>
      <c r="D376">
        <v>10000</v>
      </c>
      <c r="E376" t="str">
        <f>IF(D376&lt;=40000,"LOW INCOME",IF(D376&lt;=80000,"MEDIUM INCOME",IF(D376&lt;=100000,"HIGH INCOME","HIGHEST INCOME")))</f>
        <v>LOW INCOME</v>
      </c>
      <c r="F376">
        <v>1</v>
      </c>
      <c r="G376" t="s">
        <v>63</v>
      </c>
      <c r="H376" t="s">
        <v>20</v>
      </c>
      <c r="I376" t="s">
        <v>14</v>
      </c>
      <c r="J376" t="str">
        <f>IF(I376="YES", "1", "0")</f>
        <v>1</v>
      </c>
      <c r="K376">
        <v>0</v>
      </c>
      <c r="L376">
        <v>0.5</v>
      </c>
      <c r="M376" t="str">
        <f>IF(L376&lt;=4.5,"CLOSEST",IF(L376&lt;=7.5,"FAR","FURTHEST"))</f>
        <v>CLOSEST</v>
      </c>
      <c r="N376" t="s">
        <v>15</v>
      </c>
      <c r="O376" t="str">
        <f>IF(N376="YES", "1", "0")</f>
        <v>0</v>
      </c>
      <c r="P376" t="str">
        <f>E376&amp;"-"&amp;G376&amp;"-"&amp;H376</f>
        <v>LOW INCOME-Graduate Degree-Manual</v>
      </c>
    </row>
    <row r="377" spans="1:16" x14ac:dyDescent="0.25">
      <c r="A377">
        <v>17754</v>
      </c>
      <c r="B377" t="s">
        <v>19</v>
      </c>
      <c r="C377" t="s">
        <v>11</v>
      </c>
      <c r="D377">
        <v>30000</v>
      </c>
      <c r="E377" t="str">
        <f>IF(D377&lt;=40000,"LOW INCOME",IF(D377&lt;=80000,"MEDIUM INCOME",IF(D377&lt;=100000,"HIGH INCOME","HIGHEST INCOME")))</f>
        <v>LOW INCOME</v>
      </c>
      <c r="F377">
        <v>3</v>
      </c>
      <c r="G377" t="s">
        <v>12</v>
      </c>
      <c r="H377" t="s">
        <v>17</v>
      </c>
      <c r="I377" t="s">
        <v>14</v>
      </c>
      <c r="J377" t="str">
        <f>IF(I377="YES", "1", "0")</f>
        <v>1</v>
      </c>
      <c r="K377">
        <v>0</v>
      </c>
      <c r="L377">
        <v>0.5</v>
      </c>
      <c r="M377" t="str">
        <f>IF(L377&lt;=4.5,"CLOSEST",IF(L377&lt;=7.5,"FAR","FURTHEST"))</f>
        <v>CLOSEST</v>
      </c>
      <c r="N377" t="s">
        <v>14</v>
      </c>
      <c r="O377" t="str">
        <f>IF(N377="YES", "1", "0")</f>
        <v>1</v>
      </c>
      <c r="P377" t="str">
        <f>E377&amp;"-"&amp;G377&amp;"-"&amp;H377</f>
        <v>LOW INCOME-Bachelors-Clerical</v>
      </c>
    </row>
    <row r="378" spans="1:16" x14ac:dyDescent="0.25">
      <c r="A378">
        <v>17793</v>
      </c>
      <c r="B378" t="s">
        <v>10</v>
      </c>
      <c r="C378" t="s">
        <v>11</v>
      </c>
      <c r="D378">
        <v>40000</v>
      </c>
      <c r="E378" t="str">
        <f>IF(D378&lt;=40000,"LOW INCOME",IF(D378&lt;=80000,"MEDIUM INCOME",IF(D378&lt;=100000,"HIGH INCOME","HIGHEST INCOME")))</f>
        <v>LOW INCOME</v>
      </c>
      <c r="F378">
        <v>0</v>
      </c>
      <c r="G378" t="s">
        <v>12</v>
      </c>
      <c r="H378" t="s">
        <v>17</v>
      </c>
      <c r="I378" t="s">
        <v>14</v>
      </c>
      <c r="J378" t="str">
        <f>IF(I378="YES", "1", "0")</f>
        <v>1</v>
      </c>
      <c r="K378">
        <v>0</v>
      </c>
      <c r="L378">
        <v>0.5</v>
      </c>
      <c r="M378" t="str">
        <f>IF(L378&lt;=4.5,"CLOSEST",IF(L378&lt;=7.5,"FAR","FURTHEST"))</f>
        <v>CLOSEST</v>
      </c>
      <c r="N378" t="s">
        <v>14</v>
      </c>
      <c r="O378" t="str">
        <f>IF(N378="YES", "1", "0")</f>
        <v>1</v>
      </c>
      <c r="P378" t="str">
        <f>E378&amp;"-"&amp;G378&amp;"-"&amp;H378</f>
        <v>LOW INCOME-Bachelors-Clerical</v>
      </c>
    </row>
    <row r="379" spans="1:16" x14ac:dyDescent="0.25">
      <c r="A379">
        <v>17841</v>
      </c>
      <c r="B379" t="s">
        <v>19</v>
      </c>
      <c r="C379" t="s">
        <v>10</v>
      </c>
      <c r="D379">
        <v>30000</v>
      </c>
      <c r="E379" t="str">
        <f>IF(D379&lt;=40000,"LOW INCOME",IF(D379&lt;=80000,"MEDIUM INCOME",IF(D379&lt;=100000,"HIGH INCOME","HIGHEST INCOME")))</f>
        <v>LOW INCOME</v>
      </c>
      <c r="F379">
        <v>0</v>
      </c>
      <c r="G379" t="s">
        <v>16</v>
      </c>
      <c r="H379" t="s">
        <v>17</v>
      </c>
      <c r="I379" t="s">
        <v>15</v>
      </c>
      <c r="J379" t="str">
        <f>IF(I379="YES", "1", "0")</f>
        <v>0</v>
      </c>
      <c r="K379">
        <v>1</v>
      </c>
      <c r="L379">
        <v>0.5</v>
      </c>
      <c r="M379" t="str">
        <f>IF(L379&lt;=4.5,"CLOSEST",IF(L379&lt;=7.5,"FAR","FURTHEST"))</f>
        <v>CLOSEST</v>
      </c>
      <c r="N379" t="s">
        <v>14</v>
      </c>
      <c r="O379" t="str">
        <f>IF(N379="YES", "1", "0")</f>
        <v>1</v>
      </c>
      <c r="P379" t="str">
        <f>E379&amp;"-"&amp;G379&amp;"-"&amp;H379</f>
        <v>LOW INCOME-Partial College-Clerical</v>
      </c>
    </row>
    <row r="380" spans="1:16" x14ac:dyDescent="0.25">
      <c r="A380">
        <v>17843</v>
      </c>
      <c r="B380" t="s">
        <v>19</v>
      </c>
      <c r="C380" t="s">
        <v>11</v>
      </c>
      <c r="D380">
        <v>10000</v>
      </c>
      <c r="E380" t="str">
        <f>IF(D380&lt;=40000,"LOW INCOME",IF(D380&lt;=80000,"MEDIUM INCOME",IF(D380&lt;=100000,"HIGH INCOME","HIGHEST INCOME")))</f>
        <v>LOW INCOME</v>
      </c>
      <c r="F380">
        <v>0</v>
      </c>
      <c r="G380" t="s">
        <v>23</v>
      </c>
      <c r="H380" t="s">
        <v>20</v>
      </c>
      <c r="I380" t="s">
        <v>15</v>
      </c>
      <c r="J380" t="str">
        <f>IF(I380="YES", "1", "0")</f>
        <v>0</v>
      </c>
      <c r="K380">
        <v>2</v>
      </c>
      <c r="L380">
        <v>0.5</v>
      </c>
      <c r="M380" t="str">
        <f>IF(L380&lt;=4.5,"CLOSEST",IF(L380&lt;=7.5,"FAR","FURTHEST"))</f>
        <v>CLOSEST</v>
      </c>
      <c r="N380" t="s">
        <v>15</v>
      </c>
      <c r="O380" t="str">
        <f>IF(N380="YES", "1", "0")</f>
        <v>0</v>
      </c>
      <c r="P380" t="str">
        <f>E380&amp;"-"&amp;G380&amp;"-"&amp;H380</f>
        <v>LOW INCOME-Partial High School-Manual</v>
      </c>
    </row>
    <row r="381" spans="1:16" x14ac:dyDescent="0.25">
      <c r="A381">
        <v>17845</v>
      </c>
      <c r="B381" t="s">
        <v>19</v>
      </c>
      <c r="C381" t="s">
        <v>11</v>
      </c>
      <c r="D381">
        <v>20000</v>
      </c>
      <c r="E381" t="str">
        <f>IF(D381&lt;=40000,"LOW INCOME",IF(D381&lt;=80000,"MEDIUM INCOME",IF(D381&lt;=100000,"HIGH INCOME","HIGHEST INCOME")))</f>
        <v>LOW INCOME</v>
      </c>
      <c r="F381">
        <v>0</v>
      </c>
      <c r="G381" t="s">
        <v>23</v>
      </c>
      <c r="H381" t="s">
        <v>20</v>
      </c>
      <c r="I381" t="s">
        <v>15</v>
      </c>
      <c r="J381" t="str">
        <f>IF(I381="YES", "1", "0")</f>
        <v>0</v>
      </c>
      <c r="K381">
        <v>2</v>
      </c>
      <c r="L381">
        <v>1.5</v>
      </c>
      <c r="M381" t="str">
        <f>IF(L381&lt;=4.5,"CLOSEST",IF(L381&lt;=7.5,"FAR","FURTHEST"))</f>
        <v>CLOSEST</v>
      </c>
      <c r="N381" t="s">
        <v>15</v>
      </c>
      <c r="O381" t="str">
        <f>IF(N381="YES", "1", "0")</f>
        <v>0</v>
      </c>
      <c r="P381" t="str">
        <f>E381&amp;"-"&amp;G381&amp;"-"&amp;H381</f>
        <v>LOW INCOME-Partial High School-Manual</v>
      </c>
    </row>
    <row r="382" spans="1:16" x14ac:dyDescent="0.25">
      <c r="A382">
        <v>17848</v>
      </c>
      <c r="B382" t="s">
        <v>19</v>
      </c>
      <c r="C382" t="s">
        <v>10</v>
      </c>
      <c r="D382">
        <v>30000</v>
      </c>
      <c r="E382" t="str">
        <f>IF(D382&lt;=40000,"LOW INCOME",IF(D382&lt;=80000,"MEDIUM INCOME",IF(D382&lt;=100000,"HIGH INCOME","HIGHEST INCOME")))</f>
        <v>LOW INCOME</v>
      </c>
      <c r="F382">
        <v>0</v>
      </c>
      <c r="G382" t="s">
        <v>16</v>
      </c>
      <c r="H382" t="s">
        <v>17</v>
      </c>
      <c r="I382" t="s">
        <v>15</v>
      </c>
      <c r="J382" t="str">
        <f>IF(I382="YES", "1", "0")</f>
        <v>0</v>
      </c>
      <c r="K382">
        <v>1</v>
      </c>
      <c r="L382">
        <v>3.5</v>
      </c>
      <c r="M382" t="str">
        <f>IF(L382&lt;=4.5,"CLOSEST",IF(L382&lt;=7.5,"FAR","FURTHEST"))</f>
        <v>CLOSEST</v>
      </c>
      <c r="N382" t="s">
        <v>14</v>
      </c>
      <c r="O382" t="str">
        <f>IF(N382="YES", "1", "0")</f>
        <v>1</v>
      </c>
      <c r="P382" t="str">
        <f>E382&amp;"-"&amp;G382&amp;"-"&amp;H382</f>
        <v>LOW INCOME-Partial College-Clerical</v>
      </c>
    </row>
    <row r="383" spans="1:16" x14ac:dyDescent="0.25">
      <c r="A383">
        <v>17858</v>
      </c>
      <c r="B383" t="s">
        <v>10</v>
      </c>
      <c r="C383" t="s">
        <v>10</v>
      </c>
      <c r="D383">
        <v>40000</v>
      </c>
      <c r="E383" t="str">
        <f>IF(D383&lt;=40000,"LOW INCOME",IF(D383&lt;=80000,"MEDIUM INCOME",IF(D383&lt;=100000,"HIGH INCOME","HIGHEST INCOME")))</f>
        <v>LOW INCOME</v>
      </c>
      <c r="F383">
        <v>4</v>
      </c>
      <c r="G383" t="s">
        <v>21</v>
      </c>
      <c r="H383" t="s">
        <v>13</v>
      </c>
      <c r="I383" t="s">
        <v>14</v>
      </c>
      <c r="J383" t="str">
        <f>IF(I383="YES", "1", "0")</f>
        <v>1</v>
      </c>
      <c r="K383">
        <v>2</v>
      </c>
      <c r="L383">
        <v>3.5</v>
      </c>
      <c r="M383" t="str">
        <f>IF(L383&lt;=4.5,"CLOSEST",IF(L383&lt;=7.5,"FAR","FURTHEST"))</f>
        <v>CLOSEST</v>
      </c>
      <c r="N383" t="s">
        <v>14</v>
      </c>
      <c r="O383" t="str">
        <f>IF(N383="YES", "1", "0")</f>
        <v>1</v>
      </c>
      <c r="P383" t="str">
        <f>E383&amp;"-"&amp;G383&amp;"-"&amp;H383</f>
        <v>LOW INCOME-High School-Skilled Manual</v>
      </c>
    </row>
    <row r="384" spans="1:16" x14ac:dyDescent="0.25">
      <c r="A384">
        <v>17864</v>
      </c>
      <c r="B384" t="s">
        <v>10</v>
      </c>
      <c r="C384" t="s">
        <v>11</v>
      </c>
      <c r="D384">
        <v>60000</v>
      </c>
      <c r="E384" t="str">
        <f>IF(D384&lt;=40000,"LOW INCOME",IF(D384&lt;=80000,"MEDIUM INCOME",IF(D384&lt;=100000,"HIGH INCOME","HIGHEST INCOME")))</f>
        <v>MEDIUM INCOME</v>
      </c>
      <c r="F384">
        <v>1</v>
      </c>
      <c r="G384" t="s">
        <v>16</v>
      </c>
      <c r="H384" t="s">
        <v>13</v>
      </c>
      <c r="I384" t="s">
        <v>14</v>
      </c>
      <c r="J384" t="str">
        <f>IF(I384="YES", "1", "0")</f>
        <v>1</v>
      </c>
      <c r="K384">
        <v>1</v>
      </c>
      <c r="L384">
        <v>3.5</v>
      </c>
      <c r="M384" t="str">
        <f>IF(L384&lt;=4.5,"CLOSEST",IF(L384&lt;=7.5,"FAR","FURTHEST"))</f>
        <v>CLOSEST</v>
      </c>
      <c r="N384" t="s">
        <v>14</v>
      </c>
      <c r="O384" t="str">
        <f>IF(N384="YES", "1", "0")</f>
        <v>1</v>
      </c>
      <c r="P384" t="str">
        <f>E384&amp;"-"&amp;G384&amp;"-"&amp;H384</f>
        <v>MEDIUM INCOME-Partial College-Skilled Manual</v>
      </c>
    </row>
    <row r="385" spans="1:16" x14ac:dyDescent="0.25">
      <c r="A385">
        <v>17882</v>
      </c>
      <c r="B385" t="s">
        <v>10</v>
      </c>
      <c r="C385" t="s">
        <v>10</v>
      </c>
      <c r="D385">
        <v>20000</v>
      </c>
      <c r="E385" t="str">
        <f>IF(D385&lt;=40000,"LOW INCOME",IF(D385&lt;=80000,"MEDIUM INCOME",IF(D385&lt;=100000,"HIGH INCOME","HIGHEST INCOME")))</f>
        <v>LOW INCOME</v>
      </c>
      <c r="F385">
        <v>1</v>
      </c>
      <c r="G385" t="s">
        <v>63</v>
      </c>
      <c r="H385" t="s">
        <v>17</v>
      </c>
      <c r="I385" t="s">
        <v>14</v>
      </c>
      <c r="J385" t="str">
        <f>IF(I385="YES", "1", "0")</f>
        <v>1</v>
      </c>
      <c r="K385">
        <v>0</v>
      </c>
      <c r="L385">
        <v>0.5</v>
      </c>
      <c r="M385" t="str">
        <f>IF(L385&lt;=4.5,"CLOSEST",IF(L385&lt;=7.5,"FAR","FURTHEST"))</f>
        <v>CLOSEST</v>
      </c>
      <c r="N385" t="s">
        <v>15</v>
      </c>
      <c r="O385" t="str">
        <f>IF(N385="YES", "1", "0")</f>
        <v>0</v>
      </c>
      <c r="P385" t="str">
        <f>E385&amp;"-"&amp;G385&amp;"-"&amp;H385</f>
        <v>LOW INCOME-Graduate Degree-Clerical</v>
      </c>
    </row>
    <row r="386" spans="1:16" x14ac:dyDescent="0.25">
      <c r="A386">
        <v>17891</v>
      </c>
      <c r="B386" t="s">
        <v>10</v>
      </c>
      <c r="C386" t="s">
        <v>11</v>
      </c>
      <c r="D386">
        <v>10000</v>
      </c>
      <c r="E386" t="str">
        <f>IF(D386&lt;=40000,"LOW INCOME",IF(D386&lt;=80000,"MEDIUM INCOME",IF(D386&lt;=100000,"HIGH INCOME","HIGHEST INCOME")))</f>
        <v>LOW INCOME</v>
      </c>
      <c r="F386">
        <v>2</v>
      </c>
      <c r="G386" t="s">
        <v>16</v>
      </c>
      <c r="H386" t="s">
        <v>20</v>
      </c>
      <c r="I386" t="s">
        <v>14</v>
      </c>
      <c r="J386" t="str">
        <f>IF(I386="YES", "1", "0")</f>
        <v>1</v>
      </c>
      <c r="K386">
        <v>1</v>
      </c>
      <c r="L386">
        <v>0.5</v>
      </c>
      <c r="M386" t="str">
        <f>IF(L386&lt;=4.5,"CLOSEST",IF(L386&lt;=7.5,"FAR","FURTHEST"))</f>
        <v>CLOSEST</v>
      </c>
      <c r="N386" t="s">
        <v>14</v>
      </c>
      <c r="O386" t="str">
        <f>IF(N386="YES", "1", "0")</f>
        <v>1</v>
      </c>
      <c r="P386" t="str">
        <f>E386&amp;"-"&amp;G386&amp;"-"&amp;H386</f>
        <v>LOW INCOME-Partial College-Manual</v>
      </c>
    </row>
    <row r="387" spans="1:16" x14ac:dyDescent="0.25">
      <c r="A387">
        <v>17894</v>
      </c>
      <c r="B387" t="s">
        <v>10</v>
      </c>
      <c r="C387" t="s">
        <v>11</v>
      </c>
      <c r="D387">
        <v>20000</v>
      </c>
      <c r="E387" t="str">
        <f>IF(D387&lt;=40000,"LOW INCOME",IF(D387&lt;=80000,"MEDIUM INCOME",IF(D387&lt;=100000,"HIGH INCOME","HIGHEST INCOME")))</f>
        <v>LOW INCOME</v>
      </c>
      <c r="F387">
        <v>1</v>
      </c>
      <c r="G387" t="s">
        <v>12</v>
      </c>
      <c r="H387" t="s">
        <v>17</v>
      </c>
      <c r="I387" t="s">
        <v>14</v>
      </c>
      <c r="J387" t="str">
        <f>IF(I387="YES", "1", "0")</f>
        <v>1</v>
      </c>
      <c r="K387">
        <v>0</v>
      </c>
      <c r="L387">
        <v>0.5</v>
      </c>
      <c r="M387" t="str">
        <f>IF(L387&lt;=4.5,"CLOSEST",IF(L387&lt;=7.5,"FAR","FURTHEST"))</f>
        <v>CLOSEST</v>
      </c>
      <c r="N387" t="s">
        <v>14</v>
      </c>
      <c r="O387" t="str">
        <f>IF(N387="YES", "1", "0")</f>
        <v>1</v>
      </c>
      <c r="P387" t="str">
        <f>E387&amp;"-"&amp;G387&amp;"-"&amp;H387</f>
        <v>LOW INCOME-Bachelors-Clerical</v>
      </c>
    </row>
    <row r="388" spans="1:16" x14ac:dyDescent="0.25">
      <c r="A388">
        <v>17907</v>
      </c>
      <c r="B388" t="s">
        <v>10</v>
      </c>
      <c r="C388" t="s">
        <v>11</v>
      </c>
      <c r="D388">
        <v>10000</v>
      </c>
      <c r="E388" t="str">
        <f>IF(D388&lt;=40000,"LOW INCOME",IF(D388&lt;=80000,"MEDIUM INCOME",IF(D388&lt;=100000,"HIGH INCOME","HIGHEST INCOME")))</f>
        <v>LOW INCOME</v>
      </c>
      <c r="F388">
        <v>0</v>
      </c>
      <c r="G388" t="s">
        <v>16</v>
      </c>
      <c r="H388" t="s">
        <v>20</v>
      </c>
      <c r="I388" t="s">
        <v>14</v>
      </c>
      <c r="J388" t="str">
        <f>IF(I388="YES", "1", "0")</f>
        <v>1</v>
      </c>
      <c r="K388">
        <v>1</v>
      </c>
      <c r="L388">
        <v>3.5</v>
      </c>
      <c r="M388" t="str">
        <f>IF(L388&lt;=4.5,"CLOSEST",IF(L388&lt;=7.5,"FAR","FURTHEST"))</f>
        <v>CLOSEST</v>
      </c>
      <c r="N388" t="s">
        <v>15</v>
      </c>
      <c r="O388" t="str">
        <f>IF(N388="YES", "1", "0")</f>
        <v>0</v>
      </c>
      <c r="P388" t="str">
        <f>E388&amp;"-"&amp;G388&amp;"-"&amp;H388</f>
        <v>LOW INCOME-Partial College-Manual</v>
      </c>
    </row>
    <row r="389" spans="1:16" x14ac:dyDescent="0.25">
      <c r="A389">
        <v>17926</v>
      </c>
      <c r="B389" t="s">
        <v>19</v>
      </c>
      <c r="C389" t="s">
        <v>11</v>
      </c>
      <c r="D389">
        <v>40000</v>
      </c>
      <c r="E389" t="str">
        <f>IF(D389&lt;=40000,"LOW INCOME",IF(D389&lt;=80000,"MEDIUM INCOME",IF(D389&lt;=100000,"HIGH INCOME","HIGHEST INCOME")))</f>
        <v>LOW INCOME</v>
      </c>
      <c r="F389">
        <v>0</v>
      </c>
      <c r="G389" t="s">
        <v>12</v>
      </c>
      <c r="H389" t="s">
        <v>17</v>
      </c>
      <c r="I389" t="s">
        <v>15</v>
      </c>
      <c r="J389" t="str">
        <f>IF(I389="YES", "1", "0")</f>
        <v>0</v>
      </c>
      <c r="K389">
        <v>0</v>
      </c>
      <c r="L389">
        <v>0.5</v>
      </c>
      <c r="M389" t="str">
        <f>IF(L389&lt;=4.5,"CLOSEST",IF(L389&lt;=7.5,"FAR","FURTHEST"))</f>
        <v>CLOSEST</v>
      </c>
      <c r="N389" t="s">
        <v>14</v>
      </c>
      <c r="O389" t="str">
        <f>IF(N389="YES", "1", "0")</f>
        <v>1</v>
      </c>
      <c r="P389" t="str">
        <f>E389&amp;"-"&amp;G389&amp;"-"&amp;H389</f>
        <v>LOW INCOME-Bachelors-Clerical</v>
      </c>
    </row>
    <row r="390" spans="1:16" x14ac:dyDescent="0.25">
      <c r="A390">
        <v>17960</v>
      </c>
      <c r="B390" t="s">
        <v>10</v>
      </c>
      <c r="C390" t="s">
        <v>11</v>
      </c>
      <c r="D390">
        <v>40000</v>
      </c>
      <c r="E390" t="str">
        <f>IF(D390&lt;=40000,"LOW INCOME",IF(D390&lt;=80000,"MEDIUM INCOME",IF(D390&lt;=100000,"HIGH INCOME","HIGHEST INCOME")))</f>
        <v>LOW INCOME</v>
      </c>
      <c r="F390">
        <v>0</v>
      </c>
      <c r="G390" t="s">
        <v>63</v>
      </c>
      <c r="H390" t="s">
        <v>17</v>
      </c>
      <c r="I390" t="s">
        <v>14</v>
      </c>
      <c r="J390" t="str">
        <f>IF(I390="YES", "1", "0")</f>
        <v>1</v>
      </c>
      <c r="K390">
        <v>0</v>
      </c>
      <c r="L390">
        <v>0.5</v>
      </c>
      <c r="M390" t="str">
        <f>IF(L390&lt;=4.5,"CLOSEST",IF(L390&lt;=7.5,"FAR","FURTHEST"))</f>
        <v>CLOSEST</v>
      </c>
      <c r="N390" t="s">
        <v>14</v>
      </c>
      <c r="O390" t="str">
        <f>IF(N390="YES", "1", "0")</f>
        <v>1</v>
      </c>
      <c r="P390" t="str">
        <f>E390&amp;"-"&amp;G390&amp;"-"&amp;H390</f>
        <v>LOW INCOME-Graduate Degree-Clerical</v>
      </c>
    </row>
    <row r="391" spans="1:16" x14ac:dyDescent="0.25">
      <c r="A391">
        <v>17964</v>
      </c>
      <c r="B391" t="s">
        <v>10</v>
      </c>
      <c r="C391" t="s">
        <v>10</v>
      </c>
      <c r="D391">
        <v>40000</v>
      </c>
      <c r="E391" t="str">
        <f>IF(D391&lt;=40000,"LOW INCOME",IF(D391&lt;=80000,"MEDIUM INCOME",IF(D391&lt;=100000,"HIGH INCOME","HIGHEST INCOME")))</f>
        <v>LOW INCOME</v>
      </c>
      <c r="F391">
        <v>0</v>
      </c>
      <c r="G391" t="s">
        <v>63</v>
      </c>
      <c r="H391" t="s">
        <v>17</v>
      </c>
      <c r="I391" t="s">
        <v>14</v>
      </c>
      <c r="J391" t="str">
        <f>IF(I391="YES", "1", "0")</f>
        <v>1</v>
      </c>
      <c r="K391">
        <v>0</v>
      </c>
      <c r="L391">
        <v>0.5</v>
      </c>
      <c r="M391" t="str">
        <f>IF(L391&lt;=4.5,"CLOSEST",IF(L391&lt;=7.5,"FAR","FURTHEST"))</f>
        <v>CLOSEST</v>
      </c>
      <c r="N391" t="s">
        <v>14</v>
      </c>
      <c r="O391" t="str">
        <f>IF(N391="YES", "1", "0")</f>
        <v>1</v>
      </c>
      <c r="P391" t="str">
        <f>E391&amp;"-"&amp;G391&amp;"-"&amp;H391</f>
        <v>LOW INCOME-Graduate Degree-Clerical</v>
      </c>
    </row>
    <row r="392" spans="1:16" x14ac:dyDescent="0.25">
      <c r="A392">
        <v>17978</v>
      </c>
      <c r="B392" t="s">
        <v>10</v>
      </c>
      <c r="C392" t="s">
        <v>10</v>
      </c>
      <c r="D392">
        <v>40000</v>
      </c>
      <c r="E392" t="str">
        <f>IF(D392&lt;=40000,"LOW INCOME",IF(D392&lt;=80000,"MEDIUM INCOME",IF(D392&lt;=100000,"HIGH INCOME","HIGHEST INCOME")))</f>
        <v>LOW INCOME</v>
      </c>
      <c r="F392">
        <v>0</v>
      </c>
      <c r="G392" t="s">
        <v>63</v>
      </c>
      <c r="H392" t="s">
        <v>17</v>
      </c>
      <c r="I392" t="s">
        <v>14</v>
      </c>
      <c r="J392" t="str">
        <f>IF(I392="YES", "1", "0")</f>
        <v>1</v>
      </c>
      <c r="K392">
        <v>0</v>
      </c>
      <c r="L392">
        <v>0.5</v>
      </c>
      <c r="M392" t="str">
        <f>IF(L392&lt;=4.5,"CLOSEST",IF(L392&lt;=7.5,"FAR","FURTHEST"))</f>
        <v>CLOSEST</v>
      </c>
      <c r="N392" t="s">
        <v>14</v>
      </c>
      <c r="O392" t="str">
        <f>IF(N392="YES", "1", "0")</f>
        <v>1</v>
      </c>
      <c r="P392" t="str">
        <f>E392&amp;"-"&amp;G392&amp;"-"&amp;H392</f>
        <v>LOW INCOME-Graduate Degree-Clerical</v>
      </c>
    </row>
    <row r="393" spans="1:16" x14ac:dyDescent="0.25">
      <c r="A393">
        <v>17994</v>
      </c>
      <c r="B393" t="s">
        <v>19</v>
      </c>
      <c r="C393" t="s">
        <v>10</v>
      </c>
      <c r="D393">
        <v>20000</v>
      </c>
      <c r="E393" t="str">
        <f>IF(D393&lt;=40000,"LOW INCOME",IF(D393&lt;=80000,"MEDIUM INCOME",IF(D393&lt;=100000,"HIGH INCOME","HIGHEST INCOME")))</f>
        <v>LOW INCOME</v>
      </c>
      <c r="F393">
        <v>2</v>
      </c>
      <c r="G393" t="s">
        <v>21</v>
      </c>
      <c r="H393" t="s">
        <v>20</v>
      </c>
      <c r="I393" t="s">
        <v>14</v>
      </c>
      <c r="J393" t="str">
        <f>IF(I393="YES", "1", "0")</f>
        <v>1</v>
      </c>
      <c r="K393">
        <v>2</v>
      </c>
      <c r="L393">
        <v>0.5</v>
      </c>
      <c r="M393" t="str">
        <f>IF(L393&lt;=4.5,"CLOSEST",IF(L393&lt;=7.5,"FAR","FURTHEST"))</f>
        <v>CLOSEST</v>
      </c>
      <c r="N393" t="s">
        <v>15</v>
      </c>
      <c r="O393" t="str">
        <f>IF(N393="YES", "1", "0")</f>
        <v>0</v>
      </c>
      <c r="P393" t="str">
        <f>E393&amp;"-"&amp;G393&amp;"-"&amp;H393</f>
        <v>LOW INCOME-High School-Manual</v>
      </c>
    </row>
    <row r="394" spans="1:16" x14ac:dyDescent="0.25">
      <c r="A394">
        <v>18012</v>
      </c>
      <c r="B394" t="s">
        <v>10</v>
      </c>
      <c r="C394" t="s">
        <v>11</v>
      </c>
      <c r="D394">
        <v>40000</v>
      </c>
      <c r="E394" t="str">
        <f>IF(D394&lt;=40000,"LOW INCOME",IF(D394&lt;=80000,"MEDIUM INCOME",IF(D394&lt;=100000,"HIGH INCOME","HIGHEST INCOME")))</f>
        <v>LOW INCOME</v>
      </c>
      <c r="F394">
        <v>1</v>
      </c>
      <c r="G394" t="s">
        <v>12</v>
      </c>
      <c r="H394" t="s">
        <v>13</v>
      </c>
      <c r="I394" t="s">
        <v>14</v>
      </c>
      <c r="J394" t="str">
        <f>IF(I394="YES", "1", "0")</f>
        <v>1</v>
      </c>
      <c r="K394">
        <v>0</v>
      </c>
      <c r="L394">
        <v>0.5</v>
      </c>
      <c r="M394" t="str">
        <f>IF(L394&lt;=4.5,"CLOSEST",IF(L394&lt;=7.5,"FAR","FURTHEST"))</f>
        <v>CLOSEST</v>
      </c>
      <c r="N394" t="s">
        <v>15</v>
      </c>
      <c r="O394" t="str">
        <f>IF(N394="YES", "1", "0")</f>
        <v>0</v>
      </c>
      <c r="P394" t="str">
        <f>E394&amp;"-"&amp;G394&amp;"-"&amp;H394</f>
        <v>LOW INCOME-Bachelors-Skilled Manual</v>
      </c>
    </row>
    <row r="395" spans="1:16" x14ac:dyDescent="0.25">
      <c r="A395">
        <v>18018</v>
      </c>
      <c r="B395" t="s">
        <v>19</v>
      </c>
      <c r="C395" t="s">
        <v>10</v>
      </c>
      <c r="D395">
        <v>30000</v>
      </c>
      <c r="E395" t="str">
        <f>IF(D395&lt;=40000,"LOW INCOME",IF(D395&lt;=80000,"MEDIUM INCOME",IF(D395&lt;=100000,"HIGH INCOME","HIGHEST INCOME")))</f>
        <v>LOW INCOME</v>
      </c>
      <c r="F395">
        <v>3</v>
      </c>
      <c r="G395" t="s">
        <v>16</v>
      </c>
      <c r="H395" t="s">
        <v>17</v>
      </c>
      <c r="I395" t="s">
        <v>14</v>
      </c>
      <c r="J395" t="str">
        <f>IF(I395="YES", "1", "0")</f>
        <v>1</v>
      </c>
      <c r="K395">
        <v>0</v>
      </c>
      <c r="L395">
        <v>0.5</v>
      </c>
      <c r="M395" t="str">
        <f>IF(L395&lt;=4.5,"CLOSEST",IF(L395&lt;=7.5,"FAR","FURTHEST"))</f>
        <v>CLOSEST</v>
      </c>
      <c r="N395" t="s">
        <v>15</v>
      </c>
      <c r="O395" t="str">
        <f>IF(N395="YES", "1", "0")</f>
        <v>0</v>
      </c>
      <c r="P395" t="str">
        <f>E395&amp;"-"&amp;G395&amp;"-"&amp;H395</f>
        <v>LOW INCOME-Partial College-Clerical</v>
      </c>
    </row>
    <row r="396" spans="1:16" x14ac:dyDescent="0.25">
      <c r="A396">
        <v>18050</v>
      </c>
      <c r="B396" t="s">
        <v>10</v>
      </c>
      <c r="C396" t="s">
        <v>11</v>
      </c>
      <c r="D396">
        <v>60000</v>
      </c>
      <c r="E396" t="str">
        <f>IF(D396&lt;=40000,"LOW INCOME",IF(D396&lt;=80000,"MEDIUM INCOME",IF(D396&lt;=100000,"HIGH INCOME","HIGHEST INCOME")))</f>
        <v>MEDIUM INCOME</v>
      </c>
      <c r="F396">
        <v>1</v>
      </c>
      <c r="G396" t="s">
        <v>16</v>
      </c>
      <c r="H396" t="s">
        <v>13</v>
      </c>
      <c r="I396" t="s">
        <v>14</v>
      </c>
      <c r="J396" t="str">
        <f>IF(I396="YES", "1", "0")</f>
        <v>1</v>
      </c>
      <c r="K396">
        <v>1</v>
      </c>
      <c r="L396">
        <v>0.5</v>
      </c>
      <c r="M396" t="str">
        <f>IF(L396&lt;=4.5,"CLOSEST",IF(L396&lt;=7.5,"FAR","FURTHEST"))</f>
        <v>CLOSEST</v>
      </c>
      <c r="N396" t="s">
        <v>14</v>
      </c>
      <c r="O396" t="str">
        <f>IF(N396="YES", "1", "0")</f>
        <v>1</v>
      </c>
      <c r="P396" t="str">
        <f>E396&amp;"-"&amp;G396&amp;"-"&amp;H396</f>
        <v>MEDIUM INCOME-Partial College-Skilled Manual</v>
      </c>
    </row>
    <row r="397" spans="1:16" x14ac:dyDescent="0.25">
      <c r="A397">
        <v>18052</v>
      </c>
      <c r="B397" t="s">
        <v>10</v>
      </c>
      <c r="C397" t="s">
        <v>11</v>
      </c>
      <c r="D397">
        <v>60000</v>
      </c>
      <c r="E397" t="str">
        <f>IF(D397&lt;=40000,"LOW INCOME",IF(D397&lt;=80000,"MEDIUM INCOME",IF(D397&lt;=100000,"HIGH INCOME","HIGHEST INCOME")))</f>
        <v>MEDIUM INCOME</v>
      </c>
      <c r="F397">
        <v>1</v>
      </c>
      <c r="G397" t="s">
        <v>16</v>
      </c>
      <c r="H397" t="s">
        <v>13</v>
      </c>
      <c r="I397" t="s">
        <v>14</v>
      </c>
      <c r="J397" t="str">
        <f>IF(I397="YES", "1", "0")</f>
        <v>1</v>
      </c>
      <c r="K397">
        <v>1</v>
      </c>
      <c r="L397">
        <v>0.5</v>
      </c>
      <c r="M397" t="str">
        <f>IF(L397&lt;=4.5,"CLOSEST",IF(L397&lt;=7.5,"FAR","FURTHEST"))</f>
        <v>CLOSEST</v>
      </c>
      <c r="N397" t="s">
        <v>14</v>
      </c>
      <c r="O397" t="str">
        <f>IF(N397="YES", "1", "0")</f>
        <v>1</v>
      </c>
      <c r="P397" t="str">
        <f>E397&amp;"-"&amp;G397&amp;"-"&amp;H397</f>
        <v>MEDIUM INCOME-Partial College-Skilled Manual</v>
      </c>
    </row>
    <row r="398" spans="1:16" x14ac:dyDescent="0.25">
      <c r="A398">
        <v>18058</v>
      </c>
      <c r="B398" t="s">
        <v>19</v>
      </c>
      <c r="C398" t="s">
        <v>11</v>
      </c>
      <c r="D398">
        <v>20000</v>
      </c>
      <c r="E398" t="str">
        <f>IF(D398&lt;=40000,"LOW INCOME",IF(D398&lt;=80000,"MEDIUM INCOME",IF(D398&lt;=100000,"HIGH INCOME","HIGHEST INCOME")))</f>
        <v>LOW INCOME</v>
      </c>
      <c r="F398">
        <v>3</v>
      </c>
      <c r="G398" t="s">
        <v>21</v>
      </c>
      <c r="H398" t="s">
        <v>13</v>
      </c>
      <c r="I398" t="s">
        <v>14</v>
      </c>
      <c r="J398" t="str">
        <f>IF(I398="YES", "1", "0")</f>
        <v>1</v>
      </c>
      <c r="K398">
        <v>2</v>
      </c>
      <c r="L398">
        <v>3.5</v>
      </c>
      <c r="M398" t="str">
        <f>IF(L398&lt;=4.5,"CLOSEST",IF(L398&lt;=7.5,"FAR","FURTHEST"))</f>
        <v>CLOSEST</v>
      </c>
      <c r="N398" t="s">
        <v>15</v>
      </c>
      <c r="O398" t="str">
        <f>IF(N398="YES", "1", "0")</f>
        <v>0</v>
      </c>
      <c r="P398" t="str">
        <f>E398&amp;"-"&amp;G398&amp;"-"&amp;H398</f>
        <v>LOW INCOME-High School-Skilled Manual</v>
      </c>
    </row>
    <row r="399" spans="1:16" x14ac:dyDescent="0.25">
      <c r="A399">
        <v>18066</v>
      </c>
      <c r="B399" t="s">
        <v>19</v>
      </c>
      <c r="C399" t="s">
        <v>10</v>
      </c>
      <c r="D399">
        <v>70000</v>
      </c>
      <c r="E399" t="str">
        <f>IF(D399&lt;=40000,"LOW INCOME",IF(D399&lt;=80000,"MEDIUM INCOME",IF(D399&lt;=100000,"HIGH INCOME","HIGHEST INCOME")))</f>
        <v>MEDIUM INCOME</v>
      </c>
      <c r="F399">
        <v>5</v>
      </c>
      <c r="G399" t="s">
        <v>12</v>
      </c>
      <c r="H399" t="s">
        <v>22</v>
      </c>
      <c r="I399" t="s">
        <v>14</v>
      </c>
      <c r="J399" t="str">
        <f>IF(I399="YES", "1", "0")</f>
        <v>1</v>
      </c>
      <c r="K399">
        <v>3</v>
      </c>
      <c r="L399">
        <v>10.5</v>
      </c>
      <c r="M399" t="str">
        <f>IF(L399&lt;=4.5,"CLOSEST",IF(L399&lt;=7.5,"FAR","FURTHEST"))</f>
        <v>FURTHEST</v>
      </c>
      <c r="N399" t="s">
        <v>14</v>
      </c>
      <c r="O399" t="str">
        <f>IF(N399="YES", "1", "0")</f>
        <v>1</v>
      </c>
      <c r="P399" t="str">
        <f>E399&amp;"-"&amp;G399&amp;"-"&amp;H399</f>
        <v>MEDIUM INCOME-Bachelors-Management</v>
      </c>
    </row>
    <row r="400" spans="1:16" x14ac:dyDescent="0.25">
      <c r="A400">
        <v>18069</v>
      </c>
      <c r="B400" t="s">
        <v>10</v>
      </c>
      <c r="C400" t="s">
        <v>10</v>
      </c>
      <c r="D400">
        <v>70000</v>
      </c>
      <c r="E400" t="str">
        <f>IF(D400&lt;=40000,"LOW INCOME",IF(D400&lt;=80000,"MEDIUM INCOME",IF(D400&lt;=100000,"HIGH INCOME","HIGHEST INCOME")))</f>
        <v>MEDIUM INCOME</v>
      </c>
      <c r="F400">
        <v>5</v>
      </c>
      <c r="G400" t="s">
        <v>12</v>
      </c>
      <c r="H400" t="s">
        <v>22</v>
      </c>
      <c r="I400" t="s">
        <v>14</v>
      </c>
      <c r="J400" t="str">
        <f>IF(I400="YES", "1", "0")</f>
        <v>1</v>
      </c>
      <c r="K400">
        <v>4</v>
      </c>
      <c r="L400">
        <v>10.5</v>
      </c>
      <c r="M400" t="str">
        <f>IF(L400&lt;=4.5,"CLOSEST",IF(L400&lt;=7.5,"FAR","FURTHEST"))</f>
        <v>FURTHEST</v>
      </c>
      <c r="N400" t="s">
        <v>15</v>
      </c>
      <c r="O400" t="str">
        <f>IF(N400="YES", "1", "0")</f>
        <v>0</v>
      </c>
      <c r="P400" t="str">
        <f>E400&amp;"-"&amp;G400&amp;"-"&amp;H400</f>
        <v>MEDIUM INCOME-Bachelors-Management</v>
      </c>
    </row>
    <row r="401" spans="1:16" x14ac:dyDescent="0.25">
      <c r="A401">
        <v>18105</v>
      </c>
      <c r="B401" t="s">
        <v>10</v>
      </c>
      <c r="C401" t="s">
        <v>11</v>
      </c>
      <c r="D401">
        <v>60000</v>
      </c>
      <c r="E401" t="str">
        <f>IF(D401&lt;=40000,"LOW INCOME",IF(D401&lt;=80000,"MEDIUM INCOME",IF(D401&lt;=100000,"HIGH INCOME","HIGHEST INCOME")))</f>
        <v>MEDIUM INCOME</v>
      </c>
      <c r="F401">
        <v>2</v>
      </c>
      <c r="G401" t="s">
        <v>16</v>
      </c>
      <c r="H401" t="s">
        <v>18</v>
      </c>
      <c r="I401" t="s">
        <v>14</v>
      </c>
      <c r="J401" t="str">
        <f>IF(I401="YES", "1", "0")</f>
        <v>1</v>
      </c>
      <c r="K401">
        <v>1</v>
      </c>
      <c r="L401">
        <v>10.5</v>
      </c>
      <c r="M401" t="str">
        <f>IF(L401&lt;=4.5,"CLOSEST",IF(L401&lt;=7.5,"FAR","FURTHEST"))</f>
        <v>FURTHEST</v>
      </c>
      <c r="N401" t="s">
        <v>15</v>
      </c>
      <c r="O401" t="str">
        <f>IF(N401="YES", "1", "0")</f>
        <v>0</v>
      </c>
      <c r="P401" t="str">
        <f>E401&amp;"-"&amp;G401&amp;"-"&amp;H401</f>
        <v>MEDIUM INCOME-Partial College-Professional</v>
      </c>
    </row>
    <row r="402" spans="1:16" x14ac:dyDescent="0.25">
      <c r="A402">
        <v>18140</v>
      </c>
      <c r="B402" t="s">
        <v>10</v>
      </c>
      <c r="C402" t="s">
        <v>10</v>
      </c>
      <c r="D402">
        <v>130000</v>
      </c>
      <c r="E402" t="str">
        <f>IF(D402&lt;=40000,"LOW INCOME",IF(D402&lt;=80000,"MEDIUM INCOME",IF(D402&lt;=100000,"HIGH INCOME","HIGHEST INCOME")))</f>
        <v>HIGHEST INCOME</v>
      </c>
      <c r="F402">
        <v>3</v>
      </c>
      <c r="G402" t="s">
        <v>16</v>
      </c>
      <c r="H402" t="s">
        <v>18</v>
      </c>
      <c r="I402" t="s">
        <v>15</v>
      </c>
      <c r="J402" t="str">
        <f>IF(I402="YES", "1", "0")</f>
        <v>0</v>
      </c>
      <c r="K402">
        <v>3</v>
      </c>
      <c r="L402">
        <v>7.5</v>
      </c>
      <c r="M402" t="str">
        <f>IF(L402&lt;=4.5,"CLOSEST",IF(L402&lt;=7.5,"FAR","FURTHEST"))</f>
        <v>FAR</v>
      </c>
      <c r="N402" t="s">
        <v>14</v>
      </c>
      <c r="O402" t="str">
        <f>IF(N402="YES", "1", "0")</f>
        <v>1</v>
      </c>
      <c r="P402" t="str">
        <f>E402&amp;"-"&amp;G402&amp;"-"&amp;H402</f>
        <v>HIGHEST INCOME-Partial College-Professional</v>
      </c>
    </row>
    <row r="403" spans="1:16" x14ac:dyDescent="0.25">
      <c r="A403">
        <v>18144</v>
      </c>
      <c r="B403" t="s">
        <v>10</v>
      </c>
      <c r="C403" t="s">
        <v>11</v>
      </c>
      <c r="D403">
        <v>80000</v>
      </c>
      <c r="E403" t="str">
        <f>IF(D403&lt;=40000,"LOW INCOME",IF(D403&lt;=80000,"MEDIUM INCOME",IF(D403&lt;=100000,"HIGH INCOME","HIGHEST INCOME")))</f>
        <v>MEDIUM INCOME</v>
      </c>
      <c r="F403">
        <v>5</v>
      </c>
      <c r="G403" t="s">
        <v>12</v>
      </c>
      <c r="H403" t="s">
        <v>22</v>
      </c>
      <c r="I403" t="s">
        <v>14</v>
      </c>
      <c r="J403" t="str">
        <f>IF(I403="YES", "1", "0")</f>
        <v>1</v>
      </c>
      <c r="K403">
        <v>2</v>
      </c>
      <c r="L403">
        <v>3.5</v>
      </c>
      <c r="M403" t="str">
        <f>IF(L403&lt;=4.5,"CLOSEST",IF(L403&lt;=7.5,"FAR","FURTHEST"))</f>
        <v>CLOSEST</v>
      </c>
      <c r="N403" t="s">
        <v>15</v>
      </c>
      <c r="O403" t="str">
        <f>IF(N403="YES", "1", "0")</f>
        <v>0</v>
      </c>
      <c r="P403" t="str">
        <f>E403&amp;"-"&amp;G403&amp;"-"&amp;H403</f>
        <v>MEDIUM INCOME-Bachelors-Management</v>
      </c>
    </row>
    <row r="404" spans="1:16" x14ac:dyDescent="0.25">
      <c r="A404">
        <v>18145</v>
      </c>
      <c r="B404" t="s">
        <v>10</v>
      </c>
      <c r="C404" t="s">
        <v>10</v>
      </c>
      <c r="D404">
        <v>80000</v>
      </c>
      <c r="E404" t="str">
        <f>IF(D404&lt;=40000,"LOW INCOME",IF(D404&lt;=80000,"MEDIUM INCOME",IF(D404&lt;=100000,"HIGH INCOME","HIGHEST INCOME")))</f>
        <v>MEDIUM INCOME</v>
      </c>
      <c r="F404">
        <v>5</v>
      </c>
      <c r="G404" t="s">
        <v>12</v>
      </c>
      <c r="H404" t="s">
        <v>22</v>
      </c>
      <c r="I404" t="s">
        <v>15</v>
      </c>
      <c r="J404" t="str">
        <f>IF(I404="YES", "1", "0")</f>
        <v>0</v>
      </c>
      <c r="K404">
        <v>2</v>
      </c>
      <c r="L404">
        <v>3.5</v>
      </c>
      <c r="M404" t="str">
        <f>IF(L404&lt;=4.5,"CLOSEST",IF(L404&lt;=7.5,"FAR","FURTHEST"))</f>
        <v>CLOSEST</v>
      </c>
      <c r="N404" t="s">
        <v>15</v>
      </c>
      <c r="O404" t="str">
        <f>IF(N404="YES", "1", "0")</f>
        <v>0</v>
      </c>
      <c r="P404" t="str">
        <f>E404&amp;"-"&amp;G404&amp;"-"&amp;H404</f>
        <v>MEDIUM INCOME-Bachelors-Management</v>
      </c>
    </row>
    <row r="405" spans="1:16" x14ac:dyDescent="0.25">
      <c r="A405">
        <v>18151</v>
      </c>
      <c r="B405" t="s">
        <v>19</v>
      </c>
      <c r="C405" t="s">
        <v>10</v>
      </c>
      <c r="D405">
        <v>80000</v>
      </c>
      <c r="E405" t="str">
        <f>IF(D405&lt;=40000,"LOW INCOME",IF(D405&lt;=80000,"MEDIUM INCOME",IF(D405&lt;=100000,"HIGH INCOME","HIGHEST INCOME")))</f>
        <v>MEDIUM INCOME</v>
      </c>
      <c r="F405">
        <v>5</v>
      </c>
      <c r="G405" t="s">
        <v>16</v>
      </c>
      <c r="H405" t="s">
        <v>18</v>
      </c>
      <c r="I405" t="s">
        <v>15</v>
      </c>
      <c r="J405" t="str">
        <f>IF(I405="YES", "1", "0")</f>
        <v>0</v>
      </c>
      <c r="K405">
        <v>2</v>
      </c>
      <c r="L405">
        <v>10.5</v>
      </c>
      <c r="M405" t="str">
        <f>IF(L405&lt;=4.5,"CLOSEST",IF(L405&lt;=7.5,"FAR","FURTHEST"))</f>
        <v>FURTHEST</v>
      </c>
      <c r="N405" t="s">
        <v>15</v>
      </c>
      <c r="O405" t="str">
        <f>IF(N405="YES", "1", "0")</f>
        <v>0</v>
      </c>
      <c r="P405" t="str">
        <f>E405&amp;"-"&amp;G405&amp;"-"&amp;H405</f>
        <v>MEDIUM INCOME-Partial College-Professional</v>
      </c>
    </row>
    <row r="406" spans="1:16" x14ac:dyDescent="0.25">
      <c r="A406">
        <v>18153</v>
      </c>
      <c r="B406" t="s">
        <v>10</v>
      </c>
      <c r="C406" t="s">
        <v>11</v>
      </c>
      <c r="D406">
        <v>100000</v>
      </c>
      <c r="E406" t="str">
        <f>IF(D406&lt;=40000,"LOW INCOME",IF(D406&lt;=80000,"MEDIUM INCOME",IF(D406&lt;=100000,"HIGH INCOME","HIGHEST INCOME")))</f>
        <v>HIGH INCOME</v>
      </c>
      <c r="F406">
        <v>2</v>
      </c>
      <c r="G406" t="s">
        <v>12</v>
      </c>
      <c r="H406" t="s">
        <v>22</v>
      </c>
      <c r="I406" t="s">
        <v>14</v>
      </c>
      <c r="J406" t="str">
        <f>IF(I406="YES", "1", "0")</f>
        <v>1</v>
      </c>
      <c r="K406">
        <v>4</v>
      </c>
      <c r="L406">
        <v>10.5</v>
      </c>
      <c r="M406" t="str">
        <f>IF(L406&lt;=4.5,"CLOSEST",IF(L406&lt;=7.5,"FAR","FURTHEST"))</f>
        <v>FURTHEST</v>
      </c>
      <c r="N406" t="s">
        <v>15</v>
      </c>
      <c r="O406" t="str">
        <f>IF(N406="YES", "1", "0")</f>
        <v>0</v>
      </c>
      <c r="P406" t="str">
        <f>E406&amp;"-"&amp;G406&amp;"-"&amp;H406</f>
        <v>HIGH INCOME-Bachelors-Management</v>
      </c>
    </row>
    <row r="407" spans="1:16" x14ac:dyDescent="0.25">
      <c r="A407">
        <v>18160</v>
      </c>
      <c r="B407" t="s">
        <v>10</v>
      </c>
      <c r="C407" t="s">
        <v>10</v>
      </c>
      <c r="D407">
        <v>130000</v>
      </c>
      <c r="E407" t="str">
        <f>IF(D407&lt;=40000,"LOW INCOME",IF(D407&lt;=80000,"MEDIUM INCOME",IF(D407&lt;=100000,"HIGH INCOME","HIGHEST INCOME")))</f>
        <v>HIGHEST INCOME</v>
      </c>
      <c r="F407">
        <v>3</v>
      </c>
      <c r="G407" t="s">
        <v>21</v>
      </c>
      <c r="H407" t="s">
        <v>18</v>
      </c>
      <c r="I407" t="s">
        <v>14</v>
      </c>
      <c r="J407" t="str">
        <f>IF(I407="YES", "1", "0")</f>
        <v>1</v>
      </c>
      <c r="K407">
        <v>4</v>
      </c>
      <c r="L407">
        <v>7.5</v>
      </c>
      <c r="M407" t="str">
        <f>IF(L407&lt;=4.5,"CLOSEST",IF(L407&lt;=7.5,"FAR","FURTHEST"))</f>
        <v>FAR</v>
      </c>
      <c r="N407" t="s">
        <v>14</v>
      </c>
      <c r="O407" t="str">
        <f>IF(N407="YES", "1", "0")</f>
        <v>1</v>
      </c>
      <c r="P407" t="str">
        <f>E407&amp;"-"&amp;G407&amp;"-"&amp;H407</f>
        <v>HIGHEST INCOME-High School-Professional</v>
      </c>
    </row>
    <row r="408" spans="1:16" x14ac:dyDescent="0.25">
      <c r="A408">
        <v>18172</v>
      </c>
      <c r="B408" t="s">
        <v>10</v>
      </c>
      <c r="C408" t="s">
        <v>10</v>
      </c>
      <c r="D408">
        <v>130000</v>
      </c>
      <c r="E408" t="str">
        <f>IF(D408&lt;=40000,"LOW INCOME",IF(D408&lt;=80000,"MEDIUM INCOME",IF(D408&lt;=100000,"HIGH INCOME","HIGHEST INCOME")))</f>
        <v>HIGHEST INCOME</v>
      </c>
      <c r="F408">
        <v>4</v>
      </c>
      <c r="G408" t="s">
        <v>21</v>
      </c>
      <c r="H408" t="s">
        <v>18</v>
      </c>
      <c r="I408" t="s">
        <v>14</v>
      </c>
      <c r="J408" t="str">
        <f>IF(I408="YES", "1", "0")</f>
        <v>1</v>
      </c>
      <c r="K408">
        <v>3</v>
      </c>
      <c r="L408">
        <v>0.5</v>
      </c>
      <c r="M408" t="str">
        <f>IF(L408&lt;=4.5,"CLOSEST",IF(L408&lt;=7.5,"FAR","FURTHEST"))</f>
        <v>CLOSEST</v>
      </c>
      <c r="N408" t="s">
        <v>15</v>
      </c>
      <c r="O408" t="str">
        <f>IF(N408="YES", "1", "0")</f>
        <v>0</v>
      </c>
      <c r="P408" t="str">
        <f>E408&amp;"-"&amp;G408&amp;"-"&amp;H408</f>
        <v>HIGHEST INCOME-High School-Professional</v>
      </c>
    </row>
    <row r="409" spans="1:16" x14ac:dyDescent="0.25">
      <c r="A409">
        <v>18253</v>
      </c>
      <c r="B409" t="s">
        <v>10</v>
      </c>
      <c r="C409" t="s">
        <v>11</v>
      </c>
      <c r="D409">
        <v>80000</v>
      </c>
      <c r="E409" t="str">
        <f>IF(D409&lt;=40000,"LOW INCOME",IF(D409&lt;=80000,"MEDIUM INCOME",IF(D409&lt;=100000,"HIGH INCOME","HIGHEST INCOME")))</f>
        <v>MEDIUM INCOME</v>
      </c>
      <c r="F409">
        <v>5</v>
      </c>
      <c r="G409" t="s">
        <v>63</v>
      </c>
      <c r="H409" t="s">
        <v>22</v>
      </c>
      <c r="I409" t="s">
        <v>14</v>
      </c>
      <c r="J409" t="str">
        <f>IF(I409="YES", "1", "0")</f>
        <v>1</v>
      </c>
      <c r="K409">
        <v>3</v>
      </c>
      <c r="L409">
        <v>0.5</v>
      </c>
      <c r="M409" t="str">
        <f>IF(L409&lt;=4.5,"CLOSEST",IF(L409&lt;=7.5,"FAR","FURTHEST"))</f>
        <v>CLOSEST</v>
      </c>
      <c r="N409" t="s">
        <v>15</v>
      </c>
      <c r="O409" t="str">
        <f>IF(N409="YES", "1", "0")</f>
        <v>0</v>
      </c>
      <c r="P409" t="str">
        <f>E409&amp;"-"&amp;G409&amp;"-"&amp;H409</f>
        <v>MEDIUM INCOME-Graduate Degree-Management</v>
      </c>
    </row>
    <row r="410" spans="1:16" x14ac:dyDescent="0.25">
      <c r="A410">
        <v>18267</v>
      </c>
      <c r="B410" t="s">
        <v>10</v>
      </c>
      <c r="C410" t="s">
        <v>10</v>
      </c>
      <c r="D410">
        <v>60000</v>
      </c>
      <c r="E410" t="str">
        <f>IF(D410&lt;=40000,"LOW INCOME",IF(D410&lt;=80000,"MEDIUM INCOME",IF(D410&lt;=100000,"HIGH INCOME","HIGHEST INCOME")))</f>
        <v>MEDIUM INCOME</v>
      </c>
      <c r="F410">
        <v>3</v>
      </c>
      <c r="G410" t="s">
        <v>12</v>
      </c>
      <c r="H410" t="s">
        <v>18</v>
      </c>
      <c r="I410" t="s">
        <v>14</v>
      </c>
      <c r="J410" t="str">
        <f>IF(I410="YES", "1", "0")</f>
        <v>1</v>
      </c>
      <c r="K410">
        <v>2</v>
      </c>
      <c r="L410">
        <v>7.5</v>
      </c>
      <c r="M410" t="str">
        <f>IF(L410&lt;=4.5,"CLOSEST",IF(L410&lt;=7.5,"FAR","FURTHEST"))</f>
        <v>FAR</v>
      </c>
      <c r="N410" t="s">
        <v>15</v>
      </c>
      <c r="O410" t="str">
        <f>IF(N410="YES", "1", "0")</f>
        <v>0</v>
      </c>
      <c r="P410" t="str">
        <f>E410&amp;"-"&amp;G410&amp;"-"&amp;H410</f>
        <v>MEDIUM INCOME-Bachelors-Professional</v>
      </c>
    </row>
    <row r="411" spans="1:16" x14ac:dyDescent="0.25">
      <c r="A411">
        <v>18283</v>
      </c>
      <c r="B411" t="s">
        <v>19</v>
      </c>
      <c r="C411" t="s">
        <v>11</v>
      </c>
      <c r="D411">
        <v>100000</v>
      </c>
      <c r="E411" t="str">
        <f>IF(D411&lt;=40000,"LOW INCOME",IF(D411&lt;=80000,"MEDIUM INCOME",IF(D411&lt;=100000,"HIGH INCOME","HIGHEST INCOME")))</f>
        <v>HIGH INCOME</v>
      </c>
      <c r="F411">
        <v>0</v>
      </c>
      <c r="G411" t="s">
        <v>12</v>
      </c>
      <c r="H411" t="s">
        <v>18</v>
      </c>
      <c r="I411" t="s">
        <v>15</v>
      </c>
      <c r="J411" t="str">
        <f>IF(I411="YES", "1", "0")</f>
        <v>0</v>
      </c>
      <c r="K411">
        <v>1</v>
      </c>
      <c r="L411">
        <v>7.5</v>
      </c>
      <c r="M411" t="str">
        <f>IF(L411&lt;=4.5,"CLOSEST",IF(L411&lt;=7.5,"FAR","FURTHEST"))</f>
        <v>FAR</v>
      </c>
      <c r="N411" t="s">
        <v>15</v>
      </c>
      <c r="O411" t="str">
        <f>IF(N411="YES", "1", "0")</f>
        <v>0</v>
      </c>
      <c r="P411" t="str">
        <f>E411&amp;"-"&amp;G411&amp;"-"&amp;H411</f>
        <v>HIGH INCOME-Bachelors-Professional</v>
      </c>
    </row>
    <row r="412" spans="1:16" x14ac:dyDescent="0.25">
      <c r="A412">
        <v>18294</v>
      </c>
      <c r="B412" t="s">
        <v>10</v>
      </c>
      <c r="C412" t="s">
        <v>11</v>
      </c>
      <c r="D412">
        <v>90000</v>
      </c>
      <c r="E412" t="str">
        <f>IF(D412&lt;=40000,"LOW INCOME",IF(D412&lt;=80000,"MEDIUM INCOME",IF(D412&lt;=100000,"HIGH INCOME","HIGHEST INCOME")))</f>
        <v>HIGH INCOME</v>
      </c>
      <c r="F412">
        <v>1</v>
      </c>
      <c r="G412" t="s">
        <v>12</v>
      </c>
      <c r="H412" t="s">
        <v>18</v>
      </c>
      <c r="I412" t="s">
        <v>14</v>
      </c>
      <c r="J412" t="str">
        <f>IF(I412="YES", "1", "0")</f>
        <v>1</v>
      </c>
      <c r="K412">
        <v>1</v>
      </c>
      <c r="L412">
        <v>7.5</v>
      </c>
      <c r="M412" t="str">
        <f>IF(L412&lt;=4.5,"CLOSEST",IF(L412&lt;=7.5,"FAR","FURTHEST"))</f>
        <v>FAR</v>
      </c>
      <c r="N412" t="s">
        <v>15</v>
      </c>
      <c r="O412" t="str">
        <f>IF(N412="YES", "1", "0")</f>
        <v>0</v>
      </c>
      <c r="P412" t="str">
        <f>E412&amp;"-"&amp;G412&amp;"-"&amp;H412</f>
        <v>HIGH INCOME-Bachelors-Professional</v>
      </c>
    </row>
    <row r="413" spans="1:16" x14ac:dyDescent="0.25">
      <c r="A413">
        <v>18299</v>
      </c>
      <c r="B413" t="s">
        <v>10</v>
      </c>
      <c r="C413" t="s">
        <v>10</v>
      </c>
      <c r="D413">
        <v>70000</v>
      </c>
      <c r="E413" t="str">
        <f>IF(D413&lt;=40000,"LOW INCOME",IF(D413&lt;=80000,"MEDIUM INCOME",IF(D413&lt;=100000,"HIGH INCOME","HIGHEST INCOME")))</f>
        <v>MEDIUM INCOME</v>
      </c>
      <c r="F413">
        <v>5</v>
      </c>
      <c r="G413" t="s">
        <v>16</v>
      </c>
      <c r="H413" t="s">
        <v>13</v>
      </c>
      <c r="I413" t="s">
        <v>14</v>
      </c>
      <c r="J413" t="str">
        <f>IF(I413="YES", "1", "0")</f>
        <v>1</v>
      </c>
      <c r="K413">
        <v>2</v>
      </c>
      <c r="L413">
        <v>7.5</v>
      </c>
      <c r="M413" t="str">
        <f>IF(L413&lt;=4.5,"CLOSEST",IF(L413&lt;=7.5,"FAR","FURTHEST"))</f>
        <v>FAR</v>
      </c>
      <c r="N413" t="s">
        <v>15</v>
      </c>
      <c r="O413" t="str">
        <f>IF(N413="YES", "1", "0")</f>
        <v>0</v>
      </c>
      <c r="P413" t="str">
        <f>E413&amp;"-"&amp;G413&amp;"-"&amp;H413</f>
        <v>MEDIUM INCOME-Partial College-Skilled Manual</v>
      </c>
    </row>
    <row r="414" spans="1:16" x14ac:dyDescent="0.25">
      <c r="A414">
        <v>18322</v>
      </c>
      <c r="B414" t="s">
        <v>19</v>
      </c>
      <c r="C414" t="s">
        <v>10</v>
      </c>
      <c r="D414">
        <v>30000</v>
      </c>
      <c r="E414" t="str">
        <f>IF(D414&lt;=40000,"LOW INCOME",IF(D414&lt;=80000,"MEDIUM INCOME",IF(D414&lt;=100000,"HIGH INCOME","HIGHEST INCOME")))</f>
        <v>LOW INCOME</v>
      </c>
      <c r="F414">
        <v>0</v>
      </c>
      <c r="G414" t="s">
        <v>23</v>
      </c>
      <c r="H414" t="s">
        <v>17</v>
      </c>
      <c r="I414" t="s">
        <v>15</v>
      </c>
      <c r="J414" t="str">
        <f>IF(I414="YES", "1", "0")</f>
        <v>0</v>
      </c>
      <c r="K414">
        <v>2</v>
      </c>
      <c r="L414">
        <v>0.5</v>
      </c>
      <c r="M414" t="str">
        <f>IF(L414&lt;=4.5,"CLOSEST",IF(L414&lt;=7.5,"FAR","FURTHEST"))</f>
        <v>CLOSEST</v>
      </c>
      <c r="N414" t="s">
        <v>15</v>
      </c>
      <c r="O414" t="str">
        <f>IF(N414="YES", "1", "0")</f>
        <v>0</v>
      </c>
      <c r="P414" t="str">
        <f>E414&amp;"-"&amp;G414&amp;"-"&amp;H414</f>
        <v>LOW INCOME-Partial High School-Clerical</v>
      </c>
    </row>
    <row r="415" spans="1:16" x14ac:dyDescent="0.25">
      <c r="A415">
        <v>18329</v>
      </c>
      <c r="B415" t="s">
        <v>19</v>
      </c>
      <c r="C415" t="s">
        <v>10</v>
      </c>
      <c r="D415">
        <v>30000</v>
      </c>
      <c r="E415" t="str">
        <f>IF(D415&lt;=40000,"LOW INCOME",IF(D415&lt;=80000,"MEDIUM INCOME",IF(D415&lt;=100000,"HIGH INCOME","HIGHEST INCOME")))</f>
        <v>LOW INCOME</v>
      </c>
      <c r="F415">
        <v>0</v>
      </c>
      <c r="G415" t="s">
        <v>23</v>
      </c>
      <c r="H415" t="s">
        <v>17</v>
      </c>
      <c r="I415" t="s">
        <v>15</v>
      </c>
      <c r="J415" t="str">
        <f>IF(I415="YES", "1", "0")</f>
        <v>0</v>
      </c>
      <c r="K415">
        <v>2</v>
      </c>
      <c r="L415">
        <v>7.5</v>
      </c>
      <c r="M415" t="str">
        <f>IF(L415&lt;=4.5,"CLOSEST",IF(L415&lt;=7.5,"FAR","FURTHEST"))</f>
        <v>FAR</v>
      </c>
      <c r="N415" t="s">
        <v>15</v>
      </c>
      <c r="O415" t="str">
        <f>IF(N415="YES", "1", "0")</f>
        <v>0</v>
      </c>
      <c r="P415" t="str">
        <f>E415&amp;"-"&amp;G415&amp;"-"&amp;H415</f>
        <v>LOW INCOME-Partial High School-Clerical</v>
      </c>
    </row>
    <row r="416" spans="1:16" x14ac:dyDescent="0.25">
      <c r="A416">
        <v>18347</v>
      </c>
      <c r="B416" t="s">
        <v>19</v>
      </c>
      <c r="C416" t="s">
        <v>11</v>
      </c>
      <c r="D416">
        <v>30000</v>
      </c>
      <c r="E416" t="str">
        <f>IF(D416&lt;=40000,"LOW INCOME",IF(D416&lt;=80000,"MEDIUM INCOME",IF(D416&lt;=100000,"HIGH INCOME","HIGHEST INCOME")))</f>
        <v>LOW INCOME</v>
      </c>
      <c r="F416">
        <v>0</v>
      </c>
      <c r="G416" t="s">
        <v>16</v>
      </c>
      <c r="H416" t="s">
        <v>13</v>
      </c>
      <c r="I416" t="s">
        <v>15</v>
      </c>
      <c r="J416" t="str">
        <f>IF(I416="YES", "1", "0")</f>
        <v>0</v>
      </c>
      <c r="K416">
        <v>1</v>
      </c>
      <c r="L416">
        <v>1.5</v>
      </c>
      <c r="M416" t="str">
        <f>IF(L416&lt;=4.5,"CLOSEST",IF(L416&lt;=7.5,"FAR","FURTHEST"))</f>
        <v>CLOSEST</v>
      </c>
      <c r="N416" t="s">
        <v>15</v>
      </c>
      <c r="O416" t="str">
        <f>IF(N416="YES", "1", "0")</f>
        <v>0</v>
      </c>
      <c r="P416" t="str">
        <f>E416&amp;"-"&amp;G416&amp;"-"&amp;H416</f>
        <v>LOW INCOME-Partial College-Skilled Manual</v>
      </c>
    </row>
    <row r="417" spans="1:16" x14ac:dyDescent="0.25">
      <c r="A417">
        <v>18363</v>
      </c>
      <c r="B417" t="s">
        <v>10</v>
      </c>
      <c r="C417" t="s">
        <v>10</v>
      </c>
      <c r="D417">
        <v>40000</v>
      </c>
      <c r="E417" t="str">
        <f>IF(D417&lt;=40000,"LOW INCOME",IF(D417&lt;=80000,"MEDIUM INCOME",IF(D417&lt;=100000,"HIGH INCOME","HIGHEST INCOME")))</f>
        <v>LOW INCOME</v>
      </c>
      <c r="F417">
        <v>0</v>
      </c>
      <c r="G417" t="s">
        <v>21</v>
      </c>
      <c r="H417" t="s">
        <v>13</v>
      </c>
      <c r="I417" t="s">
        <v>14</v>
      </c>
      <c r="J417" t="str">
        <f>IF(I417="YES", "1", "0")</f>
        <v>1</v>
      </c>
      <c r="K417">
        <v>2</v>
      </c>
      <c r="L417">
        <v>7.5</v>
      </c>
      <c r="M417" t="str">
        <f>IF(L417&lt;=4.5,"CLOSEST",IF(L417&lt;=7.5,"FAR","FURTHEST"))</f>
        <v>FAR</v>
      </c>
      <c r="N417" t="s">
        <v>14</v>
      </c>
      <c r="O417" t="str">
        <f>IF(N417="YES", "1", "0")</f>
        <v>1</v>
      </c>
      <c r="P417" t="str">
        <f>E417&amp;"-"&amp;G417&amp;"-"&amp;H417</f>
        <v>LOW INCOME-High School-Skilled Manual</v>
      </c>
    </row>
    <row r="418" spans="1:16" x14ac:dyDescent="0.25">
      <c r="A418">
        <v>18390</v>
      </c>
      <c r="B418" t="s">
        <v>10</v>
      </c>
      <c r="C418" t="s">
        <v>10</v>
      </c>
      <c r="D418">
        <v>80000</v>
      </c>
      <c r="E418" t="str">
        <f>IF(D418&lt;=40000,"LOW INCOME",IF(D418&lt;=80000,"MEDIUM INCOME",IF(D418&lt;=100000,"HIGH INCOME","HIGHEST INCOME")))</f>
        <v>MEDIUM INCOME</v>
      </c>
      <c r="F418">
        <v>5</v>
      </c>
      <c r="G418" t="s">
        <v>16</v>
      </c>
      <c r="H418" t="s">
        <v>18</v>
      </c>
      <c r="I418" t="s">
        <v>14</v>
      </c>
      <c r="J418" t="str">
        <f>IF(I418="YES", "1", "0")</f>
        <v>1</v>
      </c>
      <c r="K418">
        <v>2</v>
      </c>
      <c r="L418">
        <v>0.5</v>
      </c>
      <c r="M418" t="str">
        <f>IF(L418&lt;=4.5,"CLOSEST",IF(L418&lt;=7.5,"FAR","FURTHEST"))</f>
        <v>CLOSEST</v>
      </c>
      <c r="N418" t="s">
        <v>15</v>
      </c>
      <c r="O418" t="str">
        <f>IF(N418="YES", "1", "0")</f>
        <v>0</v>
      </c>
      <c r="P418" t="str">
        <f>E418&amp;"-"&amp;G418&amp;"-"&amp;H418</f>
        <v>MEDIUM INCOME-Partial College-Professional</v>
      </c>
    </row>
    <row r="419" spans="1:16" x14ac:dyDescent="0.25">
      <c r="A419">
        <v>18391</v>
      </c>
      <c r="B419" t="s">
        <v>19</v>
      </c>
      <c r="C419" t="s">
        <v>11</v>
      </c>
      <c r="D419">
        <v>80000</v>
      </c>
      <c r="E419" t="str">
        <f>IF(D419&lt;=40000,"LOW INCOME",IF(D419&lt;=80000,"MEDIUM INCOME",IF(D419&lt;=100000,"HIGH INCOME","HIGHEST INCOME")))</f>
        <v>MEDIUM INCOME</v>
      </c>
      <c r="F419">
        <v>5</v>
      </c>
      <c r="G419" t="s">
        <v>16</v>
      </c>
      <c r="H419" t="s">
        <v>18</v>
      </c>
      <c r="I419" t="s">
        <v>14</v>
      </c>
      <c r="J419" t="str">
        <f>IF(I419="YES", "1", "0")</f>
        <v>1</v>
      </c>
      <c r="K419">
        <v>2</v>
      </c>
      <c r="L419">
        <v>7.5</v>
      </c>
      <c r="M419" t="str">
        <f>IF(L419&lt;=4.5,"CLOSEST",IF(L419&lt;=7.5,"FAR","FURTHEST"))</f>
        <v>FAR</v>
      </c>
      <c r="N419" t="s">
        <v>15</v>
      </c>
      <c r="O419" t="str">
        <f>IF(N419="YES", "1", "0")</f>
        <v>0</v>
      </c>
      <c r="P419" t="str">
        <f>E419&amp;"-"&amp;G419&amp;"-"&amp;H419</f>
        <v>MEDIUM INCOME-Partial College-Professional</v>
      </c>
    </row>
    <row r="420" spans="1:16" x14ac:dyDescent="0.25">
      <c r="A420">
        <v>18411</v>
      </c>
      <c r="B420" t="s">
        <v>10</v>
      </c>
      <c r="C420" t="s">
        <v>10</v>
      </c>
      <c r="D420">
        <v>60000</v>
      </c>
      <c r="E420" t="str">
        <f>IF(D420&lt;=40000,"LOW INCOME",IF(D420&lt;=80000,"MEDIUM INCOME",IF(D420&lt;=100000,"HIGH INCOME","HIGHEST INCOME")))</f>
        <v>MEDIUM INCOME</v>
      </c>
      <c r="F420">
        <v>2</v>
      </c>
      <c r="G420" t="s">
        <v>21</v>
      </c>
      <c r="H420" t="s">
        <v>18</v>
      </c>
      <c r="I420" t="s">
        <v>15</v>
      </c>
      <c r="J420" t="str">
        <f>IF(I420="YES", "1", "0")</f>
        <v>0</v>
      </c>
      <c r="K420">
        <v>2</v>
      </c>
      <c r="L420">
        <v>7.5</v>
      </c>
      <c r="M420" t="str">
        <f>IF(L420&lt;=4.5,"CLOSEST",IF(L420&lt;=7.5,"FAR","FURTHEST"))</f>
        <v>FAR</v>
      </c>
      <c r="N420" t="s">
        <v>15</v>
      </c>
      <c r="O420" t="str">
        <f>IF(N420="YES", "1", "0")</f>
        <v>0</v>
      </c>
      <c r="P420" t="str">
        <f>E420&amp;"-"&amp;G420&amp;"-"&amp;H420</f>
        <v>MEDIUM INCOME-High School-Professional</v>
      </c>
    </row>
    <row r="421" spans="1:16" x14ac:dyDescent="0.25">
      <c r="A421">
        <v>18423</v>
      </c>
      <c r="B421" t="s">
        <v>19</v>
      </c>
      <c r="C421" t="s">
        <v>10</v>
      </c>
      <c r="D421">
        <v>80000</v>
      </c>
      <c r="E421" t="str">
        <f>IF(D421&lt;=40000,"LOW INCOME",IF(D421&lt;=80000,"MEDIUM INCOME",IF(D421&lt;=100000,"HIGH INCOME","HIGHEST INCOME")))</f>
        <v>MEDIUM INCOME</v>
      </c>
      <c r="F421">
        <v>2</v>
      </c>
      <c r="G421" t="s">
        <v>23</v>
      </c>
      <c r="H421" t="s">
        <v>13</v>
      </c>
      <c r="I421" t="s">
        <v>15</v>
      </c>
      <c r="J421" t="str">
        <f>IF(I421="YES", "1", "0")</f>
        <v>0</v>
      </c>
      <c r="K421">
        <v>2</v>
      </c>
      <c r="L421">
        <v>1.5</v>
      </c>
      <c r="M421" t="str">
        <f>IF(L421&lt;=4.5,"CLOSEST",IF(L421&lt;=7.5,"FAR","FURTHEST"))</f>
        <v>CLOSEST</v>
      </c>
      <c r="N421" t="s">
        <v>15</v>
      </c>
      <c r="O421" t="str">
        <f>IF(N421="YES", "1", "0")</f>
        <v>0</v>
      </c>
      <c r="P421" t="str">
        <f>E421&amp;"-"&amp;G421&amp;"-"&amp;H421</f>
        <v>MEDIUM INCOME-Partial High School-Skilled Manual</v>
      </c>
    </row>
    <row r="422" spans="1:16" x14ac:dyDescent="0.25">
      <c r="A422">
        <v>18435</v>
      </c>
      <c r="B422" t="s">
        <v>19</v>
      </c>
      <c r="C422" t="s">
        <v>11</v>
      </c>
      <c r="D422">
        <v>70000</v>
      </c>
      <c r="E422" t="str">
        <f>IF(D422&lt;=40000,"LOW INCOME",IF(D422&lt;=80000,"MEDIUM INCOME",IF(D422&lt;=100000,"HIGH INCOME","HIGHEST INCOME")))</f>
        <v>MEDIUM INCOME</v>
      </c>
      <c r="F422">
        <v>5</v>
      </c>
      <c r="G422" t="s">
        <v>63</v>
      </c>
      <c r="H422" t="s">
        <v>22</v>
      </c>
      <c r="I422" t="s">
        <v>14</v>
      </c>
      <c r="J422" t="str">
        <f>IF(I422="YES", "1", "0")</f>
        <v>1</v>
      </c>
      <c r="K422">
        <v>2</v>
      </c>
      <c r="L422">
        <v>10.5</v>
      </c>
      <c r="M422" t="str">
        <f>IF(L422&lt;=4.5,"CLOSEST",IF(L422&lt;=7.5,"FAR","FURTHEST"))</f>
        <v>FURTHEST</v>
      </c>
      <c r="N422" t="s">
        <v>14</v>
      </c>
      <c r="O422" t="str">
        <f>IF(N422="YES", "1", "0")</f>
        <v>1</v>
      </c>
      <c r="P422" t="str">
        <f>E422&amp;"-"&amp;G422&amp;"-"&amp;H422</f>
        <v>MEDIUM INCOME-Graduate Degree-Management</v>
      </c>
    </row>
    <row r="423" spans="1:16" x14ac:dyDescent="0.25">
      <c r="A423">
        <v>18484</v>
      </c>
      <c r="B423" t="s">
        <v>19</v>
      </c>
      <c r="C423" t="s">
        <v>10</v>
      </c>
      <c r="D423">
        <v>80000</v>
      </c>
      <c r="E423" t="str">
        <f>IF(D423&lt;=40000,"LOW INCOME",IF(D423&lt;=80000,"MEDIUM INCOME",IF(D423&lt;=100000,"HIGH INCOME","HIGHEST INCOME")))</f>
        <v>MEDIUM INCOME</v>
      </c>
      <c r="F423">
        <v>2</v>
      </c>
      <c r="G423" t="s">
        <v>21</v>
      </c>
      <c r="H423" t="s">
        <v>13</v>
      </c>
      <c r="I423" t="s">
        <v>15</v>
      </c>
      <c r="J423" t="str">
        <f>IF(I423="YES", "1", "0")</f>
        <v>0</v>
      </c>
      <c r="K423">
        <v>2</v>
      </c>
      <c r="L423">
        <v>1.5</v>
      </c>
      <c r="M423" t="str">
        <f>IF(L423&lt;=4.5,"CLOSEST",IF(L423&lt;=7.5,"FAR","FURTHEST"))</f>
        <v>CLOSEST</v>
      </c>
      <c r="N423" t="s">
        <v>14</v>
      </c>
      <c r="O423" t="str">
        <f>IF(N423="YES", "1", "0")</f>
        <v>1</v>
      </c>
      <c r="P423" t="str">
        <f>E423&amp;"-"&amp;G423&amp;"-"&amp;H423</f>
        <v>MEDIUM INCOME-High School-Skilled Manual</v>
      </c>
    </row>
    <row r="424" spans="1:16" x14ac:dyDescent="0.25">
      <c r="A424">
        <v>18491</v>
      </c>
      <c r="B424" t="s">
        <v>19</v>
      </c>
      <c r="C424" t="s">
        <v>11</v>
      </c>
      <c r="D424">
        <v>70000</v>
      </c>
      <c r="E424" t="str">
        <f>IF(D424&lt;=40000,"LOW INCOME",IF(D424&lt;=80000,"MEDIUM INCOME",IF(D424&lt;=100000,"HIGH INCOME","HIGHEST INCOME")))</f>
        <v>MEDIUM INCOME</v>
      </c>
      <c r="F424">
        <v>2</v>
      </c>
      <c r="G424" t="s">
        <v>21</v>
      </c>
      <c r="H424" t="s">
        <v>18</v>
      </c>
      <c r="I424" t="s">
        <v>14</v>
      </c>
      <c r="J424" t="str">
        <f>IF(I424="YES", "1", "0")</f>
        <v>1</v>
      </c>
      <c r="K424">
        <v>2</v>
      </c>
      <c r="L424">
        <v>7.5</v>
      </c>
      <c r="M424" t="str">
        <f>IF(L424&lt;=4.5,"CLOSEST",IF(L424&lt;=7.5,"FAR","FURTHEST"))</f>
        <v>FAR</v>
      </c>
      <c r="N424" t="s">
        <v>14</v>
      </c>
      <c r="O424" t="str">
        <f>IF(N424="YES", "1", "0")</f>
        <v>1</v>
      </c>
      <c r="P424" t="str">
        <f>E424&amp;"-"&amp;G424&amp;"-"&amp;H424</f>
        <v>MEDIUM INCOME-High School-Professional</v>
      </c>
    </row>
    <row r="425" spans="1:16" x14ac:dyDescent="0.25">
      <c r="A425">
        <v>18494</v>
      </c>
      <c r="B425" t="s">
        <v>10</v>
      </c>
      <c r="C425" t="s">
        <v>10</v>
      </c>
      <c r="D425">
        <v>110000</v>
      </c>
      <c r="E425" t="str">
        <f>IF(D425&lt;=40000,"LOW INCOME",IF(D425&lt;=80000,"MEDIUM INCOME",IF(D425&lt;=100000,"HIGH INCOME","HIGHEST INCOME")))</f>
        <v>HIGHEST INCOME</v>
      </c>
      <c r="F425">
        <v>5</v>
      </c>
      <c r="G425" t="s">
        <v>12</v>
      </c>
      <c r="H425" t="s">
        <v>22</v>
      </c>
      <c r="I425" t="s">
        <v>14</v>
      </c>
      <c r="J425" t="str">
        <f>IF(I425="YES", "1", "0")</f>
        <v>1</v>
      </c>
      <c r="K425">
        <v>4</v>
      </c>
      <c r="L425">
        <v>3.5</v>
      </c>
      <c r="M425" t="str">
        <f>IF(L425&lt;=4.5,"CLOSEST",IF(L425&lt;=7.5,"FAR","FURTHEST"))</f>
        <v>CLOSEST</v>
      </c>
      <c r="N425" t="s">
        <v>14</v>
      </c>
      <c r="O425" t="str">
        <f>IF(N425="YES", "1", "0")</f>
        <v>1</v>
      </c>
      <c r="P425" t="str">
        <f>E425&amp;"-"&amp;G425&amp;"-"&amp;H425</f>
        <v>HIGHEST INCOME-Bachelors-Management</v>
      </c>
    </row>
    <row r="426" spans="1:16" x14ac:dyDescent="0.25">
      <c r="A426">
        <v>18504</v>
      </c>
      <c r="B426" t="s">
        <v>10</v>
      </c>
      <c r="C426" t="s">
        <v>10</v>
      </c>
      <c r="D426">
        <v>70000</v>
      </c>
      <c r="E426" t="str">
        <f>IF(D426&lt;=40000,"LOW INCOME",IF(D426&lt;=80000,"MEDIUM INCOME",IF(D426&lt;=100000,"HIGH INCOME","HIGHEST INCOME")))</f>
        <v>MEDIUM INCOME</v>
      </c>
      <c r="F426">
        <v>2</v>
      </c>
      <c r="G426" t="s">
        <v>23</v>
      </c>
      <c r="H426" t="s">
        <v>13</v>
      </c>
      <c r="I426" t="s">
        <v>15</v>
      </c>
      <c r="J426" t="str">
        <f>IF(I426="YES", "1", "0")</f>
        <v>0</v>
      </c>
      <c r="K426">
        <v>2</v>
      </c>
      <c r="L426">
        <v>1.5</v>
      </c>
      <c r="M426" t="str">
        <f>IF(L426&lt;=4.5,"CLOSEST",IF(L426&lt;=7.5,"FAR","FURTHEST"))</f>
        <v>CLOSEST</v>
      </c>
      <c r="N426" t="s">
        <v>15</v>
      </c>
      <c r="O426" t="str">
        <f>IF(N426="YES", "1", "0")</f>
        <v>0</v>
      </c>
      <c r="P426" t="str">
        <f>E426&amp;"-"&amp;G426&amp;"-"&amp;H426</f>
        <v>MEDIUM INCOME-Partial High School-Skilled Manual</v>
      </c>
    </row>
    <row r="427" spans="1:16" x14ac:dyDescent="0.25">
      <c r="A427">
        <v>18517</v>
      </c>
      <c r="B427" t="s">
        <v>10</v>
      </c>
      <c r="C427" t="s">
        <v>10</v>
      </c>
      <c r="D427">
        <v>100000</v>
      </c>
      <c r="E427" t="str">
        <f>IF(D427&lt;=40000,"LOW INCOME",IF(D427&lt;=80000,"MEDIUM INCOME",IF(D427&lt;=100000,"HIGH INCOME","HIGHEST INCOME")))</f>
        <v>HIGH INCOME</v>
      </c>
      <c r="F427">
        <v>3</v>
      </c>
      <c r="G427" t="s">
        <v>12</v>
      </c>
      <c r="H427" t="s">
        <v>22</v>
      </c>
      <c r="I427" t="s">
        <v>14</v>
      </c>
      <c r="J427" t="str">
        <f>IF(I427="YES", "1", "0")</f>
        <v>1</v>
      </c>
      <c r="K427">
        <v>4</v>
      </c>
      <c r="L427">
        <v>0.5</v>
      </c>
      <c r="M427" t="str">
        <f>IF(L427&lt;=4.5,"CLOSEST",IF(L427&lt;=7.5,"FAR","FURTHEST"))</f>
        <v>CLOSEST</v>
      </c>
      <c r="N427" t="s">
        <v>15</v>
      </c>
      <c r="O427" t="str">
        <f>IF(N427="YES", "1", "0")</f>
        <v>0</v>
      </c>
      <c r="P427" t="str">
        <f>E427&amp;"-"&amp;G427&amp;"-"&amp;H427</f>
        <v>HIGH INCOME-Bachelors-Management</v>
      </c>
    </row>
    <row r="428" spans="1:16" x14ac:dyDescent="0.25">
      <c r="A428">
        <v>18545</v>
      </c>
      <c r="B428" t="s">
        <v>10</v>
      </c>
      <c r="C428" t="s">
        <v>10</v>
      </c>
      <c r="D428">
        <v>40000</v>
      </c>
      <c r="E428" t="str">
        <f>IF(D428&lt;=40000,"LOW INCOME",IF(D428&lt;=80000,"MEDIUM INCOME",IF(D428&lt;=100000,"HIGH INCOME","HIGHEST INCOME")))</f>
        <v>LOW INCOME</v>
      </c>
      <c r="F428">
        <v>4</v>
      </c>
      <c r="G428" t="s">
        <v>21</v>
      </c>
      <c r="H428" t="s">
        <v>18</v>
      </c>
      <c r="I428" t="s">
        <v>15</v>
      </c>
      <c r="J428" t="str">
        <f>IF(I428="YES", "1", "0")</f>
        <v>0</v>
      </c>
      <c r="K428">
        <v>2</v>
      </c>
      <c r="L428">
        <v>10.5</v>
      </c>
      <c r="M428" t="str">
        <f>IF(L428&lt;=4.5,"CLOSEST",IF(L428&lt;=7.5,"FAR","FURTHEST"))</f>
        <v>FURTHEST</v>
      </c>
      <c r="N428" t="s">
        <v>14</v>
      </c>
      <c r="O428" t="str">
        <f>IF(N428="YES", "1", "0")</f>
        <v>1</v>
      </c>
      <c r="P428" t="str">
        <f>E428&amp;"-"&amp;G428&amp;"-"&amp;H428</f>
        <v>LOW INCOME-High School-Professional</v>
      </c>
    </row>
    <row r="429" spans="1:16" x14ac:dyDescent="0.25">
      <c r="A429">
        <v>18560</v>
      </c>
      <c r="B429" t="s">
        <v>10</v>
      </c>
      <c r="C429" t="s">
        <v>11</v>
      </c>
      <c r="D429">
        <v>70000</v>
      </c>
      <c r="E429" t="str">
        <f>IF(D429&lt;=40000,"LOW INCOME",IF(D429&lt;=80000,"MEDIUM INCOME",IF(D429&lt;=100000,"HIGH INCOME","HIGHEST INCOME")))</f>
        <v>MEDIUM INCOME</v>
      </c>
      <c r="F429">
        <v>2</v>
      </c>
      <c r="G429" t="s">
        <v>63</v>
      </c>
      <c r="H429" t="s">
        <v>18</v>
      </c>
      <c r="I429" t="s">
        <v>14</v>
      </c>
      <c r="J429" t="str">
        <f>IF(I429="YES", "1", "0")</f>
        <v>1</v>
      </c>
      <c r="K429">
        <v>0</v>
      </c>
      <c r="L429">
        <v>3.5</v>
      </c>
      <c r="M429" t="str">
        <f>IF(L429&lt;=4.5,"CLOSEST",IF(L429&lt;=7.5,"FAR","FURTHEST"))</f>
        <v>CLOSEST</v>
      </c>
      <c r="N429" t="s">
        <v>14</v>
      </c>
      <c r="O429" t="str">
        <f>IF(N429="YES", "1", "0")</f>
        <v>1</v>
      </c>
      <c r="P429" t="str">
        <f>E429&amp;"-"&amp;G429&amp;"-"&amp;H429</f>
        <v>MEDIUM INCOME-Graduate Degree-Professional</v>
      </c>
    </row>
    <row r="430" spans="1:16" x14ac:dyDescent="0.25">
      <c r="A430">
        <v>18572</v>
      </c>
      <c r="B430" t="s">
        <v>10</v>
      </c>
      <c r="C430" t="s">
        <v>11</v>
      </c>
      <c r="D430">
        <v>60000</v>
      </c>
      <c r="E430" t="str">
        <f>IF(D430&lt;=40000,"LOW INCOME",IF(D430&lt;=80000,"MEDIUM INCOME",IF(D430&lt;=100000,"HIGH INCOME","HIGHEST INCOME")))</f>
        <v>MEDIUM INCOME</v>
      </c>
      <c r="F430">
        <v>0</v>
      </c>
      <c r="G430" t="s">
        <v>63</v>
      </c>
      <c r="H430" t="s">
        <v>18</v>
      </c>
      <c r="I430" t="s">
        <v>14</v>
      </c>
      <c r="J430" t="str">
        <f>IF(I430="YES", "1", "0")</f>
        <v>1</v>
      </c>
      <c r="K430">
        <v>0</v>
      </c>
      <c r="L430">
        <v>0.5</v>
      </c>
      <c r="M430" t="str">
        <f>IF(L430&lt;=4.5,"CLOSEST",IF(L430&lt;=7.5,"FAR","FURTHEST"))</f>
        <v>CLOSEST</v>
      </c>
      <c r="N430" t="s">
        <v>15</v>
      </c>
      <c r="O430" t="str">
        <f>IF(N430="YES", "1", "0")</f>
        <v>0</v>
      </c>
      <c r="P430" t="str">
        <f>E430&amp;"-"&amp;G430&amp;"-"&amp;H430</f>
        <v>MEDIUM INCOME-Graduate Degree-Professional</v>
      </c>
    </row>
    <row r="431" spans="1:16" x14ac:dyDescent="0.25">
      <c r="A431">
        <v>18577</v>
      </c>
      <c r="B431" t="s">
        <v>10</v>
      </c>
      <c r="C431" t="s">
        <v>11</v>
      </c>
      <c r="D431">
        <v>60000</v>
      </c>
      <c r="E431" t="str">
        <f>IF(D431&lt;=40000,"LOW INCOME",IF(D431&lt;=80000,"MEDIUM INCOME",IF(D431&lt;=100000,"HIGH INCOME","HIGHEST INCOME")))</f>
        <v>MEDIUM INCOME</v>
      </c>
      <c r="F431">
        <v>0</v>
      </c>
      <c r="G431" t="s">
        <v>63</v>
      </c>
      <c r="H431" t="s">
        <v>18</v>
      </c>
      <c r="I431" t="s">
        <v>14</v>
      </c>
      <c r="J431" t="str">
        <f>IF(I431="YES", "1", "0")</f>
        <v>1</v>
      </c>
      <c r="K431">
        <v>0</v>
      </c>
      <c r="L431">
        <v>0.5</v>
      </c>
      <c r="M431" t="str">
        <f>IF(L431&lt;=4.5,"CLOSEST",IF(L431&lt;=7.5,"FAR","FURTHEST"))</f>
        <v>CLOSEST</v>
      </c>
      <c r="N431" t="s">
        <v>15</v>
      </c>
      <c r="O431" t="str">
        <f>IF(N431="YES", "1", "0")</f>
        <v>0</v>
      </c>
      <c r="P431" t="str">
        <f>E431&amp;"-"&amp;G431&amp;"-"&amp;H431</f>
        <v>MEDIUM INCOME-Graduate Degree-Professional</v>
      </c>
    </row>
    <row r="432" spans="1:16" x14ac:dyDescent="0.25">
      <c r="A432">
        <v>18580</v>
      </c>
      <c r="B432" t="s">
        <v>10</v>
      </c>
      <c r="C432" t="s">
        <v>11</v>
      </c>
      <c r="D432">
        <v>60000</v>
      </c>
      <c r="E432" t="str">
        <f>IF(D432&lt;=40000,"LOW INCOME",IF(D432&lt;=80000,"MEDIUM INCOME",IF(D432&lt;=100000,"HIGH INCOME","HIGHEST INCOME")))</f>
        <v>MEDIUM INCOME</v>
      </c>
      <c r="F432">
        <v>2</v>
      </c>
      <c r="G432" t="s">
        <v>63</v>
      </c>
      <c r="H432" t="s">
        <v>18</v>
      </c>
      <c r="I432" t="s">
        <v>14</v>
      </c>
      <c r="J432" t="str">
        <f>IF(I432="YES", "1", "0")</f>
        <v>1</v>
      </c>
      <c r="K432">
        <v>0</v>
      </c>
      <c r="L432">
        <v>3.5</v>
      </c>
      <c r="M432" t="str">
        <f>IF(L432&lt;=4.5,"CLOSEST",IF(L432&lt;=7.5,"FAR","FURTHEST"))</f>
        <v>CLOSEST</v>
      </c>
      <c r="N432" t="s">
        <v>14</v>
      </c>
      <c r="O432" t="str">
        <f>IF(N432="YES", "1", "0")</f>
        <v>1</v>
      </c>
      <c r="P432" t="str">
        <f>E432&amp;"-"&amp;G432&amp;"-"&amp;H432</f>
        <v>MEDIUM INCOME-Graduate Degree-Professional</v>
      </c>
    </row>
    <row r="433" spans="1:16" x14ac:dyDescent="0.25">
      <c r="A433">
        <v>18594</v>
      </c>
      <c r="B433" t="s">
        <v>19</v>
      </c>
      <c r="C433" t="s">
        <v>11</v>
      </c>
      <c r="D433">
        <v>80000</v>
      </c>
      <c r="E433" t="str">
        <f>IF(D433&lt;=40000,"LOW INCOME",IF(D433&lt;=80000,"MEDIUM INCOME",IF(D433&lt;=100000,"HIGH INCOME","HIGHEST INCOME")))</f>
        <v>MEDIUM INCOME</v>
      </c>
      <c r="F433">
        <v>3</v>
      </c>
      <c r="G433" t="s">
        <v>12</v>
      </c>
      <c r="H433" t="s">
        <v>13</v>
      </c>
      <c r="I433" t="s">
        <v>14</v>
      </c>
      <c r="J433" t="str">
        <f>IF(I433="YES", "1", "0")</f>
        <v>1</v>
      </c>
      <c r="K433">
        <v>3</v>
      </c>
      <c r="L433">
        <v>10.5</v>
      </c>
      <c r="M433" t="str">
        <f>IF(L433&lt;=4.5,"CLOSEST",IF(L433&lt;=7.5,"FAR","FURTHEST"))</f>
        <v>FURTHEST</v>
      </c>
      <c r="N433" t="s">
        <v>14</v>
      </c>
      <c r="O433" t="str">
        <f>IF(N433="YES", "1", "0")</f>
        <v>1</v>
      </c>
      <c r="P433" t="str">
        <f>E433&amp;"-"&amp;G433&amp;"-"&amp;H433</f>
        <v>MEDIUM INCOME-Bachelors-Skilled Manual</v>
      </c>
    </row>
    <row r="434" spans="1:16" x14ac:dyDescent="0.25">
      <c r="A434">
        <v>18607</v>
      </c>
      <c r="B434" t="s">
        <v>19</v>
      </c>
      <c r="C434" t="s">
        <v>11</v>
      </c>
      <c r="D434">
        <v>60000</v>
      </c>
      <c r="E434" t="str">
        <f>IF(D434&lt;=40000,"LOW INCOME",IF(D434&lt;=80000,"MEDIUM INCOME",IF(D434&lt;=100000,"HIGH INCOME","HIGHEST INCOME")))</f>
        <v>MEDIUM INCOME</v>
      </c>
      <c r="F434">
        <v>4</v>
      </c>
      <c r="G434" t="s">
        <v>12</v>
      </c>
      <c r="H434" t="s">
        <v>13</v>
      </c>
      <c r="I434" t="s">
        <v>14</v>
      </c>
      <c r="J434" t="str">
        <f>IF(I434="YES", "1", "0")</f>
        <v>1</v>
      </c>
      <c r="K434">
        <v>2</v>
      </c>
      <c r="L434">
        <v>3.5</v>
      </c>
      <c r="M434" t="str">
        <f>IF(L434&lt;=4.5,"CLOSEST",IF(L434&lt;=7.5,"FAR","FURTHEST"))</f>
        <v>CLOSEST</v>
      </c>
      <c r="N434" t="s">
        <v>14</v>
      </c>
      <c r="O434" t="str">
        <f>IF(N434="YES", "1", "0")</f>
        <v>1</v>
      </c>
      <c r="P434" t="str">
        <f>E434&amp;"-"&amp;G434&amp;"-"&amp;H434</f>
        <v>MEDIUM INCOME-Bachelors-Skilled Manual</v>
      </c>
    </row>
    <row r="435" spans="1:16" x14ac:dyDescent="0.25">
      <c r="A435">
        <v>18613</v>
      </c>
      <c r="B435" t="s">
        <v>19</v>
      </c>
      <c r="C435" t="s">
        <v>10</v>
      </c>
      <c r="D435">
        <v>70000</v>
      </c>
      <c r="E435" t="str">
        <f>IF(D435&lt;=40000,"LOW INCOME",IF(D435&lt;=80000,"MEDIUM INCOME",IF(D435&lt;=100000,"HIGH INCOME","HIGHEST INCOME")))</f>
        <v>MEDIUM INCOME</v>
      </c>
      <c r="F435">
        <v>0</v>
      </c>
      <c r="G435" t="s">
        <v>12</v>
      </c>
      <c r="H435" t="s">
        <v>18</v>
      </c>
      <c r="I435" t="s">
        <v>15</v>
      </c>
      <c r="J435" t="str">
        <f>IF(I435="YES", "1", "0")</f>
        <v>0</v>
      </c>
      <c r="K435">
        <v>1</v>
      </c>
      <c r="L435">
        <v>3.5</v>
      </c>
      <c r="M435" t="str">
        <f>IF(L435&lt;=4.5,"CLOSEST",IF(L435&lt;=7.5,"FAR","FURTHEST"))</f>
        <v>CLOSEST</v>
      </c>
      <c r="N435" t="s">
        <v>14</v>
      </c>
      <c r="O435" t="str">
        <f>IF(N435="YES", "1", "0")</f>
        <v>1</v>
      </c>
      <c r="P435" t="str">
        <f>E435&amp;"-"&amp;G435&amp;"-"&amp;H435</f>
        <v>MEDIUM INCOME-Bachelors-Professional</v>
      </c>
    </row>
    <row r="436" spans="1:16" x14ac:dyDescent="0.25">
      <c r="A436">
        <v>18626</v>
      </c>
      <c r="B436" t="s">
        <v>19</v>
      </c>
      <c r="C436" t="s">
        <v>10</v>
      </c>
      <c r="D436">
        <v>40000</v>
      </c>
      <c r="E436" t="str">
        <f>IF(D436&lt;=40000,"LOW INCOME",IF(D436&lt;=80000,"MEDIUM INCOME",IF(D436&lt;=100000,"HIGH INCOME","HIGHEST INCOME")))</f>
        <v>LOW INCOME</v>
      </c>
      <c r="F436">
        <v>2</v>
      </c>
      <c r="G436" t="s">
        <v>16</v>
      </c>
      <c r="H436" t="s">
        <v>17</v>
      </c>
      <c r="I436" t="s">
        <v>14</v>
      </c>
      <c r="J436" t="str">
        <f>IF(I436="YES", "1", "0")</f>
        <v>1</v>
      </c>
      <c r="K436">
        <v>0</v>
      </c>
      <c r="L436">
        <v>1.5</v>
      </c>
      <c r="M436" t="str">
        <f>IF(L436&lt;=4.5,"CLOSEST",IF(L436&lt;=7.5,"FAR","FURTHEST"))</f>
        <v>CLOSEST</v>
      </c>
      <c r="N436" t="s">
        <v>14</v>
      </c>
      <c r="O436" t="str">
        <f>IF(N436="YES", "1", "0")</f>
        <v>1</v>
      </c>
      <c r="P436" t="str">
        <f>E436&amp;"-"&amp;G436&amp;"-"&amp;H436</f>
        <v>LOW INCOME-Partial College-Clerical</v>
      </c>
    </row>
    <row r="437" spans="1:16" x14ac:dyDescent="0.25">
      <c r="A437">
        <v>18649</v>
      </c>
      <c r="B437" t="s">
        <v>19</v>
      </c>
      <c r="C437" t="s">
        <v>10</v>
      </c>
      <c r="D437">
        <v>30000</v>
      </c>
      <c r="E437" t="str">
        <f>IF(D437&lt;=40000,"LOW INCOME",IF(D437&lt;=80000,"MEDIUM INCOME",IF(D437&lt;=100000,"HIGH INCOME","HIGHEST INCOME")))</f>
        <v>LOW INCOME</v>
      </c>
      <c r="F437">
        <v>1</v>
      </c>
      <c r="G437" t="s">
        <v>21</v>
      </c>
      <c r="H437" t="s">
        <v>17</v>
      </c>
      <c r="I437" t="s">
        <v>14</v>
      </c>
      <c r="J437" t="str">
        <f>IF(I437="YES", "1", "0")</f>
        <v>1</v>
      </c>
      <c r="K437">
        <v>2</v>
      </c>
      <c r="L437">
        <v>1.5</v>
      </c>
      <c r="M437" t="str">
        <f>IF(L437&lt;=4.5,"CLOSEST",IF(L437&lt;=7.5,"FAR","FURTHEST"))</f>
        <v>CLOSEST</v>
      </c>
      <c r="N437" t="s">
        <v>14</v>
      </c>
      <c r="O437" t="str">
        <f>IF(N437="YES", "1", "0")</f>
        <v>1</v>
      </c>
      <c r="P437" t="str">
        <f>E437&amp;"-"&amp;G437&amp;"-"&amp;H437</f>
        <v>LOW INCOME-High School-Clerical</v>
      </c>
    </row>
    <row r="438" spans="1:16" x14ac:dyDescent="0.25">
      <c r="A438">
        <v>18674</v>
      </c>
      <c r="B438" t="s">
        <v>19</v>
      </c>
      <c r="C438" t="s">
        <v>11</v>
      </c>
      <c r="D438">
        <v>80000</v>
      </c>
      <c r="E438" t="str">
        <f>IF(D438&lt;=40000,"LOW INCOME",IF(D438&lt;=80000,"MEDIUM INCOME",IF(D438&lt;=100000,"HIGH INCOME","HIGHEST INCOME")))</f>
        <v>MEDIUM INCOME</v>
      </c>
      <c r="F438">
        <v>4</v>
      </c>
      <c r="G438" t="s">
        <v>63</v>
      </c>
      <c r="H438" t="s">
        <v>13</v>
      </c>
      <c r="I438" t="s">
        <v>15</v>
      </c>
      <c r="J438" t="str">
        <f>IF(I438="YES", "1", "0")</f>
        <v>0</v>
      </c>
      <c r="K438">
        <v>0</v>
      </c>
      <c r="L438">
        <v>0.5</v>
      </c>
      <c r="M438" t="str">
        <f>IF(L438&lt;=4.5,"CLOSEST",IF(L438&lt;=7.5,"FAR","FURTHEST"))</f>
        <v>CLOSEST</v>
      </c>
      <c r="N438" t="s">
        <v>15</v>
      </c>
      <c r="O438" t="str">
        <f>IF(N438="YES", "1", "0")</f>
        <v>0</v>
      </c>
      <c r="P438" t="str">
        <f>E438&amp;"-"&amp;G438&amp;"-"&amp;H438</f>
        <v>MEDIUM INCOME-Graduate Degree-Skilled Manual</v>
      </c>
    </row>
    <row r="439" spans="1:16" x14ac:dyDescent="0.25">
      <c r="A439">
        <v>18711</v>
      </c>
      <c r="B439" t="s">
        <v>19</v>
      </c>
      <c r="C439" t="s">
        <v>11</v>
      </c>
      <c r="D439">
        <v>70000</v>
      </c>
      <c r="E439" t="str">
        <f>IF(D439&lt;=40000,"LOW INCOME",IF(D439&lt;=80000,"MEDIUM INCOME",IF(D439&lt;=100000,"HIGH INCOME","HIGHEST INCOME")))</f>
        <v>MEDIUM INCOME</v>
      </c>
      <c r="F439">
        <v>5</v>
      </c>
      <c r="G439" t="s">
        <v>12</v>
      </c>
      <c r="H439" t="s">
        <v>18</v>
      </c>
      <c r="I439" t="s">
        <v>14</v>
      </c>
      <c r="J439" t="str">
        <f>IF(I439="YES", "1", "0")</f>
        <v>1</v>
      </c>
      <c r="K439">
        <v>4</v>
      </c>
      <c r="L439">
        <v>10.5</v>
      </c>
      <c r="M439" t="str">
        <f>IF(L439&lt;=4.5,"CLOSEST",IF(L439&lt;=7.5,"FAR","FURTHEST"))</f>
        <v>FURTHEST</v>
      </c>
      <c r="N439" t="s">
        <v>15</v>
      </c>
      <c r="O439" t="str">
        <f>IF(N439="YES", "1", "0")</f>
        <v>0</v>
      </c>
      <c r="P439" t="str">
        <f>E439&amp;"-"&amp;G439&amp;"-"&amp;H439</f>
        <v>MEDIUM INCOME-Bachelors-Professional</v>
      </c>
    </row>
    <row r="440" spans="1:16" x14ac:dyDescent="0.25">
      <c r="A440">
        <v>18740</v>
      </c>
      <c r="B440" t="s">
        <v>10</v>
      </c>
      <c r="C440" t="s">
        <v>10</v>
      </c>
      <c r="D440">
        <v>80000</v>
      </c>
      <c r="E440" t="str">
        <f>IF(D440&lt;=40000,"LOW INCOME",IF(D440&lt;=80000,"MEDIUM INCOME",IF(D440&lt;=100000,"HIGH INCOME","HIGHEST INCOME")))</f>
        <v>MEDIUM INCOME</v>
      </c>
      <c r="F440">
        <v>5</v>
      </c>
      <c r="G440" t="s">
        <v>12</v>
      </c>
      <c r="H440" t="s">
        <v>18</v>
      </c>
      <c r="I440" t="s">
        <v>15</v>
      </c>
      <c r="J440" t="str">
        <f>IF(I440="YES", "1", "0")</f>
        <v>0</v>
      </c>
      <c r="K440">
        <v>1</v>
      </c>
      <c r="L440">
        <v>0.5</v>
      </c>
      <c r="M440" t="str">
        <f>IF(L440&lt;=4.5,"CLOSEST",IF(L440&lt;=7.5,"FAR","FURTHEST"))</f>
        <v>CLOSEST</v>
      </c>
      <c r="N440" t="s">
        <v>14</v>
      </c>
      <c r="O440" t="str">
        <f>IF(N440="YES", "1", "0")</f>
        <v>1</v>
      </c>
      <c r="P440" t="str">
        <f>E440&amp;"-"&amp;G440&amp;"-"&amp;H440</f>
        <v>MEDIUM INCOME-Bachelors-Professional</v>
      </c>
    </row>
    <row r="441" spans="1:16" x14ac:dyDescent="0.25">
      <c r="A441">
        <v>18752</v>
      </c>
      <c r="B441" t="s">
        <v>19</v>
      </c>
      <c r="C441" t="s">
        <v>11</v>
      </c>
      <c r="D441">
        <v>40000</v>
      </c>
      <c r="E441" t="str">
        <f>IF(D441&lt;=40000,"LOW INCOME",IF(D441&lt;=80000,"MEDIUM INCOME",IF(D441&lt;=100000,"HIGH INCOME","HIGHEST INCOME")))</f>
        <v>LOW INCOME</v>
      </c>
      <c r="F441">
        <v>0</v>
      </c>
      <c r="G441" t="s">
        <v>21</v>
      </c>
      <c r="H441" t="s">
        <v>13</v>
      </c>
      <c r="I441" t="s">
        <v>14</v>
      </c>
      <c r="J441" t="str">
        <f>IF(I441="YES", "1", "0")</f>
        <v>1</v>
      </c>
      <c r="K441">
        <v>1</v>
      </c>
      <c r="L441">
        <v>7.5</v>
      </c>
      <c r="M441" t="str">
        <f>IF(L441&lt;=4.5,"CLOSEST",IF(L441&lt;=7.5,"FAR","FURTHEST"))</f>
        <v>FAR</v>
      </c>
      <c r="N441" t="s">
        <v>15</v>
      </c>
      <c r="O441" t="str">
        <f>IF(N441="YES", "1", "0")</f>
        <v>0</v>
      </c>
      <c r="P441" t="str">
        <f>E441&amp;"-"&amp;G441&amp;"-"&amp;H441</f>
        <v>LOW INCOME-High School-Skilled Manual</v>
      </c>
    </row>
    <row r="442" spans="1:16" x14ac:dyDescent="0.25">
      <c r="A442">
        <v>18783</v>
      </c>
      <c r="B442" t="s">
        <v>19</v>
      </c>
      <c r="C442" t="s">
        <v>10</v>
      </c>
      <c r="D442">
        <v>80000</v>
      </c>
      <c r="E442" t="str">
        <f>IF(D442&lt;=40000,"LOW INCOME",IF(D442&lt;=80000,"MEDIUM INCOME",IF(D442&lt;=100000,"HIGH INCOME","HIGHEST INCOME")))</f>
        <v>MEDIUM INCOME</v>
      </c>
      <c r="F442">
        <v>0</v>
      </c>
      <c r="G442" t="s">
        <v>12</v>
      </c>
      <c r="H442" t="s">
        <v>22</v>
      </c>
      <c r="I442" t="s">
        <v>15</v>
      </c>
      <c r="J442" t="str">
        <f>IF(I442="YES", "1", "0")</f>
        <v>0</v>
      </c>
      <c r="K442">
        <v>1</v>
      </c>
      <c r="L442">
        <v>0.5</v>
      </c>
      <c r="M442" t="str">
        <f>IF(L442&lt;=4.5,"CLOSEST",IF(L442&lt;=7.5,"FAR","FURTHEST"))</f>
        <v>CLOSEST</v>
      </c>
      <c r="N442" t="s">
        <v>14</v>
      </c>
      <c r="O442" t="str">
        <f>IF(N442="YES", "1", "0")</f>
        <v>1</v>
      </c>
      <c r="P442" t="str">
        <f>E442&amp;"-"&amp;G442&amp;"-"&amp;H442</f>
        <v>MEDIUM INCOME-Bachelors-Management</v>
      </c>
    </row>
    <row r="443" spans="1:16" x14ac:dyDescent="0.25">
      <c r="A443">
        <v>18847</v>
      </c>
      <c r="B443" t="s">
        <v>10</v>
      </c>
      <c r="C443" t="s">
        <v>11</v>
      </c>
      <c r="D443">
        <v>60000</v>
      </c>
      <c r="E443" t="str">
        <f>IF(D443&lt;=40000,"LOW INCOME",IF(D443&lt;=80000,"MEDIUM INCOME",IF(D443&lt;=100000,"HIGH INCOME","HIGHEST INCOME")))</f>
        <v>MEDIUM INCOME</v>
      </c>
      <c r="F443">
        <v>2</v>
      </c>
      <c r="G443" t="s">
        <v>63</v>
      </c>
      <c r="H443" t="s">
        <v>22</v>
      </c>
      <c r="I443" t="s">
        <v>14</v>
      </c>
      <c r="J443" t="str">
        <f>IF(I443="YES", "1", "0")</f>
        <v>1</v>
      </c>
      <c r="K443">
        <v>2</v>
      </c>
      <c r="L443">
        <v>7.5</v>
      </c>
      <c r="M443" t="str">
        <f>IF(L443&lt;=4.5,"CLOSEST",IF(L443&lt;=7.5,"FAR","FURTHEST"))</f>
        <v>FAR</v>
      </c>
      <c r="N443" t="s">
        <v>15</v>
      </c>
      <c r="O443" t="str">
        <f>IF(N443="YES", "1", "0")</f>
        <v>0</v>
      </c>
      <c r="P443" t="str">
        <f>E443&amp;"-"&amp;G443&amp;"-"&amp;H443</f>
        <v>MEDIUM INCOME-Graduate Degree-Management</v>
      </c>
    </row>
    <row r="444" spans="1:16" x14ac:dyDescent="0.25">
      <c r="A444">
        <v>18858</v>
      </c>
      <c r="B444" t="s">
        <v>19</v>
      </c>
      <c r="C444" t="s">
        <v>10</v>
      </c>
      <c r="D444">
        <v>60000</v>
      </c>
      <c r="E444" t="str">
        <f>IF(D444&lt;=40000,"LOW INCOME",IF(D444&lt;=80000,"MEDIUM INCOME",IF(D444&lt;=100000,"HIGH INCOME","HIGHEST INCOME")))</f>
        <v>MEDIUM INCOME</v>
      </c>
      <c r="F444">
        <v>2</v>
      </c>
      <c r="G444" t="s">
        <v>23</v>
      </c>
      <c r="H444" t="s">
        <v>13</v>
      </c>
      <c r="I444" t="s">
        <v>14</v>
      </c>
      <c r="J444" t="str">
        <f>IF(I444="YES", "1", "0")</f>
        <v>1</v>
      </c>
      <c r="K444">
        <v>2</v>
      </c>
      <c r="L444">
        <v>7.5</v>
      </c>
      <c r="M444" t="str">
        <f>IF(L444&lt;=4.5,"CLOSEST",IF(L444&lt;=7.5,"FAR","FURTHEST"))</f>
        <v>FAR</v>
      </c>
      <c r="N444" t="s">
        <v>14</v>
      </c>
      <c r="O444" t="str">
        <f>IF(N444="YES", "1", "0")</f>
        <v>1</v>
      </c>
      <c r="P444" t="str">
        <f>E444&amp;"-"&amp;G444&amp;"-"&amp;H444</f>
        <v>MEDIUM INCOME-Partial High School-Skilled Manual</v>
      </c>
    </row>
    <row r="445" spans="1:16" x14ac:dyDescent="0.25">
      <c r="A445">
        <v>18891</v>
      </c>
      <c r="B445" t="s">
        <v>10</v>
      </c>
      <c r="C445" t="s">
        <v>11</v>
      </c>
      <c r="D445">
        <v>40000</v>
      </c>
      <c r="E445" t="str">
        <f>IF(D445&lt;=40000,"LOW INCOME",IF(D445&lt;=80000,"MEDIUM INCOME",IF(D445&lt;=100000,"HIGH INCOME","HIGHEST INCOME")))</f>
        <v>LOW INCOME</v>
      </c>
      <c r="F445">
        <v>0</v>
      </c>
      <c r="G445" t="s">
        <v>16</v>
      </c>
      <c r="H445" t="s">
        <v>13</v>
      </c>
      <c r="I445" t="s">
        <v>14</v>
      </c>
      <c r="J445" t="str">
        <f>IF(I445="YES", "1", "0")</f>
        <v>1</v>
      </c>
      <c r="K445">
        <v>2</v>
      </c>
      <c r="L445">
        <v>7.5</v>
      </c>
      <c r="M445" t="str">
        <f>IF(L445&lt;=4.5,"CLOSEST",IF(L445&lt;=7.5,"FAR","FURTHEST"))</f>
        <v>FAR</v>
      </c>
      <c r="N445" t="s">
        <v>15</v>
      </c>
      <c r="O445" t="str">
        <f>IF(N445="YES", "1", "0")</f>
        <v>0</v>
      </c>
      <c r="P445" t="str">
        <f>E445&amp;"-"&amp;G445&amp;"-"&amp;H445</f>
        <v>LOW INCOME-Partial College-Skilled Manual</v>
      </c>
    </row>
    <row r="446" spans="1:16" x14ac:dyDescent="0.25">
      <c r="A446">
        <v>18910</v>
      </c>
      <c r="B446" t="s">
        <v>19</v>
      </c>
      <c r="C446" t="s">
        <v>10</v>
      </c>
      <c r="D446">
        <v>30000</v>
      </c>
      <c r="E446" t="str">
        <f>IF(D446&lt;=40000,"LOW INCOME",IF(D446&lt;=80000,"MEDIUM INCOME",IF(D446&lt;=100000,"HIGH INCOME","HIGHEST INCOME")))</f>
        <v>LOW INCOME</v>
      </c>
      <c r="F446">
        <v>0</v>
      </c>
      <c r="G446" t="s">
        <v>16</v>
      </c>
      <c r="H446" t="s">
        <v>13</v>
      </c>
      <c r="I446" t="s">
        <v>14</v>
      </c>
      <c r="J446" t="str">
        <f>IF(I446="YES", "1", "0")</f>
        <v>1</v>
      </c>
      <c r="K446">
        <v>2</v>
      </c>
      <c r="L446">
        <v>7.5</v>
      </c>
      <c r="M446" t="str">
        <f>IF(L446&lt;=4.5,"CLOSEST",IF(L446&lt;=7.5,"FAR","FURTHEST"))</f>
        <v>FAR</v>
      </c>
      <c r="N446" t="s">
        <v>15</v>
      </c>
      <c r="O446" t="str">
        <f>IF(N446="YES", "1", "0")</f>
        <v>0</v>
      </c>
      <c r="P446" t="str">
        <f>E446&amp;"-"&amp;G446&amp;"-"&amp;H446</f>
        <v>LOW INCOME-Partial College-Skilled Manual</v>
      </c>
    </row>
    <row r="447" spans="1:16" x14ac:dyDescent="0.25">
      <c r="A447">
        <v>18935</v>
      </c>
      <c r="B447" t="s">
        <v>10</v>
      </c>
      <c r="C447" t="s">
        <v>11</v>
      </c>
      <c r="D447">
        <v>130000</v>
      </c>
      <c r="E447" t="str">
        <f>IF(D447&lt;=40000,"LOW INCOME",IF(D447&lt;=80000,"MEDIUM INCOME",IF(D447&lt;=100000,"HIGH INCOME","HIGHEST INCOME")))</f>
        <v>HIGHEST INCOME</v>
      </c>
      <c r="F447">
        <v>0</v>
      </c>
      <c r="G447" t="s">
        <v>63</v>
      </c>
      <c r="H447" t="s">
        <v>22</v>
      </c>
      <c r="I447" t="s">
        <v>14</v>
      </c>
      <c r="J447" t="str">
        <f>IF(I447="YES", "1", "0")</f>
        <v>1</v>
      </c>
      <c r="K447">
        <v>3</v>
      </c>
      <c r="L447">
        <v>1.5</v>
      </c>
      <c r="M447" t="str">
        <f>IF(L447&lt;=4.5,"CLOSEST",IF(L447&lt;=7.5,"FAR","FURTHEST"))</f>
        <v>CLOSEST</v>
      </c>
      <c r="N447" t="s">
        <v>15</v>
      </c>
      <c r="O447" t="str">
        <f>IF(N447="YES", "1", "0")</f>
        <v>0</v>
      </c>
      <c r="P447" t="str">
        <f>E447&amp;"-"&amp;G447&amp;"-"&amp;H447</f>
        <v>HIGHEST INCOME-Graduate Degree-Management</v>
      </c>
    </row>
    <row r="448" spans="1:16" x14ac:dyDescent="0.25">
      <c r="A448">
        <v>18949</v>
      </c>
      <c r="B448" t="s">
        <v>19</v>
      </c>
      <c r="C448" t="s">
        <v>10</v>
      </c>
      <c r="D448">
        <v>70000</v>
      </c>
      <c r="E448" t="str">
        <f>IF(D448&lt;=40000,"LOW INCOME",IF(D448&lt;=80000,"MEDIUM INCOME",IF(D448&lt;=100000,"HIGH INCOME","HIGHEST INCOME")))</f>
        <v>MEDIUM INCOME</v>
      </c>
      <c r="F448">
        <v>0</v>
      </c>
      <c r="G448" t="s">
        <v>63</v>
      </c>
      <c r="H448" t="s">
        <v>22</v>
      </c>
      <c r="I448" t="s">
        <v>14</v>
      </c>
      <c r="J448" t="str">
        <f>IF(I448="YES", "1", "0")</f>
        <v>1</v>
      </c>
      <c r="K448">
        <v>2</v>
      </c>
      <c r="L448">
        <v>7.5</v>
      </c>
      <c r="M448" t="str">
        <f>IF(L448&lt;=4.5,"CLOSEST",IF(L448&lt;=7.5,"FAR","FURTHEST"))</f>
        <v>FAR</v>
      </c>
      <c r="N448" t="s">
        <v>14</v>
      </c>
      <c r="O448" t="str">
        <f>IF(N448="YES", "1", "0")</f>
        <v>1</v>
      </c>
      <c r="P448" t="str">
        <f>E448&amp;"-"&amp;G448&amp;"-"&amp;H448</f>
        <v>MEDIUM INCOME-Graduate Degree-Management</v>
      </c>
    </row>
    <row r="449" spans="1:16" x14ac:dyDescent="0.25">
      <c r="A449">
        <v>18952</v>
      </c>
      <c r="B449" t="s">
        <v>10</v>
      </c>
      <c r="C449" t="s">
        <v>11</v>
      </c>
      <c r="D449">
        <v>100000</v>
      </c>
      <c r="E449" t="str">
        <f>IF(D449&lt;=40000,"LOW INCOME",IF(D449&lt;=80000,"MEDIUM INCOME",IF(D449&lt;=100000,"HIGH INCOME","HIGHEST INCOME")))</f>
        <v>HIGH INCOME</v>
      </c>
      <c r="F449">
        <v>4</v>
      </c>
      <c r="G449" t="s">
        <v>12</v>
      </c>
      <c r="H449" t="s">
        <v>22</v>
      </c>
      <c r="I449" t="s">
        <v>14</v>
      </c>
      <c r="J449" t="str">
        <f>IF(I449="YES", "1", "0")</f>
        <v>1</v>
      </c>
      <c r="K449">
        <v>4</v>
      </c>
      <c r="L449">
        <v>0.5</v>
      </c>
      <c r="M449" t="str">
        <f>IF(L449&lt;=4.5,"CLOSEST",IF(L449&lt;=7.5,"FAR","FURTHEST"))</f>
        <v>CLOSEST</v>
      </c>
      <c r="N449" t="s">
        <v>15</v>
      </c>
      <c r="O449" t="str">
        <f>IF(N449="YES", "1", "0")</f>
        <v>0</v>
      </c>
      <c r="P449" t="str">
        <f>E449&amp;"-"&amp;G449&amp;"-"&amp;H449</f>
        <v>HIGH INCOME-Bachelors-Management</v>
      </c>
    </row>
    <row r="450" spans="1:16" x14ac:dyDescent="0.25">
      <c r="A450">
        <v>18976</v>
      </c>
      <c r="B450" t="s">
        <v>19</v>
      </c>
      <c r="C450" t="s">
        <v>10</v>
      </c>
      <c r="D450">
        <v>40000</v>
      </c>
      <c r="E450" t="str">
        <f>IF(D450&lt;=40000,"LOW INCOME",IF(D450&lt;=80000,"MEDIUM INCOME",IF(D450&lt;=100000,"HIGH INCOME","HIGHEST INCOME")))</f>
        <v>LOW INCOME</v>
      </c>
      <c r="F450">
        <v>4</v>
      </c>
      <c r="G450" t="s">
        <v>21</v>
      </c>
      <c r="H450" t="s">
        <v>18</v>
      </c>
      <c r="I450" t="s">
        <v>14</v>
      </c>
      <c r="J450" t="str">
        <f>IF(I450="YES", "1", "0")</f>
        <v>1</v>
      </c>
      <c r="K450">
        <v>2</v>
      </c>
      <c r="L450">
        <v>10.5</v>
      </c>
      <c r="M450" t="str">
        <f>IF(L450&lt;=4.5,"CLOSEST",IF(L450&lt;=7.5,"FAR","FURTHEST"))</f>
        <v>FURTHEST</v>
      </c>
      <c r="N450" t="s">
        <v>14</v>
      </c>
      <c r="O450" t="str">
        <f>IF(N450="YES", "1", "0")</f>
        <v>1</v>
      </c>
      <c r="P450" t="str">
        <f>E450&amp;"-"&amp;G450&amp;"-"&amp;H450</f>
        <v>LOW INCOME-High School-Professional</v>
      </c>
    </row>
    <row r="451" spans="1:16" x14ac:dyDescent="0.25">
      <c r="A451">
        <v>19002</v>
      </c>
      <c r="B451" t="s">
        <v>10</v>
      </c>
      <c r="C451" t="s">
        <v>11</v>
      </c>
      <c r="D451">
        <v>60000</v>
      </c>
      <c r="E451" t="str">
        <f>IF(D451&lt;=40000,"LOW INCOME",IF(D451&lt;=80000,"MEDIUM INCOME",IF(D451&lt;=100000,"HIGH INCOME","HIGHEST INCOME")))</f>
        <v>MEDIUM INCOME</v>
      </c>
      <c r="F451">
        <v>2</v>
      </c>
      <c r="G451" t="s">
        <v>16</v>
      </c>
      <c r="H451" t="s">
        <v>18</v>
      </c>
      <c r="I451" t="s">
        <v>14</v>
      </c>
      <c r="J451" t="str">
        <f>IF(I451="YES", "1", "0")</f>
        <v>1</v>
      </c>
      <c r="K451">
        <v>1</v>
      </c>
      <c r="L451">
        <v>3.5</v>
      </c>
      <c r="M451" t="str">
        <f>IF(L451&lt;=4.5,"CLOSEST",IF(L451&lt;=7.5,"FAR","FURTHEST"))</f>
        <v>CLOSEST</v>
      </c>
      <c r="N451" t="s">
        <v>14</v>
      </c>
      <c r="O451" t="str">
        <f>IF(N451="YES", "1", "0")</f>
        <v>1</v>
      </c>
      <c r="P451" t="str">
        <f>E451&amp;"-"&amp;G451&amp;"-"&amp;H451</f>
        <v>MEDIUM INCOME-Partial College-Professional</v>
      </c>
    </row>
    <row r="452" spans="1:16" x14ac:dyDescent="0.25">
      <c r="A452">
        <v>19012</v>
      </c>
      <c r="B452" t="s">
        <v>10</v>
      </c>
      <c r="C452" t="s">
        <v>10</v>
      </c>
      <c r="D452">
        <v>80000</v>
      </c>
      <c r="E452" t="str">
        <f>IF(D452&lt;=40000,"LOW INCOME",IF(D452&lt;=80000,"MEDIUM INCOME",IF(D452&lt;=100000,"HIGH INCOME","HIGHEST INCOME")))</f>
        <v>MEDIUM INCOME</v>
      </c>
      <c r="F452">
        <v>3</v>
      </c>
      <c r="G452" t="s">
        <v>12</v>
      </c>
      <c r="H452" t="s">
        <v>22</v>
      </c>
      <c r="I452" t="s">
        <v>14</v>
      </c>
      <c r="J452" t="str">
        <f>IF(I452="YES", "1", "0")</f>
        <v>1</v>
      </c>
      <c r="K452">
        <v>1</v>
      </c>
      <c r="L452">
        <v>1.5</v>
      </c>
      <c r="M452" t="str">
        <f>IF(L452&lt;=4.5,"CLOSEST",IF(L452&lt;=7.5,"FAR","FURTHEST"))</f>
        <v>CLOSEST</v>
      </c>
      <c r="N452" t="s">
        <v>15</v>
      </c>
      <c r="O452" t="str">
        <f>IF(N452="YES", "1", "0")</f>
        <v>0</v>
      </c>
      <c r="P452" t="str">
        <f>E452&amp;"-"&amp;G452&amp;"-"&amp;H452</f>
        <v>MEDIUM INCOME-Bachelors-Management</v>
      </c>
    </row>
    <row r="453" spans="1:16" x14ac:dyDescent="0.25">
      <c r="A453">
        <v>19057</v>
      </c>
      <c r="B453" t="s">
        <v>10</v>
      </c>
      <c r="C453" t="s">
        <v>11</v>
      </c>
      <c r="D453">
        <v>120000</v>
      </c>
      <c r="E453" t="str">
        <f>IF(D453&lt;=40000,"LOW INCOME",IF(D453&lt;=80000,"MEDIUM INCOME",IF(D453&lt;=100000,"HIGH INCOME","HIGHEST INCOME")))</f>
        <v>HIGHEST INCOME</v>
      </c>
      <c r="F453">
        <v>3</v>
      </c>
      <c r="G453" t="s">
        <v>12</v>
      </c>
      <c r="H453" t="s">
        <v>22</v>
      </c>
      <c r="I453" t="s">
        <v>15</v>
      </c>
      <c r="J453" t="str">
        <f>IF(I453="YES", "1", "0")</f>
        <v>0</v>
      </c>
      <c r="K453">
        <v>2</v>
      </c>
      <c r="L453">
        <v>10.5</v>
      </c>
      <c r="M453" t="str">
        <f>IF(L453&lt;=4.5,"CLOSEST",IF(L453&lt;=7.5,"FAR","FURTHEST"))</f>
        <v>FURTHEST</v>
      </c>
      <c r="N453" t="s">
        <v>14</v>
      </c>
      <c r="O453" t="str">
        <f>IF(N453="YES", "1", "0")</f>
        <v>1</v>
      </c>
      <c r="P453" t="str">
        <f>E453&amp;"-"&amp;G453&amp;"-"&amp;H453</f>
        <v>HIGHEST INCOME-Bachelors-Management</v>
      </c>
    </row>
    <row r="454" spans="1:16" x14ac:dyDescent="0.25">
      <c r="A454">
        <v>19066</v>
      </c>
      <c r="B454" t="s">
        <v>10</v>
      </c>
      <c r="C454" t="s">
        <v>10</v>
      </c>
      <c r="D454">
        <v>130000</v>
      </c>
      <c r="E454" t="str">
        <f>IF(D454&lt;=40000,"LOW INCOME",IF(D454&lt;=80000,"MEDIUM INCOME",IF(D454&lt;=100000,"HIGH INCOME","HIGHEST INCOME")))</f>
        <v>HIGHEST INCOME</v>
      </c>
      <c r="F454">
        <v>4</v>
      </c>
      <c r="G454" t="s">
        <v>16</v>
      </c>
      <c r="H454" t="s">
        <v>18</v>
      </c>
      <c r="I454" t="s">
        <v>15</v>
      </c>
      <c r="J454" t="str">
        <f>IF(I454="YES", "1", "0")</f>
        <v>0</v>
      </c>
      <c r="K454">
        <v>3</v>
      </c>
      <c r="L454">
        <v>10.5</v>
      </c>
      <c r="M454" t="str">
        <f>IF(L454&lt;=4.5,"CLOSEST",IF(L454&lt;=7.5,"FAR","FURTHEST"))</f>
        <v>FURTHEST</v>
      </c>
      <c r="N454" t="s">
        <v>15</v>
      </c>
      <c r="O454" t="str">
        <f>IF(N454="YES", "1", "0")</f>
        <v>0</v>
      </c>
      <c r="P454" t="str">
        <f>E454&amp;"-"&amp;G454&amp;"-"&amp;H454</f>
        <v>HIGHEST INCOME-Partial College-Professional</v>
      </c>
    </row>
    <row r="455" spans="1:16" x14ac:dyDescent="0.25">
      <c r="A455">
        <v>19117</v>
      </c>
      <c r="B455" t="s">
        <v>19</v>
      </c>
      <c r="C455" t="s">
        <v>11</v>
      </c>
      <c r="D455">
        <v>60000</v>
      </c>
      <c r="E455" t="str">
        <f>IF(D455&lt;=40000,"LOW INCOME",IF(D455&lt;=80000,"MEDIUM INCOME",IF(D455&lt;=100000,"HIGH INCOME","HIGHEST INCOME")))</f>
        <v>MEDIUM INCOME</v>
      </c>
      <c r="F455">
        <v>1</v>
      </c>
      <c r="G455" t="s">
        <v>63</v>
      </c>
      <c r="H455" t="s">
        <v>18</v>
      </c>
      <c r="I455" t="s">
        <v>14</v>
      </c>
      <c r="J455" t="str">
        <f>IF(I455="YES", "1", "0")</f>
        <v>1</v>
      </c>
      <c r="K455">
        <v>0</v>
      </c>
      <c r="L455">
        <v>3.5</v>
      </c>
      <c r="M455" t="str">
        <f>IF(L455&lt;=4.5,"CLOSEST",IF(L455&lt;=7.5,"FAR","FURTHEST"))</f>
        <v>CLOSEST</v>
      </c>
      <c r="N455" t="s">
        <v>14</v>
      </c>
      <c r="O455" t="str">
        <f>IF(N455="YES", "1", "0")</f>
        <v>1</v>
      </c>
      <c r="P455" t="str">
        <f>E455&amp;"-"&amp;G455&amp;"-"&amp;H455</f>
        <v>MEDIUM INCOME-Graduate Degree-Professional</v>
      </c>
    </row>
    <row r="456" spans="1:16" x14ac:dyDescent="0.25">
      <c r="A456">
        <v>19133</v>
      </c>
      <c r="B456" t="s">
        <v>19</v>
      </c>
      <c r="C456" t="s">
        <v>10</v>
      </c>
      <c r="D456">
        <v>50000</v>
      </c>
      <c r="E456" t="str">
        <f>IF(D456&lt;=40000,"LOW INCOME",IF(D456&lt;=80000,"MEDIUM INCOME",IF(D456&lt;=100000,"HIGH INCOME","HIGHEST INCOME")))</f>
        <v>MEDIUM INCOME</v>
      </c>
      <c r="F456">
        <v>2</v>
      </c>
      <c r="G456" t="s">
        <v>12</v>
      </c>
      <c r="H456" t="s">
        <v>13</v>
      </c>
      <c r="I456" t="s">
        <v>14</v>
      </c>
      <c r="J456" t="str">
        <f>IF(I456="YES", "1", "0")</f>
        <v>1</v>
      </c>
      <c r="K456">
        <v>1</v>
      </c>
      <c r="L456">
        <v>3.5</v>
      </c>
      <c r="M456" t="str">
        <f>IF(L456&lt;=4.5,"CLOSEST",IF(L456&lt;=7.5,"FAR","FURTHEST"))</f>
        <v>CLOSEST</v>
      </c>
      <c r="N456" t="s">
        <v>14</v>
      </c>
      <c r="O456" t="str">
        <f>IF(N456="YES", "1", "0")</f>
        <v>1</v>
      </c>
      <c r="P456" t="str">
        <f>E456&amp;"-"&amp;G456&amp;"-"&amp;H456</f>
        <v>MEDIUM INCOME-Bachelors-Skilled Manual</v>
      </c>
    </row>
    <row r="457" spans="1:16" x14ac:dyDescent="0.25">
      <c r="A457">
        <v>19143</v>
      </c>
      <c r="B457" t="s">
        <v>19</v>
      </c>
      <c r="C457" t="s">
        <v>11</v>
      </c>
      <c r="D457">
        <v>80000</v>
      </c>
      <c r="E457" t="str">
        <f>IF(D457&lt;=40000,"LOW INCOME",IF(D457&lt;=80000,"MEDIUM INCOME",IF(D457&lt;=100000,"HIGH INCOME","HIGHEST INCOME")))</f>
        <v>MEDIUM INCOME</v>
      </c>
      <c r="F457">
        <v>3</v>
      </c>
      <c r="G457" t="s">
        <v>12</v>
      </c>
      <c r="H457" t="s">
        <v>13</v>
      </c>
      <c r="I457" t="s">
        <v>14</v>
      </c>
      <c r="J457" t="str">
        <f>IF(I457="YES", "1", "0")</f>
        <v>1</v>
      </c>
      <c r="K457">
        <v>2</v>
      </c>
      <c r="L457">
        <v>3.5</v>
      </c>
      <c r="M457" t="str">
        <f>IF(L457&lt;=4.5,"CLOSEST",IF(L457&lt;=7.5,"FAR","FURTHEST"))</f>
        <v>CLOSEST</v>
      </c>
      <c r="N457" t="s">
        <v>14</v>
      </c>
      <c r="O457" t="str">
        <f>IF(N457="YES", "1", "0")</f>
        <v>1</v>
      </c>
      <c r="P457" t="str">
        <f>E457&amp;"-"&amp;G457&amp;"-"&amp;H457</f>
        <v>MEDIUM INCOME-Bachelors-Skilled Manual</v>
      </c>
    </row>
    <row r="458" spans="1:16" x14ac:dyDescent="0.25">
      <c r="A458">
        <v>19147</v>
      </c>
      <c r="B458" t="s">
        <v>10</v>
      </c>
      <c r="C458" t="s">
        <v>10</v>
      </c>
      <c r="D458">
        <v>40000</v>
      </c>
      <c r="E458" t="str">
        <f>IF(D458&lt;=40000,"LOW INCOME",IF(D458&lt;=80000,"MEDIUM INCOME",IF(D458&lt;=100000,"HIGH INCOME","HIGHEST INCOME")))</f>
        <v>LOW INCOME</v>
      </c>
      <c r="F458">
        <v>0</v>
      </c>
      <c r="G458" t="s">
        <v>12</v>
      </c>
      <c r="H458" t="s">
        <v>18</v>
      </c>
      <c r="I458" t="s">
        <v>15</v>
      </c>
      <c r="J458" t="str">
        <f>IF(I458="YES", "1", "0")</f>
        <v>0</v>
      </c>
      <c r="K458">
        <v>1</v>
      </c>
      <c r="L458">
        <v>0.5</v>
      </c>
      <c r="M458" t="str">
        <f>IF(L458&lt;=4.5,"CLOSEST",IF(L458&lt;=7.5,"FAR","FURTHEST"))</f>
        <v>CLOSEST</v>
      </c>
      <c r="N458" t="s">
        <v>15</v>
      </c>
      <c r="O458" t="str">
        <f>IF(N458="YES", "1", "0")</f>
        <v>0</v>
      </c>
      <c r="P458" t="str">
        <f>E458&amp;"-"&amp;G458&amp;"-"&amp;H458</f>
        <v>LOW INCOME-Bachelors-Professional</v>
      </c>
    </row>
    <row r="459" spans="1:16" x14ac:dyDescent="0.25">
      <c r="A459">
        <v>19163</v>
      </c>
      <c r="B459" t="s">
        <v>10</v>
      </c>
      <c r="C459" t="s">
        <v>11</v>
      </c>
      <c r="D459">
        <v>70000</v>
      </c>
      <c r="E459" t="str">
        <f>IF(D459&lt;=40000,"LOW INCOME",IF(D459&lt;=80000,"MEDIUM INCOME",IF(D459&lt;=100000,"HIGH INCOME","HIGHEST INCOME")))</f>
        <v>MEDIUM INCOME</v>
      </c>
      <c r="F459">
        <v>4</v>
      </c>
      <c r="G459" t="s">
        <v>12</v>
      </c>
      <c r="H459" t="s">
        <v>18</v>
      </c>
      <c r="I459" t="s">
        <v>14</v>
      </c>
      <c r="J459" t="str">
        <f>IF(I459="YES", "1", "0")</f>
        <v>1</v>
      </c>
      <c r="K459">
        <v>2</v>
      </c>
      <c r="L459">
        <v>0.5</v>
      </c>
      <c r="M459" t="str">
        <f>IF(L459&lt;=4.5,"CLOSEST",IF(L459&lt;=7.5,"FAR","FURTHEST"))</f>
        <v>CLOSEST</v>
      </c>
      <c r="N459" t="s">
        <v>14</v>
      </c>
      <c r="O459" t="str">
        <f>IF(N459="YES", "1", "0")</f>
        <v>1</v>
      </c>
      <c r="P459" t="str">
        <f>E459&amp;"-"&amp;G459&amp;"-"&amp;H459</f>
        <v>MEDIUM INCOME-Bachelors-Professional</v>
      </c>
    </row>
    <row r="460" spans="1:16" x14ac:dyDescent="0.25">
      <c r="A460">
        <v>19164</v>
      </c>
      <c r="B460" t="s">
        <v>19</v>
      </c>
      <c r="C460" t="s">
        <v>11</v>
      </c>
      <c r="D460">
        <v>70000</v>
      </c>
      <c r="E460" t="str">
        <f>IF(D460&lt;=40000,"LOW INCOME",IF(D460&lt;=80000,"MEDIUM INCOME",IF(D460&lt;=100000,"HIGH INCOME","HIGHEST INCOME")))</f>
        <v>MEDIUM INCOME</v>
      </c>
      <c r="F460">
        <v>0</v>
      </c>
      <c r="G460" t="s">
        <v>12</v>
      </c>
      <c r="H460" t="s">
        <v>18</v>
      </c>
      <c r="I460" t="s">
        <v>15</v>
      </c>
      <c r="J460" t="str">
        <f>IF(I460="YES", "1", "0")</f>
        <v>0</v>
      </c>
      <c r="K460">
        <v>1</v>
      </c>
      <c r="L460">
        <v>3.5</v>
      </c>
      <c r="M460" t="str">
        <f>IF(L460&lt;=4.5,"CLOSEST",IF(L460&lt;=7.5,"FAR","FURTHEST"))</f>
        <v>CLOSEST</v>
      </c>
      <c r="N460" t="s">
        <v>14</v>
      </c>
      <c r="O460" t="str">
        <f>IF(N460="YES", "1", "0")</f>
        <v>1</v>
      </c>
      <c r="P460" t="str">
        <f>E460&amp;"-"&amp;G460&amp;"-"&amp;H460</f>
        <v>MEDIUM INCOME-Bachelors-Professional</v>
      </c>
    </row>
    <row r="461" spans="1:16" x14ac:dyDescent="0.25">
      <c r="A461">
        <v>19174</v>
      </c>
      <c r="B461" t="s">
        <v>19</v>
      </c>
      <c r="C461" t="s">
        <v>11</v>
      </c>
      <c r="D461">
        <v>30000</v>
      </c>
      <c r="E461" t="str">
        <f>IF(D461&lt;=40000,"LOW INCOME",IF(D461&lt;=80000,"MEDIUM INCOME",IF(D461&lt;=100000,"HIGH INCOME","HIGHEST INCOME")))</f>
        <v>LOW INCOME</v>
      </c>
      <c r="F461">
        <v>0</v>
      </c>
      <c r="G461" t="s">
        <v>21</v>
      </c>
      <c r="H461" t="s">
        <v>20</v>
      </c>
      <c r="I461" t="s">
        <v>15</v>
      </c>
      <c r="J461" t="str">
        <f>IF(I461="YES", "1", "0")</f>
        <v>0</v>
      </c>
      <c r="K461">
        <v>1</v>
      </c>
      <c r="L461">
        <v>3.5</v>
      </c>
      <c r="M461" t="str">
        <f>IF(L461&lt;=4.5,"CLOSEST",IF(L461&lt;=7.5,"FAR","FURTHEST"))</f>
        <v>CLOSEST</v>
      </c>
      <c r="N461" t="s">
        <v>14</v>
      </c>
      <c r="O461" t="str">
        <f>IF(N461="YES", "1", "0")</f>
        <v>1</v>
      </c>
      <c r="P461" t="str">
        <f>E461&amp;"-"&amp;G461&amp;"-"&amp;H461</f>
        <v>LOW INCOME-High School-Manual</v>
      </c>
    </row>
    <row r="462" spans="1:16" x14ac:dyDescent="0.25">
      <c r="A462">
        <v>19183</v>
      </c>
      <c r="B462" t="s">
        <v>19</v>
      </c>
      <c r="C462" t="s">
        <v>10</v>
      </c>
      <c r="D462">
        <v>10000</v>
      </c>
      <c r="E462" t="str">
        <f>IF(D462&lt;=40000,"LOW INCOME",IF(D462&lt;=80000,"MEDIUM INCOME",IF(D462&lt;=100000,"HIGH INCOME","HIGHEST INCOME")))</f>
        <v>LOW INCOME</v>
      </c>
      <c r="F462">
        <v>0</v>
      </c>
      <c r="G462" t="s">
        <v>23</v>
      </c>
      <c r="H462" t="s">
        <v>20</v>
      </c>
      <c r="I462" t="s">
        <v>14</v>
      </c>
      <c r="J462" t="str">
        <f>IF(I462="YES", "1", "0")</f>
        <v>1</v>
      </c>
      <c r="K462">
        <v>2</v>
      </c>
      <c r="L462">
        <v>1.5</v>
      </c>
      <c r="M462" t="str">
        <f>IF(L462&lt;=4.5,"CLOSEST",IF(L462&lt;=7.5,"FAR","FURTHEST"))</f>
        <v>CLOSEST</v>
      </c>
      <c r="N462" t="s">
        <v>15</v>
      </c>
      <c r="O462" t="str">
        <f>IF(N462="YES", "1", "0")</f>
        <v>0</v>
      </c>
      <c r="P462" t="str">
        <f>E462&amp;"-"&amp;G462&amp;"-"&amp;H462</f>
        <v>LOW INCOME-Partial High School-Manual</v>
      </c>
    </row>
    <row r="463" spans="1:16" x14ac:dyDescent="0.25">
      <c r="A463">
        <v>19193</v>
      </c>
      <c r="B463" t="s">
        <v>19</v>
      </c>
      <c r="C463" t="s">
        <v>10</v>
      </c>
      <c r="D463">
        <v>40000</v>
      </c>
      <c r="E463" t="str">
        <f>IF(D463&lt;=40000,"LOW INCOME",IF(D463&lt;=80000,"MEDIUM INCOME",IF(D463&lt;=100000,"HIGH INCOME","HIGHEST INCOME")))</f>
        <v>LOW INCOME</v>
      </c>
      <c r="F463">
        <v>2</v>
      </c>
      <c r="G463" t="s">
        <v>16</v>
      </c>
      <c r="H463" t="s">
        <v>17</v>
      </c>
      <c r="I463" t="s">
        <v>14</v>
      </c>
      <c r="J463" t="str">
        <f>IF(I463="YES", "1", "0")</f>
        <v>1</v>
      </c>
      <c r="K463">
        <v>0</v>
      </c>
      <c r="L463">
        <v>1.5</v>
      </c>
      <c r="M463" t="str">
        <f>IF(L463&lt;=4.5,"CLOSEST",IF(L463&lt;=7.5,"FAR","FURTHEST"))</f>
        <v>CLOSEST</v>
      </c>
      <c r="N463" t="s">
        <v>14</v>
      </c>
      <c r="O463" t="str">
        <f>IF(N463="YES", "1", "0")</f>
        <v>1</v>
      </c>
      <c r="P463" t="str">
        <f>E463&amp;"-"&amp;G463&amp;"-"&amp;H463</f>
        <v>LOW INCOME-Partial College-Clerical</v>
      </c>
    </row>
    <row r="464" spans="1:16" x14ac:dyDescent="0.25">
      <c r="A464">
        <v>19217</v>
      </c>
      <c r="B464" t="s">
        <v>10</v>
      </c>
      <c r="C464" t="s">
        <v>10</v>
      </c>
      <c r="D464">
        <v>30000</v>
      </c>
      <c r="E464" t="str">
        <f>IF(D464&lt;=40000,"LOW INCOME",IF(D464&lt;=80000,"MEDIUM INCOME",IF(D464&lt;=100000,"HIGH INCOME","HIGHEST INCOME")))</f>
        <v>LOW INCOME</v>
      </c>
      <c r="F464">
        <v>2</v>
      </c>
      <c r="G464" t="s">
        <v>21</v>
      </c>
      <c r="H464" t="s">
        <v>13</v>
      </c>
      <c r="I464" t="s">
        <v>14</v>
      </c>
      <c r="J464" t="str">
        <f>IF(I464="YES", "1", "0")</f>
        <v>1</v>
      </c>
      <c r="K464">
        <v>2</v>
      </c>
      <c r="L464">
        <v>1.5</v>
      </c>
      <c r="M464" t="str">
        <f>IF(L464&lt;=4.5,"CLOSEST",IF(L464&lt;=7.5,"FAR","FURTHEST"))</f>
        <v>CLOSEST</v>
      </c>
      <c r="N464" t="s">
        <v>15</v>
      </c>
      <c r="O464" t="str">
        <f>IF(N464="YES", "1", "0")</f>
        <v>0</v>
      </c>
      <c r="P464" t="str">
        <f>E464&amp;"-"&amp;G464&amp;"-"&amp;H464</f>
        <v>LOW INCOME-High School-Skilled Manual</v>
      </c>
    </row>
    <row r="465" spans="1:16" x14ac:dyDescent="0.25">
      <c r="A465">
        <v>19223</v>
      </c>
      <c r="B465" t="s">
        <v>10</v>
      </c>
      <c r="C465" t="s">
        <v>11</v>
      </c>
      <c r="D465">
        <v>30000</v>
      </c>
      <c r="E465" t="str">
        <f>IF(D465&lt;=40000,"LOW INCOME",IF(D465&lt;=80000,"MEDIUM INCOME",IF(D465&lt;=100000,"HIGH INCOME","HIGHEST INCOME")))</f>
        <v>LOW INCOME</v>
      </c>
      <c r="F465">
        <v>2</v>
      </c>
      <c r="G465" t="s">
        <v>21</v>
      </c>
      <c r="H465" t="s">
        <v>13</v>
      </c>
      <c r="I465" t="s">
        <v>14</v>
      </c>
      <c r="J465" t="str">
        <f>IF(I465="YES", "1", "0")</f>
        <v>1</v>
      </c>
      <c r="K465">
        <v>2</v>
      </c>
      <c r="L465">
        <v>1.5</v>
      </c>
      <c r="M465" t="str">
        <f>IF(L465&lt;=4.5,"CLOSEST",IF(L465&lt;=7.5,"FAR","FURTHEST"))</f>
        <v>CLOSEST</v>
      </c>
      <c r="N465" t="s">
        <v>15</v>
      </c>
      <c r="O465" t="str">
        <f>IF(N465="YES", "1", "0")</f>
        <v>0</v>
      </c>
      <c r="P465" t="str">
        <f>E465&amp;"-"&amp;G465&amp;"-"&amp;H465</f>
        <v>LOW INCOME-High School-Skilled Manual</v>
      </c>
    </row>
    <row r="466" spans="1:16" x14ac:dyDescent="0.25">
      <c r="A466">
        <v>19228</v>
      </c>
      <c r="B466" t="s">
        <v>10</v>
      </c>
      <c r="C466" t="s">
        <v>11</v>
      </c>
      <c r="D466">
        <v>40000</v>
      </c>
      <c r="E466" t="str">
        <f>IF(D466&lt;=40000,"LOW INCOME",IF(D466&lt;=80000,"MEDIUM INCOME",IF(D466&lt;=100000,"HIGH INCOME","HIGHEST INCOME")))</f>
        <v>LOW INCOME</v>
      </c>
      <c r="F466">
        <v>2</v>
      </c>
      <c r="G466" t="s">
        <v>16</v>
      </c>
      <c r="H466" t="s">
        <v>17</v>
      </c>
      <c r="I466" t="s">
        <v>14</v>
      </c>
      <c r="J466" t="str">
        <f>IF(I466="YES", "1", "0")</f>
        <v>1</v>
      </c>
      <c r="K466">
        <v>1</v>
      </c>
      <c r="L466">
        <v>0.5</v>
      </c>
      <c r="M466" t="str">
        <f>IF(L466&lt;=4.5,"CLOSEST",IF(L466&lt;=7.5,"FAR","FURTHEST"))</f>
        <v>CLOSEST</v>
      </c>
      <c r="N466" t="s">
        <v>15</v>
      </c>
      <c r="O466" t="str">
        <f>IF(N466="YES", "1", "0")</f>
        <v>0</v>
      </c>
      <c r="P466" t="str">
        <f>E466&amp;"-"&amp;G466&amp;"-"&amp;H466</f>
        <v>LOW INCOME-Partial College-Clerical</v>
      </c>
    </row>
    <row r="467" spans="1:16" x14ac:dyDescent="0.25">
      <c r="A467">
        <v>19235</v>
      </c>
      <c r="B467" t="s">
        <v>10</v>
      </c>
      <c r="C467" t="s">
        <v>11</v>
      </c>
      <c r="D467">
        <v>50000</v>
      </c>
      <c r="E467" t="str">
        <f>IF(D467&lt;=40000,"LOW INCOME",IF(D467&lt;=80000,"MEDIUM INCOME",IF(D467&lt;=100000,"HIGH INCOME","HIGHEST INCOME")))</f>
        <v>MEDIUM INCOME</v>
      </c>
      <c r="F467">
        <v>0</v>
      </c>
      <c r="G467" t="s">
        <v>63</v>
      </c>
      <c r="H467" t="s">
        <v>13</v>
      </c>
      <c r="I467" t="s">
        <v>14</v>
      </c>
      <c r="J467" t="str">
        <f>IF(I467="YES", "1", "0")</f>
        <v>1</v>
      </c>
      <c r="K467">
        <v>0</v>
      </c>
      <c r="L467">
        <v>0.5</v>
      </c>
      <c r="M467" t="str">
        <f>IF(L467&lt;=4.5,"CLOSEST",IF(L467&lt;=7.5,"FAR","FURTHEST"))</f>
        <v>CLOSEST</v>
      </c>
      <c r="N467" t="s">
        <v>15</v>
      </c>
      <c r="O467" t="str">
        <f>IF(N467="YES", "1", "0")</f>
        <v>0</v>
      </c>
      <c r="P467" t="str">
        <f>E467&amp;"-"&amp;G467&amp;"-"&amp;H467</f>
        <v>MEDIUM INCOME-Graduate Degree-Skilled Manual</v>
      </c>
    </row>
    <row r="468" spans="1:16" x14ac:dyDescent="0.25">
      <c r="A468">
        <v>19255</v>
      </c>
      <c r="B468" t="s">
        <v>19</v>
      </c>
      <c r="C468" t="s">
        <v>10</v>
      </c>
      <c r="D468">
        <v>10000</v>
      </c>
      <c r="E468" t="str">
        <f>IF(D468&lt;=40000,"LOW INCOME",IF(D468&lt;=80000,"MEDIUM INCOME",IF(D468&lt;=100000,"HIGH INCOME","HIGHEST INCOME")))</f>
        <v>LOW INCOME</v>
      </c>
      <c r="F468">
        <v>2</v>
      </c>
      <c r="G468" t="s">
        <v>16</v>
      </c>
      <c r="H468" t="s">
        <v>20</v>
      </c>
      <c r="I468" t="s">
        <v>14</v>
      </c>
      <c r="J468" t="str">
        <f>IF(I468="YES", "1", "0")</f>
        <v>1</v>
      </c>
      <c r="K468">
        <v>1</v>
      </c>
      <c r="L468">
        <v>0.5</v>
      </c>
      <c r="M468" t="str">
        <f>IF(L468&lt;=4.5,"CLOSEST",IF(L468&lt;=7.5,"FAR","FURTHEST"))</f>
        <v>CLOSEST</v>
      </c>
      <c r="N468" t="s">
        <v>14</v>
      </c>
      <c r="O468" t="str">
        <f>IF(N468="YES", "1", "0")</f>
        <v>1</v>
      </c>
      <c r="P468" t="str">
        <f>E468&amp;"-"&amp;G468&amp;"-"&amp;H468</f>
        <v>LOW INCOME-Partial College-Manual</v>
      </c>
    </row>
    <row r="469" spans="1:16" x14ac:dyDescent="0.25">
      <c r="A469">
        <v>19273</v>
      </c>
      <c r="B469" t="s">
        <v>10</v>
      </c>
      <c r="C469" t="s">
        <v>11</v>
      </c>
      <c r="D469">
        <v>20000</v>
      </c>
      <c r="E469" t="str">
        <f>IF(D469&lt;=40000,"LOW INCOME",IF(D469&lt;=80000,"MEDIUM INCOME",IF(D469&lt;=100000,"HIGH INCOME","HIGHEST INCOME")))</f>
        <v>LOW INCOME</v>
      </c>
      <c r="F469">
        <v>2</v>
      </c>
      <c r="G469" t="s">
        <v>16</v>
      </c>
      <c r="H469" t="s">
        <v>20</v>
      </c>
      <c r="I469" t="s">
        <v>14</v>
      </c>
      <c r="J469" t="str">
        <f>IF(I469="YES", "1", "0")</f>
        <v>1</v>
      </c>
      <c r="K469">
        <v>0</v>
      </c>
      <c r="L469">
        <v>0.5</v>
      </c>
      <c r="M469" t="str">
        <f>IF(L469&lt;=4.5,"CLOSEST",IF(L469&lt;=7.5,"FAR","FURTHEST"))</f>
        <v>CLOSEST</v>
      </c>
      <c r="N469" t="s">
        <v>15</v>
      </c>
      <c r="O469" t="str">
        <f>IF(N469="YES", "1", "0")</f>
        <v>0</v>
      </c>
      <c r="P469" t="str">
        <f>E469&amp;"-"&amp;G469&amp;"-"&amp;H469</f>
        <v>LOW INCOME-Partial College-Manual</v>
      </c>
    </row>
    <row r="470" spans="1:16" x14ac:dyDescent="0.25">
      <c r="A470">
        <v>19280</v>
      </c>
      <c r="B470" t="s">
        <v>10</v>
      </c>
      <c r="C470" t="s">
        <v>10</v>
      </c>
      <c r="D470">
        <v>120000</v>
      </c>
      <c r="E470" t="str">
        <f>IF(D470&lt;=40000,"LOW INCOME",IF(D470&lt;=80000,"MEDIUM INCOME",IF(D470&lt;=100000,"HIGH INCOME","HIGHEST INCOME")))</f>
        <v>HIGHEST INCOME</v>
      </c>
      <c r="F470">
        <v>2</v>
      </c>
      <c r="G470" t="s">
        <v>16</v>
      </c>
      <c r="H470" t="s">
        <v>20</v>
      </c>
      <c r="I470" t="s">
        <v>14</v>
      </c>
      <c r="J470" t="str">
        <f>IF(I470="YES", "1", "0")</f>
        <v>1</v>
      </c>
      <c r="K470">
        <v>1</v>
      </c>
      <c r="L470">
        <v>0.5</v>
      </c>
      <c r="M470" t="str">
        <f>IF(L470&lt;=4.5,"CLOSEST",IF(L470&lt;=7.5,"FAR","FURTHEST"))</f>
        <v>CLOSEST</v>
      </c>
      <c r="N470" t="s">
        <v>14</v>
      </c>
      <c r="O470" t="str">
        <f>IF(N470="YES", "1", "0")</f>
        <v>1</v>
      </c>
      <c r="P470" t="str">
        <f>E470&amp;"-"&amp;G470&amp;"-"&amp;H470</f>
        <v>HIGHEST INCOME-Partial College-Manual</v>
      </c>
    </row>
    <row r="471" spans="1:16" x14ac:dyDescent="0.25">
      <c r="A471">
        <v>19291</v>
      </c>
      <c r="B471" t="s">
        <v>19</v>
      </c>
      <c r="C471" t="s">
        <v>11</v>
      </c>
      <c r="D471">
        <v>10000</v>
      </c>
      <c r="E471" t="str">
        <f>IF(D471&lt;=40000,"LOW INCOME",IF(D471&lt;=80000,"MEDIUM INCOME",IF(D471&lt;=100000,"HIGH INCOME","HIGHEST INCOME")))</f>
        <v>LOW INCOME</v>
      </c>
      <c r="F471">
        <v>2</v>
      </c>
      <c r="G471" t="s">
        <v>21</v>
      </c>
      <c r="H471" t="s">
        <v>20</v>
      </c>
      <c r="I471" t="s">
        <v>14</v>
      </c>
      <c r="J471" t="str">
        <f>IF(I471="YES", "1", "0")</f>
        <v>1</v>
      </c>
      <c r="K471">
        <v>0</v>
      </c>
      <c r="L471">
        <v>0.5</v>
      </c>
      <c r="M471" t="str">
        <f>IF(L471&lt;=4.5,"CLOSEST",IF(L471&lt;=7.5,"FAR","FURTHEST"))</f>
        <v>CLOSEST</v>
      </c>
      <c r="N471" t="s">
        <v>15</v>
      </c>
      <c r="O471" t="str">
        <f>IF(N471="YES", "1", "0")</f>
        <v>0</v>
      </c>
      <c r="P471" t="str">
        <f>E471&amp;"-"&amp;G471&amp;"-"&amp;H471</f>
        <v>LOW INCOME-High School-Manual</v>
      </c>
    </row>
    <row r="472" spans="1:16" x14ac:dyDescent="0.25">
      <c r="A472">
        <v>19299</v>
      </c>
      <c r="B472" t="s">
        <v>10</v>
      </c>
      <c r="C472" t="s">
        <v>11</v>
      </c>
      <c r="D472">
        <v>50000</v>
      </c>
      <c r="E472" t="str">
        <f>IF(D472&lt;=40000,"LOW INCOME",IF(D472&lt;=80000,"MEDIUM INCOME",IF(D472&lt;=100000,"HIGH INCOME","HIGHEST INCOME")))</f>
        <v>MEDIUM INCOME</v>
      </c>
      <c r="F472">
        <v>0</v>
      </c>
      <c r="G472" t="s">
        <v>63</v>
      </c>
      <c r="H472" t="s">
        <v>13</v>
      </c>
      <c r="I472" t="s">
        <v>14</v>
      </c>
      <c r="J472" t="str">
        <f>IF(I472="YES", "1", "0")</f>
        <v>1</v>
      </c>
      <c r="K472">
        <v>0</v>
      </c>
      <c r="L472">
        <v>0.5</v>
      </c>
      <c r="M472" t="str">
        <f>IF(L472&lt;=4.5,"CLOSEST",IF(L472&lt;=7.5,"FAR","FURTHEST"))</f>
        <v>CLOSEST</v>
      </c>
      <c r="N472" t="s">
        <v>14</v>
      </c>
      <c r="O472" t="str">
        <f>IF(N472="YES", "1", "0")</f>
        <v>1</v>
      </c>
      <c r="P472" t="str">
        <f>E472&amp;"-"&amp;G472&amp;"-"&amp;H472</f>
        <v>MEDIUM INCOME-Graduate Degree-Skilled Manual</v>
      </c>
    </row>
    <row r="473" spans="1:16" x14ac:dyDescent="0.25">
      <c r="A473">
        <v>19305</v>
      </c>
      <c r="B473" t="s">
        <v>19</v>
      </c>
      <c r="C473" t="s">
        <v>11</v>
      </c>
      <c r="D473">
        <v>10000</v>
      </c>
      <c r="E473" t="str">
        <f>IF(D473&lt;=40000,"LOW INCOME",IF(D473&lt;=80000,"MEDIUM INCOME",IF(D473&lt;=100000,"HIGH INCOME","HIGHEST INCOME")))</f>
        <v>LOW INCOME</v>
      </c>
      <c r="F473">
        <v>2</v>
      </c>
      <c r="G473" t="s">
        <v>21</v>
      </c>
      <c r="H473" t="s">
        <v>20</v>
      </c>
      <c r="I473" t="s">
        <v>14</v>
      </c>
      <c r="J473" t="str">
        <f>IF(I473="YES", "1", "0")</f>
        <v>1</v>
      </c>
      <c r="K473">
        <v>1</v>
      </c>
      <c r="L473">
        <v>0.5</v>
      </c>
      <c r="M473" t="str">
        <f>IF(L473&lt;=4.5,"CLOSEST",IF(L473&lt;=7.5,"FAR","FURTHEST"))</f>
        <v>CLOSEST</v>
      </c>
      <c r="N473" t="s">
        <v>14</v>
      </c>
      <c r="O473" t="str">
        <f>IF(N473="YES", "1", "0")</f>
        <v>1</v>
      </c>
      <c r="P473" t="str">
        <f>E473&amp;"-"&amp;G473&amp;"-"&amp;H473</f>
        <v>LOW INCOME-High School-Manual</v>
      </c>
    </row>
    <row r="474" spans="1:16" x14ac:dyDescent="0.25">
      <c r="A474">
        <v>19331</v>
      </c>
      <c r="B474" t="s">
        <v>19</v>
      </c>
      <c r="C474" t="s">
        <v>10</v>
      </c>
      <c r="D474">
        <v>20000</v>
      </c>
      <c r="E474" t="str">
        <f>IF(D474&lt;=40000,"LOW INCOME",IF(D474&lt;=80000,"MEDIUM INCOME",IF(D474&lt;=100000,"HIGH INCOME","HIGHEST INCOME")))</f>
        <v>LOW INCOME</v>
      </c>
      <c r="F474">
        <v>2</v>
      </c>
      <c r="G474" t="s">
        <v>21</v>
      </c>
      <c r="H474" t="s">
        <v>20</v>
      </c>
      <c r="I474" t="s">
        <v>14</v>
      </c>
      <c r="J474" t="str">
        <f>IF(I474="YES", "1", "0")</f>
        <v>1</v>
      </c>
      <c r="K474">
        <v>1</v>
      </c>
      <c r="L474">
        <v>0.5</v>
      </c>
      <c r="M474" t="str">
        <f>IF(L474&lt;=4.5,"CLOSEST",IF(L474&lt;=7.5,"FAR","FURTHEST"))</f>
        <v>CLOSEST</v>
      </c>
      <c r="N474" t="s">
        <v>15</v>
      </c>
      <c r="O474" t="str">
        <f>IF(N474="YES", "1", "0")</f>
        <v>0</v>
      </c>
      <c r="P474" t="str">
        <f>E474&amp;"-"&amp;G474&amp;"-"&amp;H474</f>
        <v>LOW INCOME-High School-Manual</v>
      </c>
    </row>
    <row r="475" spans="1:16" x14ac:dyDescent="0.25">
      <c r="A475">
        <v>19364</v>
      </c>
      <c r="B475" t="s">
        <v>10</v>
      </c>
      <c r="C475" t="s">
        <v>10</v>
      </c>
      <c r="D475">
        <v>40000</v>
      </c>
      <c r="E475" t="str">
        <f>IF(D475&lt;=40000,"LOW INCOME",IF(D475&lt;=80000,"MEDIUM INCOME",IF(D475&lt;=100000,"HIGH INCOME","HIGHEST INCOME")))</f>
        <v>LOW INCOME</v>
      </c>
      <c r="F475">
        <v>1</v>
      </c>
      <c r="G475" t="s">
        <v>12</v>
      </c>
      <c r="H475" t="s">
        <v>13</v>
      </c>
      <c r="I475" t="s">
        <v>14</v>
      </c>
      <c r="J475" t="str">
        <f>IF(I475="YES", "1", "0")</f>
        <v>1</v>
      </c>
      <c r="K475">
        <v>0</v>
      </c>
      <c r="L475">
        <v>0.5</v>
      </c>
      <c r="M475" t="str">
        <f>IF(L475&lt;=4.5,"CLOSEST",IF(L475&lt;=7.5,"FAR","FURTHEST"))</f>
        <v>CLOSEST</v>
      </c>
      <c r="N475" t="s">
        <v>14</v>
      </c>
      <c r="O475" t="str">
        <f>IF(N475="YES", "1", "0")</f>
        <v>1</v>
      </c>
      <c r="P475" t="str">
        <f>E475&amp;"-"&amp;G475&amp;"-"&amp;H475</f>
        <v>LOW INCOME-Bachelors-Skilled Manual</v>
      </c>
    </row>
    <row r="476" spans="1:16" x14ac:dyDescent="0.25">
      <c r="A476">
        <v>19389</v>
      </c>
      <c r="B476" t="s">
        <v>19</v>
      </c>
      <c r="C476" t="s">
        <v>10</v>
      </c>
      <c r="D476">
        <v>30000</v>
      </c>
      <c r="E476" t="str">
        <f>IF(D476&lt;=40000,"LOW INCOME",IF(D476&lt;=80000,"MEDIUM INCOME",IF(D476&lt;=100000,"HIGH INCOME","HIGHEST INCOME")))</f>
        <v>LOW INCOME</v>
      </c>
      <c r="F476">
        <v>0</v>
      </c>
      <c r="G476" t="s">
        <v>16</v>
      </c>
      <c r="H476" t="s">
        <v>17</v>
      </c>
      <c r="I476" t="s">
        <v>15</v>
      </c>
      <c r="J476" t="str">
        <f>IF(I476="YES", "1", "0")</f>
        <v>0</v>
      </c>
      <c r="K476">
        <v>1</v>
      </c>
      <c r="L476">
        <v>3.5</v>
      </c>
      <c r="M476" t="str">
        <f>IF(L476&lt;=4.5,"CLOSEST",IF(L476&lt;=7.5,"FAR","FURTHEST"))</f>
        <v>CLOSEST</v>
      </c>
      <c r="N476" t="s">
        <v>15</v>
      </c>
      <c r="O476" t="str">
        <f>IF(N476="YES", "1", "0")</f>
        <v>0</v>
      </c>
      <c r="P476" t="str">
        <f>E476&amp;"-"&amp;G476&amp;"-"&amp;H476</f>
        <v>LOW INCOME-Partial College-Clerical</v>
      </c>
    </row>
    <row r="477" spans="1:16" x14ac:dyDescent="0.25">
      <c r="A477">
        <v>19399</v>
      </c>
      <c r="B477" t="s">
        <v>19</v>
      </c>
      <c r="C477" t="s">
        <v>10</v>
      </c>
      <c r="D477">
        <v>40000</v>
      </c>
      <c r="E477" t="str">
        <f>IF(D477&lt;=40000,"LOW INCOME",IF(D477&lt;=80000,"MEDIUM INCOME",IF(D477&lt;=100000,"HIGH INCOME","HIGHEST INCOME")))</f>
        <v>LOW INCOME</v>
      </c>
      <c r="F477">
        <v>0</v>
      </c>
      <c r="G477" t="s">
        <v>12</v>
      </c>
      <c r="H477" t="s">
        <v>18</v>
      </c>
      <c r="I477" t="s">
        <v>15</v>
      </c>
      <c r="J477" t="str">
        <f>IF(I477="YES", "1", "0")</f>
        <v>0</v>
      </c>
      <c r="K477">
        <v>1</v>
      </c>
      <c r="L477">
        <v>3.5</v>
      </c>
      <c r="M477" t="str">
        <f>IF(L477&lt;=4.5,"CLOSEST",IF(L477&lt;=7.5,"FAR","FURTHEST"))</f>
        <v>CLOSEST</v>
      </c>
      <c r="N477" t="s">
        <v>15</v>
      </c>
      <c r="O477" t="str">
        <f>IF(N477="YES", "1", "0")</f>
        <v>0</v>
      </c>
      <c r="P477" t="str">
        <f>E477&amp;"-"&amp;G477&amp;"-"&amp;H477</f>
        <v>LOW INCOME-Bachelors-Professional</v>
      </c>
    </row>
    <row r="478" spans="1:16" x14ac:dyDescent="0.25">
      <c r="A478">
        <v>19413</v>
      </c>
      <c r="B478" t="s">
        <v>19</v>
      </c>
      <c r="C478" t="s">
        <v>10</v>
      </c>
      <c r="D478">
        <v>60000</v>
      </c>
      <c r="E478" t="str">
        <f>IF(D478&lt;=40000,"LOW INCOME",IF(D478&lt;=80000,"MEDIUM INCOME",IF(D478&lt;=100000,"HIGH INCOME","HIGHEST INCOME")))</f>
        <v>MEDIUM INCOME</v>
      </c>
      <c r="F478">
        <v>3</v>
      </c>
      <c r="G478" t="s">
        <v>12</v>
      </c>
      <c r="H478" t="s">
        <v>18</v>
      </c>
      <c r="I478" t="s">
        <v>15</v>
      </c>
      <c r="J478" t="str">
        <f>IF(I478="YES", "1", "0")</f>
        <v>0</v>
      </c>
      <c r="K478">
        <v>1</v>
      </c>
      <c r="L478">
        <v>0.5</v>
      </c>
      <c r="M478" t="str">
        <f>IF(L478&lt;=4.5,"CLOSEST",IF(L478&lt;=7.5,"FAR","FURTHEST"))</f>
        <v>CLOSEST</v>
      </c>
      <c r="N478" t="s">
        <v>14</v>
      </c>
      <c r="O478" t="str">
        <f>IF(N478="YES", "1", "0")</f>
        <v>1</v>
      </c>
      <c r="P478" t="str">
        <f>E478&amp;"-"&amp;G478&amp;"-"&amp;H478</f>
        <v>MEDIUM INCOME-Bachelors-Professional</v>
      </c>
    </row>
    <row r="479" spans="1:16" x14ac:dyDescent="0.25">
      <c r="A479">
        <v>19441</v>
      </c>
      <c r="B479" t="s">
        <v>10</v>
      </c>
      <c r="C479" t="s">
        <v>10</v>
      </c>
      <c r="D479">
        <v>40000</v>
      </c>
      <c r="E479" t="str">
        <f>IF(D479&lt;=40000,"LOW INCOME",IF(D479&lt;=80000,"MEDIUM INCOME",IF(D479&lt;=100000,"HIGH INCOME","HIGHEST INCOME")))</f>
        <v>LOW INCOME</v>
      </c>
      <c r="F479">
        <v>0</v>
      </c>
      <c r="G479" t="s">
        <v>63</v>
      </c>
      <c r="H479" t="s">
        <v>17</v>
      </c>
      <c r="I479" t="s">
        <v>14</v>
      </c>
      <c r="J479" t="str">
        <f>IF(I479="YES", "1", "0")</f>
        <v>1</v>
      </c>
      <c r="K479">
        <v>0</v>
      </c>
      <c r="L479">
        <v>0.5</v>
      </c>
      <c r="M479" t="str">
        <f>IF(L479&lt;=4.5,"CLOSEST",IF(L479&lt;=7.5,"FAR","FURTHEST"))</f>
        <v>CLOSEST</v>
      </c>
      <c r="N479" t="s">
        <v>14</v>
      </c>
      <c r="O479" t="str">
        <f>IF(N479="YES", "1", "0")</f>
        <v>1</v>
      </c>
      <c r="P479" t="str">
        <f>E479&amp;"-"&amp;G479&amp;"-"&amp;H479</f>
        <v>LOW INCOME-Graduate Degree-Clerical</v>
      </c>
    </row>
    <row r="480" spans="1:16" x14ac:dyDescent="0.25">
      <c r="A480">
        <v>19442</v>
      </c>
      <c r="B480" t="s">
        <v>19</v>
      </c>
      <c r="C480" t="s">
        <v>10</v>
      </c>
      <c r="D480">
        <v>50000</v>
      </c>
      <c r="E480" t="str">
        <f>IF(D480&lt;=40000,"LOW INCOME",IF(D480&lt;=80000,"MEDIUM INCOME",IF(D480&lt;=100000,"HIGH INCOME","HIGHEST INCOME")))</f>
        <v>MEDIUM INCOME</v>
      </c>
      <c r="F480">
        <v>0</v>
      </c>
      <c r="G480" t="s">
        <v>63</v>
      </c>
      <c r="H480" t="s">
        <v>13</v>
      </c>
      <c r="I480" t="s">
        <v>14</v>
      </c>
      <c r="J480" t="str">
        <f>IF(I480="YES", "1", "0")</f>
        <v>1</v>
      </c>
      <c r="K480">
        <v>0</v>
      </c>
      <c r="L480">
        <v>0.5</v>
      </c>
      <c r="M480" t="str">
        <f>IF(L480&lt;=4.5,"CLOSEST",IF(L480&lt;=7.5,"FAR","FURTHEST"))</f>
        <v>CLOSEST</v>
      </c>
      <c r="N480" t="s">
        <v>14</v>
      </c>
      <c r="O480" t="str">
        <f>IF(N480="YES", "1", "0")</f>
        <v>1</v>
      </c>
      <c r="P480" t="str">
        <f>E480&amp;"-"&amp;G480&amp;"-"&amp;H480</f>
        <v>MEDIUM INCOME-Graduate Degree-Skilled Manual</v>
      </c>
    </row>
    <row r="481" spans="1:16" x14ac:dyDescent="0.25">
      <c r="A481">
        <v>19445</v>
      </c>
      <c r="B481" t="s">
        <v>10</v>
      </c>
      <c r="C481" t="s">
        <v>11</v>
      </c>
      <c r="D481">
        <v>10000</v>
      </c>
      <c r="E481" t="str">
        <f>IF(D481&lt;=40000,"LOW INCOME",IF(D481&lt;=80000,"MEDIUM INCOME",IF(D481&lt;=100000,"HIGH INCOME","HIGHEST INCOME")))</f>
        <v>LOW INCOME</v>
      </c>
      <c r="F481">
        <v>2</v>
      </c>
      <c r="G481" t="s">
        <v>21</v>
      </c>
      <c r="H481" t="s">
        <v>20</v>
      </c>
      <c r="I481" t="s">
        <v>15</v>
      </c>
      <c r="J481" t="str">
        <f>IF(I481="YES", "1", "0")</f>
        <v>0</v>
      </c>
      <c r="K481">
        <v>1</v>
      </c>
      <c r="L481">
        <v>0.5</v>
      </c>
      <c r="M481" t="str">
        <f>IF(L481&lt;=4.5,"CLOSEST",IF(L481&lt;=7.5,"FAR","FURTHEST"))</f>
        <v>CLOSEST</v>
      </c>
      <c r="N481" t="s">
        <v>15</v>
      </c>
      <c r="O481" t="str">
        <f>IF(N481="YES", "1", "0")</f>
        <v>0</v>
      </c>
      <c r="P481" t="str">
        <f>E481&amp;"-"&amp;G481&amp;"-"&amp;H481</f>
        <v>LOW INCOME-High School-Manual</v>
      </c>
    </row>
    <row r="482" spans="1:16" x14ac:dyDescent="0.25">
      <c r="A482">
        <v>19461</v>
      </c>
      <c r="B482" t="s">
        <v>19</v>
      </c>
      <c r="C482" t="s">
        <v>11</v>
      </c>
      <c r="D482">
        <v>10000</v>
      </c>
      <c r="E482" t="str">
        <f>IF(D482&lt;=40000,"LOW INCOME",IF(D482&lt;=80000,"MEDIUM INCOME",IF(D482&lt;=100000,"HIGH INCOME","HIGHEST INCOME")))</f>
        <v>LOW INCOME</v>
      </c>
      <c r="F482">
        <v>4</v>
      </c>
      <c r="G482" t="s">
        <v>23</v>
      </c>
      <c r="H482" t="s">
        <v>20</v>
      </c>
      <c r="I482" t="s">
        <v>14</v>
      </c>
      <c r="J482" t="str">
        <f>IF(I482="YES", "1", "0")</f>
        <v>1</v>
      </c>
      <c r="K482">
        <v>2</v>
      </c>
      <c r="L482">
        <v>0.5</v>
      </c>
      <c r="M482" t="str">
        <f>IF(L482&lt;=4.5,"CLOSEST",IF(L482&lt;=7.5,"FAR","FURTHEST"))</f>
        <v>CLOSEST</v>
      </c>
      <c r="N482" t="s">
        <v>15</v>
      </c>
      <c r="O482" t="str">
        <f>IF(N482="YES", "1", "0")</f>
        <v>0</v>
      </c>
      <c r="P482" t="str">
        <f>E482&amp;"-"&amp;G482&amp;"-"&amp;H482</f>
        <v>LOW INCOME-Partial High School-Manual</v>
      </c>
    </row>
    <row r="483" spans="1:16" x14ac:dyDescent="0.25">
      <c r="A483">
        <v>19475</v>
      </c>
      <c r="B483" t="s">
        <v>10</v>
      </c>
      <c r="C483" t="s">
        <v>11</v>
      </c>
      <c r="D483">
        <v>40000</v>
      </c>
      <c r="E483" t="str">
        <f>IF(D483&lt;=40000,"LOW INCOME",IF(D483&lt;=80000,"MEDIUM INCOME",IF(D483&lt;=100000,"HIGH INCOME","HIGHEST INCOME")))</f>
        <v>LOW INCOME</v>
      </c>
      <c r="F483">
        <v>0</v>
      </c>
      <c r="G483" t="s">
        <v>12</v>
      </c>
      <c r="H483" t="s">
        <v>18</v>
      </c>
      <c r="I483" t="s">
        <v>15</v>
      </c>
      <c r="J483" t="str">
        <f>IF(I483="YES", "1", "0")</f>
        <v>0</v>
      </c>
      <c r="K483">
        <v>0</v>
      </c>
      <c r="L483">
        <v>0.5</v>
      </c>
      <c r="M483" t="str">
        <f>IF(L483&lt;=4.5,"CLOSEST",IF(L483&lt;=7.5,"FAR","FURTHEST"))</f>
        <v>CLOSEST</v>
      </c>
      <c r="N483" t="s">
        <v>14</v>
      </c>
      <c r="O483" t="str">
        <f>IF(N483="YES", "1", "0")</f>
        <v>1</v>
      </c>
      <c r="P483" t="str">
        <f>E483&amp;"-"&amp;G483&amp;"-"&amp;H483</f>
        <v>LOW INCOME-Bachelors-Professional</v>
      </c>
    </row>
    <row r="484" spans="1:16" x14ac:dyDescent="0.25">
      <c r="A484">
        <v>19477</v>
      </c>
      <c r="B484" t="s">
        <v>10</v>
      </c>
      <c r="C484" t="s">
        <v>10</v>
      </c>
      <c r="D484">
        <v>40000</v>
      </c>
      <c r="E484" t="str">
        <f>IF(D484&lt;=40000,"LOW INCOME",IF(D484&lt;=80000,"MEDIUM INCOME",IF(D484&lt;=100000,"HIGH INCOME","HIGHEST INCOME")))</f>
        <v>LOW INCOME</v>
      </c>
      <c r="F484">
        <v>0</v>
      </c>
      <c r="G484" t="s">
        <v>12</v>
      </c>
      <c r="H484" t="s">
        <v>18</v>
      </c>
      <c r="I484" t="s">
        <v>14</v>
      </c>
      <c r="J484" t="str">
        <f>IF(I484="YES", "1", "0")</f>
        <v>1</v>
      </c>
      <c r="K484">
        <v>0</v>
      </c>
      <c r="L484">
        <v>0.5</v>
      </c>
      <c r="M484" t="str">
        <f>IF(L484&lt;=4.5,"CLOSEST",IF(L484&lt;=7.5,"FAR","FURTHEST"))</f>
        <v>CLOSEST</v>
      </c>
      <c r="N484" t="s">
        <v>14</v>
      </c>
      <c r="O484" t="str">
        <f>IF(N484="YES", "1", "0")</f>
        <v>1</v>
      </c>
      <c r="P484" t="str">
        <f>E484&amp;"-"&amp;G484&amp;"-"&amp;H484</f>
        <v>LOW INCOME-Bachelors-Professional</v>
      </c>
    </row>
    <row r="485" spans="1:16" x14ac:dyDescent="0.25">
      <c r="A485">
        <v>19482</v>
      </c>
      <c r="B485" t="s">
        <v>10</v>
      </c>
      <c r="C485" t="s">
        <v>10</v>
      </c>
      <c r="D485">
        <v>30000</v>
      </c>
      <c r="E485" t="str">
        <f>IF(D485&lt;=40000,"LOW INCOME",IF(D485&lt;=80000,"MEDIUM INCOME",IF(D485&lt;=100000,"HIGH INCOME","HIGHEST INCOME")))</f>
        <v>LOW INCOME</v>
      </c>
      <c r="F485">
        <v>1</v>
      </c>
      <c r="G485" t="s">
        <v>16</v>
      </c>
      <c r="H485" t="s">
        <v>17</v>
      </c>
      <c r="I485" t="s">
        <v>14</v>
      </c>
      <c r="J485" t="str">
        <f>IF(I485="YES", "1", "0")</f>
        <v>1</v>
      </c>
      <c r="K485">
        <v>1</v>
      </c>
      <c r="L485">
        <v>0.5</v>
      </c>
      <c r="M485" t="str">
        <f>IF(L485&lt;=4.5,"CLOSEST",IF(L485&lt;=7.5,"FAR","FURTHEST"))</f>
        <v>CLOSEST</v>
      </c>
      <c r="N485" t="s">
        <v>14</v>
      </c>
      <c r="O485" t="str">
        <f>IF(N485="YES", "1", "0")</f>
        <v>1</v>
      </c>
      <c r="P485" t="str">
        <f>E485&amp;"-"&amp;G485&amp;"-"&amp;H485</f>
        <v>LOW INCOME-Partial College-Clerical</v>
      </c>
    </row>
    <row r="486" spans="1:16" x14ac:dyDescent="0.25">
      <c r="A486">
        <v>19487</v>
      </c>
      <c r="B486" t="s">
        <v>10</v>
      </c>
      <c r="C486" t="s">
        <v>10</v>
      </c>
      <c r="D486">
        <v>30000</v>
      </c>
      <c r="E486" t="str">
        <f>IF(D486&lt;=40000,"LOW INCOME",IF(D486&lt;=80000,"MEDIUM INCOME",IF(D486&lt;=100000,"HIGH INCOME","HIGHEST INCOME")))</f>
        <v>LOW INCOME</v>
      </c>
      <c r="F486">
        <v>2</v>
      </c>
      <c r="G486" t="s">
        <v>16</v>
      </c>
      <c r="H486" t="s">
        <v>17</v>
      </c>
      <c r="I486" t="s">
        <v>15</v>
      </c>
      <c r="J486" t="str">
        <f>IF(I486="YES", "1", "0")</f>
        <v>0</v>
      </c>
      <c r="K486">
        <v>2</v>
      </c>
      <c r="L486">
        <v>0.5</v>
      </c>
      <c r="M486" t="str">
        <f>IF(L486&lt;=4.5,"CLOSEST",IF(L486&lt;=7.5,"FAR","FURTHEST"))</f>
        <v>CLOSEST</v>
      </c>
      <c r="N486" t="s">
        <v>15</v>
      </c>
      <c r="O486" t="str">
        <f>IF(N486="YES", "1", "0")</f>
        <v>0</v>
      </c>
      <c r="P486" t="str">
        <f>E486&amp;"-"&amp;G486&amp;"-"&amp;H486</f>
        <v>LOW INCOME-Partial College-Clerical</v>
      </c>
    </row>
    <row r="487" spans="1:16" x14ac:dyDescent="0.25">
      <c r="A487">
        <v>19491</v>
      </c>
      <c r="B487" t="s">
        <v>19</v>
      </c>
      <c r="C487" t="s">
        <v>10</v>
      </c>
      <c r="D487">
        <v>30000</v>
      </c>
      <c r="E487" t="str">
        <f>IF(D487&lt;=40000,"LOW INCOME",IF(D487&lt;=80000,"MEDIUM INCOME",IF(D487&lt;=100000,"HIGH INCOME","HIGHEST INCOME")))</f>
        <v>LOW INCOME</v>
      </c>
      <c r="F487">
        <v>2</v>
      </c>
      <c r="G487" t="s">
        <v>16</v>
      </c>
      <c r="H487" t="s">
        <v>17</v>
      </c>
      <c r="I487" t="s">
        <v>14</v>
      </c>
      <c r="J487" t="str">
        <f>IF(I487="YES", "1", "0")</f>
        <v>1</v>
      </c>
      <c r="K487">
        <v>2</v>
      </c>
      <c r="L487">
        <v>0.5</v>
      </c>
      <c r="M487" t="str">
        <f>IF(L487&lt;=4.5,"CLOSEST",IF(L487&lt;=7.5,"FAR","FURTHEST"))</f>
        <v>CLOSEST</v>
      </c>
      <c r="N487" t="s">
        <v>15</v>
      </c>
      <c r="O487" t="str">
        <f>IF(N487="YES", "1", "0")</f>
        <v>0</v>
      </c>
      <c r="P487" t="str">
        <f>E487&amp;"-"&amp;G487&amp;"-"&amp;H487</f>
        <v>LOW INCOME-Partial College-Clerical</v>
      </c>
    </row>
    <row r="488" spans="1:16" x14ac:dyDescent="0.25">
      <c r="A488">
        <v>19508</v>
      </c>
      <c r="B488" t="s">
        <v>10</v>
      </c>
      <c r="C488" t="s">
        <v>10</v>
      </c>
      <c r="D488">
        <v>10000</v>
      </c>
      <c r="E488" t="str">
        <f>IF(D488&lt;=40000,"LOW INCOME",IF(D488&lt;=80000,"MEDIUM INCOME",IF(D488&lt;=100000,"HIGH INCOME","HIGHEST INCOME")))</f>
        <v>LOW INCOME</v>
      </c>
      <c r="F488">
        <v>0</v>
      </c>
      <c r="G488" t="s">
        <v>23</v>
      </c>
      <c r="H488" t="s">
        <v>20</v>
      </c>
      <c r="I488" t="s">
        <v>15</v>
      </c>
      <c r="J488" t="str">
        <f>IF(I488="YES", "1", "0")</f>
        <v>0</v>
      </c>
      <c r="K488">
        <v>2</v>
      </c>
      <c r="L488">
        <v>0.5</v>
      </c>
      <c r="M488" t="str">
        <f>IF(L488&lt;=4.5,"CLOSEST",IF(L488&lt;=7.5,"FAR","FURTHEST"))</f>
        <v>CLOSEST</v>
      </c>
      <c r="N488" t="s">
        <v>15</v>
      </c>
      <c r="O488" t="str">
        <f>IF(N488="YES", "1", "0")</f>
        <v>0</v>
      </c>
      <c r="P488" t="str">
        <f>E488&amp;"-"&amp;G488&amp;"-"&amp;H488</f>
        <v>LOW INCOME-Partial High School-Manual</v>
      </c>
    </row>
    <row r="489" spans="1:16" x14ac:dyDescent="0.25">
      <c r="A489">
        <v>19543</v>
      </c>
      <c r="B489" t="s">
        <v>10</v>
      </c>
      <c r="C489" t="s">
        <v>10</v>
      </c>
      <c r="D489">
        <v>70000</v>
      </c>
      <c r="E489" t="str">
        <f>IF(D489&lt;=40000,"LOW INCOME",IF(D489&lt;=80000,"MEDIUM INCOME",IF(D489&lt;=100000,"HIGH INCOME","HIGHEST INCOME")))</f>
        <v>MEDIUM INCOME</v>
      </c>
      <c r="F489">
        <v>5</v>
      </c>
      <c r="G489" t="s">
        <v>63</v>
      </c>
      <c r="H489" t="s">
        <v>18</v>
      </c>
      <c r="I489" t="s">
        <v>15</v>
      </c>
      <c r="J489" t="str">
        <f>IF(I489="YES", "1", "0")</f>
        <v>0</v>
      </c>
      <c r="K489">
        <v>3</v>
      </c>
      <c r="L489">
        <v>10.5</v>
      </c>
      <c r="M489" t="str">
        <f>IF(L489&lt;=4.5,"CLOSEST",IF(L489&lt;=7.5,"FAR","FURTHEST"))</f>
        <v>FURTHEST</v>
      </c>
      <c r="N489" t="s">
        <v>15</v>
      </c>
      <c r="O489" t="str">
        <f>IF(N489="YES", "1", "0")</f>
        <v>0</v>
      </c>
      <c r="P489" t="str">
        <f>E489&amp;"-"&amp;G489&amp;"-"&amp;H489</f>
        <v>MEDIUM INCOME-Graduate Degree-Professional</v>
      </c>
    </row>
    <row r="490" spans="1:16" x14ac:dyDescent="0.25">
      <c r="A490">
        <v>19562</v>
      </c>
      <c r="B490" t="s">
        <v>19</v>
      </c>
      <c r="C490" t="s">
        <v>11</v>
      </c>
      <c r="D490">
        <v>60000</v>
      </c>
      <c r="E490" t="str">
        <f>IF(D490&lt;=40000,"LOW INCOME",IF(D490&lt;=80000,"MEDIUM INCOME",IF(D490&lt;=100000,"HIGH INCOME","HIGHEST INCOME")))</f>
        <v>MEDIUM INCOME</v>
      </c>
      <c r="F490">
        <v>2</v>
      </c>
      <c r="G490" t="s">
        <v>12</v>
      </c>
      <c r="H490" t="s">
        <v>18</v>
      </c>
      <c r="I490" t="s">
        <v>14</v>
      </c>
      <c r="J490" t="str">
        <f>IF(I490="YES", "1", "0")</f>
        <v>1</v>
      </c>
      <c r="K490">
        <v>1</v>
      </c>
      <c r="L490">
        <v>3.5</v>
      </c>
      <c r="M490" t="str">
        <f>IF(L490&lt;=4.5,"CLOSEST",IF(L490&lt;=7.5,"FAR","FURTHEST"))</f>
        <v>CLOSEST</v>
      </c>
      <c r="N490" t="s">
        <v>14</v>
      </c>
      <c r="O490" t="str">
        <f>IF(N490="YES", "1", "0")</f>
        <v>1</v>
      </c>
      <c r="P490" t="str">
        <f>E490&amp;"-"&amp;G490&amp;"-"&amp;H490</f>
        <v>MEDIUM INCOME-Bachelors-Professional</v>
      </c>
    </row>
    <row r="491" spans="1:16" x14ac:dyDescent="0.25">
      <c r="A491">
        <v>19608</v>
      </c>
      <c r="B491" t="s">
        <v>10</v>
      </c>
      <c r="C491" t="s">
        <v>10</v>
      </c>
      <c r="D491">
        <v>80000</v>
      </c>
      <c r="E491" t="str">
        <f>IF(D491&lt;=40000,"LOW INCOME",IF(D491&lt;=80000,"MEDIUM INCOME",IF(D491&lt;=100000,"HIGH INCOME","HIGHEST INCOME")))</f>
        <v>MEDIUM INCOME</v>
      </c>
      <c r="F491">
        <v>5</v>
      </c>
      <c r="G491" t="s">
        <v>12</v>
      </c>
      <c r="H491" t="s">
        <v>18</v>
      </c>
      <c r="I491" t="s">
        <v>14</v>
      </c>
      <c r="J491" t="str">
        <f>IF(I491="YES", "1", "0")</f>
        <v>1</v>
      </c>
      <c r="K491">
        <v>4</v>
      </c>
      <c r="L491">
        <v>1.5</v>
      </c>
      <c r="M491" t="str">
        <f>IF(L491&lt;=4.5,"CLOSEST",IF(L491&lt;=7.5,"FAR","FURTHEST"))</f>
        <v>CLOSEST</v>
      </c>
      <c r="N491" t="s">
        <v>15</v>
      </c>
      <c r="O491" t="str">
        <f>IF(N491="YES", "1", "0")</f>
        <v>0</v>
      </c>
      <c r="P491" t="str">
        <f>E491&amp;"-"&amp;G491&amp;"-"&amp;H491</f>
        <v>MEDIUM INCOME-Bachelors-Professional</v>
      </c>
    </row>
    <row r="492" spans="1:16" x14ac:dyDescent="0.25">
      <c r="A492">
        <v>19618</v>
      </c>
      <c r="B492" t="s">
        <v>10</v>
      </c>
      <c r="C492" t="s">
        <v>10</v>
      </c>
      <c r="D492">
        <v>70000</v>
      </c>
      <c r="E492" t="str">
        <f>IF(D492&lt;=40000,"LOW INCOME",IF(D492&lt;=80000,"MEDIUM INCOME",IF(D492&lt;=100000,"HIGH INCOME","HIGHEST INCOME")))</f>
        <v>MEDIUM INCOME</v>
      </c>
      <c r="F492">
        <v>5</v>
      </c>
      <c r="G492" t="s">
        <v>16</v>
      </c>
      <c r="H492" t="s">
        <v>13</v>
      </c>
      <c r="I492" t="s">
        <v>14</v>
      </c>
      <c r="J492" t="str">
        <f>IF(I492="YES", "1", "0")</f>
        <v>1</v>
      </c>
      <c r="K492">
        <v>2</v>
      </c>
      <c r="L492">
        <v>0.5</v>
      </c>
      <c r="M492" t="str">
        <f>IF(L492&lt;=4.5,"CLOSEST",IF(L492&lt;=7.5,"FAR","FURTHEST"))</f>
        <v>CLOSEST</v>
      </c>
      <c r="N492" t="s">
        <v>15</v>
      </c>
      <c r="O492" t="str">
        <f>IF(N492="YES", "1", "0")</f>
        <v>0</v>
      </c>
      <c r="P492" t="str">
        <f>E492&amp;"-"&amp;G492&amp;"-"&amp;H492</f>
        <v>MEDIUM INCOME-Partial College-Skilled Manual</v>
      </c>
    </row>
    <row r="493" spans="1:16" x14ac:dyDescent="0.25">
      <c r="A493">
        <v>19626</v>
      </c>
      <c r="B493" t="s">
        <v>10</v>
      </c>
      <c r="C493" t="s">
        <v>10</v>
      </c>
      <c r="D493">
        <v>70000</v>
      </c>
      <c r="E493" t="str">
        <f>IF(D493&lt;=40000,"LOW INCOME",IF(D493&lt;=80000,"MEDIUM INCOME",IF(D493&lt;=100000,"HIGH INCOME","HIGHEST INCOME")))</f>
        <v>MEDIUM INCOME</v>
      </c>
      <c r="F493">
        <v>5</v>
      </c>
      <c r="G493" t="s">
        <v>16</v>
      </c>
      <c r="H493" t="s">
        <v>13</v>
      </c>
      <c r="I493" t="s">
        <v>14</v>
      </c>
      <c r="J493" t="str">
        <f>IF(I493="YES", "1", "0")</f>
        <v>1</v>
      </c>
      <c r="K493">
        <v>3</v>
      </c>
      <c r="L493">
        <v>7.5</v>
      </c>
      <c r="M493" t="str">
        <f>IF(L493&lt;=4.5,"CLOSEST",IF(L493&lt;=7.5,"FAR","FURTHEST"))</f>
        <v>FAR</v>
      </c>
      <c r="N493" t="s">
        <v>15</v>
      </c>
      <c r="O493" t="str">
        <f>IF(N493="YES", "1", "0")</f>
        <v>0</v>
      </c>
      <c r="P493" t="str">
        <f>E493&amp;"-"&amp;G493&amp;"-"&amp;H493</f>
        <v>MEDIUM INCOME-Partial College-Skilled Manual</v>
      </c>
    </row>
    <row r="494" spans="1:16" x14ac:dyDescent="0.25">
      <c r="A494">
        <v>19634</v>
      </c>
      <c r="B494" t="s">
        <v>10</v>
      </c>
      <c r="C494" t="s">
        <v>10</v>
      </c>
      <c r="D494">
        <v>40000</v>
      </c>
      <c r="E494" t="str">
        <f>IF(D494&lt;=40000,"LOW INCOME",IF(D494&lt;=80000,"MEDIUM INCOME",IF(D494&lt;=100000,"HIGH INCOME","HIGHEST INCOME")))</f>
        <v>LOW INCOME</v>
      </c>
      <c r="F494">
        <v>0</v>
      </c>
      <c r="G494" t="s">
        <v>21</v>
      </c>
      <c r="H494" t="s">
        <v>13</v>
      </c>
      <c r="I494" t="s">
        <v>14</v>
      </c>
      <c r="J494" t="str">
        <f>IF(I494="YES", "1", "0")</f>
        <v>1</v>
      </c>
      <c r="K494">
        <v>1</v>
      </c>
      <c r="L494">
        <v>7.5</v>
      </c>
      <c r="M494" t="str">
        <f>IF(L494&lt;=4.5,"CLOSEST",IF(L494&lt;=7.5,"FAR","FURTHEST"))</f>
        <v>FAR</v>
      </c>
      <c r="N494" t="s">
        <v>15</v>
      </c>
      <c r="O494" t="str">
        <f>IF(N494="YES", "1", "0")</f>
        <v>0</v>
      </c>
      <c r="P494" t="str">
        <f>E494&amp;"-"&amp;G494&amp;"-"&amp;H494</f>
        <v>LOW INCOME-High School-Skilled Manual</v>
      </c>
    </row>
    <row r="495" spans="1:16" x14ac:dyDescent="0.25">
      <c r="A495">
        <v>19650</v>
      </c>
      <c r="B495" t="s">
        <v>10</v>
      </c>
      <c r="C495" t="s">
        <v>11</v>
      </c>
      <c r="D495">
        <v>30000</v>
      </c>
      <c r="E495" t="str">
        <f>IF(D495&lt;=40000,"LOW INCOME",IF(D495&lt;=80000,"MEDIUM INCOME",IF(D495&lt;=100000,"HIGH INCOME","HIGHEST INCOME")))</f>
        <v>LOW INCOME</v>
      </c>
      <c r="F495">
        <v>2</v>
      </c>
      <c r="G495" t="s">
        <v>16</v>
      </c>
      <c r="H495" t="s">
        <v>17</v>
      </c>
      <c r="I495" t="s">
        <v>15</v>
      </c>
      <c r="J495" t="str">
        <f>IF(I495="YES", "1", "0")</f>
        <v>0</v>
      </c>
      <c r="K495">
        <v>2</v>
      </c>
      <c r="L495">
        <v>0.5</v>
      </c>
      <c r="M495" t="str">
        <f>IF(L495&lt;=4.5,"CLOSEST",IF(L495&lt;=7.5,"FAR","FURTHEST"))</f>
        <v>CLOSEST</v>
      </c>
      <c r="N495" t="s">
        <v>15</v>
      </c>
      <c r="O495" t="str">
        <f>IF(N495="YES", "1", "0")</f>
        <v>0</v>
      </c>
      <c r="P495" t="str">
        <f>E495&amp;"-"&amp;G495&amp;"-"&amp;H495</f>
        <v>LOW INCOME-Partial College-Clerical</v>
      </c>
    </row>
    <row r="496" spans="1:16" x14ac:dyDescent="0.25">
      <c r="A496">
        <v>19660</v>
      </c>
      <c r="B496" t="s">
        <v>10</v>
      </c>
      <c r="C496" t="s">
        <v>10</v>
      </c>
      <c r="D496">
        <v>80000</v>
      </c>
      <c r="E496" t="str">
        <f>IF(D496&lt;=40000,"LOW INCOME",IF(D496&lt;=80000,"MEDIUM INCOME",IF(D496&lt;=100000,"HIGH INCOME","HIGHEST INCOME")))</f>
        <v>MEDIUM INCOME</v>
      </c>
      <c r="F496">
        <v>4</v>
      </c>
      <c r="G496" t="s">
        <v>12</v>
      </c>
      <c r="H496" t="s">
        <v>22</v>
      </c>
      <c r="I496" t="s">
        <v>14</v>
      </c>
      <c r="J496" t="str">
        <f>IF(I496="YES", "1", "0")</f>
        <v>1</v>
      </c>
      <c r="K496">
        <v>0</v>
      </c>
      <c r="L496">
        <v>0.5</v>
      </c>
      <c r="M496" t="str">
        <f>IF(L496&lt;=4.5,"CLOSEST",IF(L496&lt;=7.5,"FAR","FURTHEST"))</f>
        <v>CLOSEST</v>
      </c>
      <c r="N496" t="s">
        <v>15</v>
      </c>
      <c r="O496" t="str">
        <f>IF(N496="YES", "1", "0")</f>
        <v>0</v>
      </c>
      <c r="P496" t="str">
        <f>E496&amp;"-"&amp;G496&amp;"-"&amp;H496</f>
        <v>MEDIUM INCOME-Bachelors-Management</v>
      </c>
    </row>
    <row r="497" spans="1:16" x14ac:dyDescent="0.25">
      <c r="A497">
        <v>19661</v>
      </c>
      <c r="B497" t="s">
        <v>19</v>
      </c>
      <c r="C497" t="s">
        <v>10</v>
      </c>
      <c r="D497">
        <v>90000</v>
      </c>
      <c r="E497" t="str">
        <f>IF(D497&lt;=40000,"LOW INCOME",IF(D497&lt;=80000,"MEDIUM INCOME",IF(D497&lt;=100000,"HIGH INCOME","HIGHEST INCOME")))</f>
        <v>HIGH INCOME</v>
      </c>
      <c r="F497">
        <v>4</v>
      </c>
      <c r="G497" t="s">
        <v>12</v>
      </c>
      <c r="H497" t="s">
        <v>22</v>
      </c>
      <c r="I497" t="s">
        <v>14</v>
      </c>
      <c r="J497" t="str">
        <f>IF(I497="YES", "1", "0")</f>
        <v>1</v>
      </c>
      <c r="K497">
        <v>1</v>
      </c>
      <c r="L497">
        <v>1.5</v>
      </c>
      <c r="M497" t="str">
        <f>IF(L497&lt;=4.5,"CLOSEST",IF(L497&lt;=7.5,"FAR","FURTHEST"))</f>
        <v>CLOSEST</v>
      </c>
      <c r="N497" t="s">
        <v>14</v>
      </c>
      <c r="O497" t="str">
        <f>IF(N497="YES", "1", "0")</f>
        <v>1</v>
      </c>
      <c r="P497" t="str">
        <f>E497&amp;"-"&amp;G497&amp;"-"&amp;H497</f>
        <v>HIGH INCOME-Bachelors-Management</v>
      </c>
    </row>
    <row r="498" spans="1:16" x14ac:dyDescent="0.25">
      <c r="A498">
        <v>19664</v>
      </c>
      <c r="B498" t="s">
        <v>19</v>
      </c>
      <c r="C498" t="s">
        <v>10</v>
      </c>
      <c r="D498">
        <v>100000</v>
      </c>
      <c r="E498" t="str">
        <f>IF(D498&lt;=40000,"LOW INCOME",IF(D498&lt;=80000,"MEDIUM INCOME",IF(D498&lt;=100000,"HIGH INCOME","HIGHEST INCOME")))</f>
        <v>HIGH INCOME</v>
      </c>
      <c r="F498">
        <v>3</v>
      </c>
      <c r="G498" t="s">
        <v>12</v>
      </c>
      <c r="H498" t="s">
        <v>22</v>
      </c>
      <c r="I498" t="s">
        <v>15</v>
      </c>
      <c r="J498" t="str">
        <f>IF(I498="YES", "1", "0")</f>
        <v>0</v>
      </c>
      <c r="K498">
        <v>3</v>
      </c>
      <c r="L498">
        <v>1.5</v>
      </c>
      <c r="M498" t="str">
        <f>IF(L498&lt;=4.5,"CLOSEST",IF(L498&lt;=7.5,"FAR","FURTHEST"))</f>
        <v>CLOSEST</v>
      </c>
      <c r="N498" t="s">
        <v>15</v>
      </c>
      <c r="O498" t="str">
        <f>IF(N498="YES", "1", "0")</f>
        <v>0</v>
      </c>
      <c r="P498" t="str">
        <f>E498&amp;"-"&amp;G498&amp;"-"&amp;H498</f>
        <v>HIGH INCOME-Bachelors-Management</v>
      </c>
    </row>
    <row r="499" spans="1:16" x14ac:dyDescent="0.25">
      <c r="A499">
        <v>19675</v>
      </c>
      <c r="B499" t="s">
        <v>10</v>
      </c>
      <c r="C499" t="s">
        <v>10</v>
      </c>
      <c r="D499">
        <v>20000</v>
      </c>
      <c r="E499" t="str">
        <f>IF(D499&lt;=40000,"LOW INCOME",IF(D499&lt;=80000,"MEDIUM INCOME",IF(D499&lt;=100000,"HIGH INCOME","HIGHEST INCOME")))</f>
        <v>LOW INCOME</v>
      </c>
      <c r="F499">
        <v>4</v>
      </c>
      <c r="G499" t="s">
        <v>21</v>
      </c>
      <c r="H499" t="s">
        <v>13</v>
      </c>
      <c r="I499" t="s">
        <v>14</v>
      </c>
      <c r="J499" t="str">
        <f>IF(I499="YES", "1", "0")</f>
        <v>1</v>
      </c>
      <c r="K499">
        <v>2</v>
      </c>
      <c r="L499">
        <v>7.5</v>
      </c>
      <c r="M499" t="str">
        <f>IF(L499&lt;=4.5,"CLOSEST",IF(L499&lt;=7.5,"FAR","FURTHEST"))</f>
        <v>FAR</v>
      </c>
      <c r="N499" t="s">
        <v>15</v>
      </c>
      <c r="O499" t="str">
        <f>IF(N499="YES", "1", "0")</f>
        <v>0</v>
      </c>
      <c r="P499" t="str">
        <f>E499&amp;"-"&amp;G499&amp;"-"&amp;H499</f>
        <v>LOW INCOME-High School-Skilled Manual</v>
      </c>
    </row>
    <row r="500" spans="1:16" x14ac:dyDescent="0.25">
      <c r="A500">
        <v>19731</v>
      </c>
      <c r="B500" t="s">
        <v>10</v>
      </c>
      <c r="C500" t="s">
        <v>10</v>
      </c>
      <c r="D500">
        <v>80000</v>
      </c>
      <c r="E500" t="str">
        <f>IF(D500&lt;=40000,"LOW INCOME",IF(D500&lt;=80000,"MEDIUM INCOME",IF(D500&lt;=100000,"HIGH INCOME","HIGHEST INCOME")))</f>
        <v>MEDIUM INCOME</v>
      </c>
      <c r="F500">
        <v>4</v>
      </c>
      <c r="G500" t="s">
        <v>63</v>
      </c>
      <c r="H500" t="s">
        <v>22</v>
      </c>
      <c r="I500" t="s">
        <v>14</v>
      </c>
      <c r="J500" t="str">
        <f>IF(I500="YES", "1", "0")</f>
        <v>1</v>
      </c>
      <c r="K500">
        <v>2</v>
      </c>
      <c r="L500">
        <v>7.5</v>
      </c>
      <c r="M500" t="str">
        <f>IF(L500&lt;=4.5,"CLOSEST",IF(L500&lt;=7.5,"FAR","FURTHEST"))</f>
        <v>FAR</v>
      </c>
      <c r="N500" t="s">
        <v>15</v>
      </c>
      <c r="O500" t="str">
        <f>IF(N500="YES", "1", "0")</f>
        <v>0</v>
      </c>
      <c r="P500" t="str">
        <f>E500&amp;"-"&amp;G500&amp;"-"&amp;H500</f>
        <v>MEDIUM INCOME-Graduate Degree-Management</v>
      </c>
    </row>
    <row r="501" spans="1:16" x14ac:dyDescent="0.25">
      <c r="A501">
        <v>19741</v>
      </c>
      <c r="B501" t="s">
        <v>19</v>
      </c>
      <c r="C501" t="s">
        <v>11</v>
      </c>
      <c r="D501">
        <v>80000</v>
      </c>
      <c r="E501" t="str">
        <f>IF(D501&lt;=40000,"LOW INCOME",IF(D501&lt;=80000,"MEDIUM INCOME",IF(D501&lt;=100000,"HIGH INCOME","HIGHEST INCOME")))</f>
        <v>MEDIUM INCOME</v>
      </c>
      <c r="F501">
        <v>4</v>
      </c>
      <c r="G501" t="s">
        <v>63</v>
      </c>
      <c r="H501" t="s">
        <v>22</v>
      </c>
      <c r="I501" t="s">
        <v>14</v>
      </c>
      <c r="J501" t="str">
        <f>IF(I501="YES", "1", "0")</f>
        <v>1</v>
      </c>
      <c r="K501">
        <v>2</v>
      </c>
      <c r="L501">
        <v>7.5</v>
      </c>
      <c r="M501" t="str">
        <f>IF(L501&lt;=4.5,"CLOSEST",IF(L501&lt;=7.5,"FAR","FURTHEST"))</f>
        <v>FAR</v>
      </c>
      <c r="N501" t="s">
        <v>15</v>
      </c>
      <c r="O501" t="str">
        <f>IF(N501="YES", "1", "0")</f>
        <v>0</v>
      </c>
      <c r="P501" t="str">
        <f>E501&amp;"-"&amp;G501&amp;"-"&amp;H501</f>
        <v>MEDIUM INCOME-Graduate Degree-Management</v>
      </c>
    </row>
    <row r="502" spans="1:16" x14ac:dyDescent="0.25">
      <c r="A502">
        <v>19747</v>
      </c>
      <c r="B502" t="s">
        <v>10</v>
      </c>
      <c r="C502" t="s">
        <v>10</v>
      </c>
      <c r="D502">
        <v>50000</v>
      </c>
      <c r="E502" t="str">
        <f>IF(D502&lt;=40000,"LOW INCOME",IF(D502&lt;=80000,"MEDIUM INCOME",IF(D502&lt;=100000,"HIGH INCOME","HIGHEST INCOME")))</f>
        <v>MEDIUM INCOME</v>
      </c>
      <c r="F502">
        <v>4</v>
      </c>
      <c r="G502" t="s">
        <v>12</v>
      </c>
      <c r="H502" t="s">
        <v>22</v>
      </c>
      <c r="I502" t="s">
        <v>14</v>
      </c>
      <c r="J502" t="str">
        <f>IF(I502="YES", "1", "0")</f>
        <v>1</v>
      </c>
      <c r="K502">
        <v>2</v>
      </c>
      <c r="L502">
        <v>10.5</v>
      </c>
      <c r="M502" t="str">
        <f>IF(L502&lt;=4.5,"CLOSEST",IF(L502&lt;=7.5,"FAR","FURTHEST"))</f>
        <v>FURTHEST</v>
      </c>
      <c r="N502" t="s">
        <v>15</v>
      </c>
      <c r="O502" t="str">
        <f>IF(N502="YES", "1", "0")</f>
        <v>0</v>
      </c>
      <c r="P502" t="str">
        <f>E502&amp;"-"&amp;G502&amp;"-"&amp;H502</f>
        <v>MEDIUM INCOME-Bachelors-Management</v>
      </c>
    </row>
    <row r="503" spans="1:16" x14ac:dyDescent="0.25">
      <c r="A503">
        <v>19748</v>
      </c>
      <c r="B503" t="s">
        <v>10</v>
      </c>
      <c r="C503" t="s">
        <v>10</v>
      </c>
      <c r="D503">
        <v>20000</v>
      </c>
      <c r="E503" t="str">
        <f>IF(D503&lt;=40000,"LOW INCOME",IF(D503&lt;=80000,"MEDIUM INCOME",IF(D503&lt;=100000,"HIGH INCOME","HIGHEST INCOME")))</f>
        <v>LOW INCOME</v>
      </c>
      <c r="F503">
        <v>4</v>
      </c>
      <c r="G503" t="s">
        <v>21</v>
      </c>
      <c r="H503" t="s">
        <v>13</v>
      </c>
      <c r="I503" t="s">
        <v>15</v>
      </c>
      <c r="J503" t="str">
        <f>IF(I503="YES", "1", "0")</f>
        <v>0</v>
      </c>
      <c r="K503">
        <v>2</v>
      </c>
      <c r="L503">
        <v>1.5</v>
      </c>
      <c r="M503" t="str">
        <f>IF(L503&lt;=4.5,"CLOSEST",IF(L503&lt;=7.5,"FAR","FURTHEST"))</f>
        <v>CLOSEST</v>
      </c>
      <c r="N503" t="s">
        <v>15</v>
      </c>
      <c r="O503" t="str">
        <f>IF(N503="YES", "1", "0")</f>
        <v>0</v>
      </c>
      <c r="P503" t="str">
        <f>E503&amp;"-"&amp;G503&amp;"-"&amp;H503</f>
        <v>LOW INCOME-High School-Skilled Manual</v>
      </c>
    </row>
    <row r="504" spans="1:16" x14ac:dyDescent="0.25">
      <c r="A504">
        <v>19758</v>
      </c>
      <c r="B504" t="s">
        <v>19</v>
      </c>
      <c r="C504" t="s">
        <v>10</v>
      </c>
      <c r="D504">
        <v>60000</v>
      </c>
      <c r="E504" t="str">
        <f>IF(D504&lt;=40000,"LOW INCOME",IF(D504&lt;=80000,"MEDIUM INCOME",IF(D504&lt;=100000,"HIGH INCOME","HIGHEST INCOME")))</f>
        <v>MEDIUM INCOME</v>
      </c>
      <c r="F504">
        <v>0</v>
      </c>
      <c r="G504" t="s">
        <v>16</v>
      </c>
      <c r="H504" t="s">
        <v>13</v>
      </c>
      <c r="I504" t="s">
        <v>15</v>
      </c>
      <c r="J504" t="str">
        <f>IF(I504="YES", "1", "0")</f>
        <v>0</v>
      </c>
      <c r="K504">
        <v>2</v>
      </c>
      <c r="L504">
        <v>1.5</v>
      </c>
      <c r="M504" t="str">
        <f>IF(L504&lt;=4.5,"CLOSEST",IF(L504&lt;=7.5,"FAR","FURTHEST"))</f>
        <v>CLOSEST</v>
      </c>
      <c r="N504" t="s">
        <v>15</v>
      </c>
      <c r="O504" t="str">
        <f>IF(N504="YES", "1", "0")</f>
        <v>0</v>
      </c>
      <c r="P504" t="str">
        <f>E504&amp;"-"&amp;G504&amp;"-"&amp;H504</f>
        <v>MEDIUM INCOME-Partial College-Skilled Manual</v>
      </c>
    </row>
    <row r="505" spans="1:16" x14ac:dyDescent="0.25">
      <c r="A505">
        <v>19784</v>
      </c>
      <c r="B505" t="s">
        <v>10</v>
      </c>
      <c r="C505" t="s">
        <v>11</v>
      </c>
      <c r="D505">
        <v>80000</v>
      </c>
      <c r="E505" t="str">
        <f>IF(D505&lt;=40000,"LOW INCOME",IF(D505&lt;=80000,"MEDIUM INCOME",IF(D505&lt;=100000,"HIGH INCOME","HIGHEST INCOME")))</f>
        <v>MEDIUM INCOME</v>
      </c>
      <c r="F505">
        <v>2</v>
      </c>
      <c r="G505" t="s">
        <v>21</v>
      </c>
      <c r="H505" t="s">
        <v>13</v>
      </c>
      <c r="I505" t="s">
        <v>14</v>
      </c>
      <c r="J505" t="str">
        <f>IF(I505="YES", "1", "0")</f>
        <v>1</v>
      </c>
      <c r="K505">
        <v>2</v>
      </c>
      <c r="L505">
        <v>7.5</v>
      </c>
      <c r="M505" t="str">
        <f>IF(L505&lt;=4.5,"CLOSEST",IF(L505&lt;=7.5,"FAR","FURTHEST"))</f>
        <v>FAR</v>
      </c>
      <c r="N505" t="s">
        <v>14</v>
      </c>
      <c r="O505" t="str">
        <f>IF(N505="YES", "1", "0")</f>
        <v>1</v>
      </c>
      <c r="P505" t="str">
        <f>E505&amp;"-"&amp;G505&amp;"-"&amp;H505</f>
        <v>MEDIUM INCOME-High School-Skilled Manual</v>
      </c>
    </row>
    <row r="506" spans="1:16" x14ac:dyDescent="0.25">
      <c r="A506">
        <v>19812</v>
      </c>
      <c r="B506" t="s">
        <v>19</v>
      </c>
      <c r="C506" t="s">
        <v>11</v>
      </c>
      <c r="D506">
        <v>70000</v>
      </c>
      <c r="E506" t="str">
        <f>IF(D506&lt;=40000,"LOW INCOME",IF(D506&lt;=80000,"MEDIUM INCOME",IF(D506&lt;=100000,"HIGH INCOME","HIGHEST INCOME")))</f>
        <v>MEDIUM INCOME</v>
      </c>
      <c r="F506">
        <v>2</v>
      </c>
      <c r="G506" t="s">
        <v>16</v>
      </c>
      <c r="H506" t="s">
        <v>18</v>
      </c>
      <c r="I506" t="s">
        <v>14</v>
      </c>
      <c r="J506" t="str">
        <f>IF(I506="YES", "1", "0")</f>
        <v>1</v>
      </c>
      <c r="K506">
        <v>0</v>
      </c>
      <c r="L506">
        <v>7.5</v>
      </c>
      <c r="M506" t="str">
        <f>IF(L506&lt;=4.5,"CLOSEST",IF(L506&lt;=7.5,"FAR","FURTHEST"))</f>
        <v>FAR</v>
      </c>
      <c r="N506" t="s">
        <v>14</v>
      </c>
      <c r="O506" t="str">
        <f>IF(N506="YES", "1", "0")</f>
        <v>1</v>
      </c>
      <c r="P506" t="str">
        <f>E506&amp;"-"&amp;G506&amp;"-"&amp;H506</f>
        <v>MEDIUM INCOME-Partial College-Professional</v>
      </c>
    </row>
    <row r="507" spans="1:16" x14ac:dyDescent="0.25">
      <c r="A507">
        <v>19856</v>
      </c>
      <c r="B507" t="s">
        <v>10</v>
      </c>
      <c r="C507" t="s">
        <v>11</v>
      </c>
      <c r="D507">
        <v>60000</v>
      </c>
      <c r="E507" t="str">
        <f>IF(D507&lt;=40000,"LOW INCOME",IF(D507&lt;=80000,"MEDIUM INCOME",IF(D507&lt;=100000,"HIGH INCOME","HIGHEST INCOME")))</f>
        <v>MEDIUM INCOME</v>
      </c>
      <c r="F507">
        <v>4</v>
      </c>
      <c r="G507" t="s">
        <v>12</v>
      </c>
      <c r="H507" t="s">
        <v>22</v>
      </c>
      <c r="I507" t="s">
        <v>14</v>
      </c>
      <c r="J507" t="str">
        <f>IF(I507="YES", "1", "0")</f>
        <v>1</v>
      </c>
      <c r="K507">
        <v>2</v>
      </c>
      <c r="L507">
        <v>3.5</v>
      </c>
      <c r="M507" t="str">
        <f>IF(L507&lt;=4.5,"CLOSEST",IF(L507&lt;=7.5,"FAR","FURTHEST"))</f>
        <v>CLOSEST</v>
      </c>
      <c r="N507" t="s">
        <v>15</v>
      </c>
      <c r="O507" t="str">
        <f>IF(N507="YES", "1", "0")</f>
        <v>0</v>
      </c>
      <c r="P507" t="str">
        <f>E507&amp;"-"&amp;G507&amp;"-"&amp;H507</f>
        <v>MEDIUM INCOME-Bachelors-Management</v>
      </c>
    </row>
    <row r="508" spans="1:16" x14ac:dyDescent="0.25">
      <c r="A508">
        <v>19884</v>
      </c>
      <c r="B508" t="s">
        <v>10</v>
      </c>
      <c r="C508" t="s">
        <v>10</v>
      </c>
      <c r="D508">
        <v>60000</v>
      </c>
      <c r="E508" t="str">
        <f>IF(D508&lt;=40000,"LOW INCOME",IF(D508&lt;=80000,"MEDIUM INCOME",IF(D508&lt;=100000,"HIGH INCOME","HIGHEST INCOME")))</f>
        <v>MEDIUM INCOME</v>
      </c>
      <c r="F508">
        <v>2</v>
      </c>
      <c r="G508" t="s">
        <v>21</v>
      </c>
      <c r="H508" t="s">
        <v>18</v>
      </c>
      <c r="I508" t="s">
        <v>14</v>
      </c>
      <c r="J508" t="str">
        <f>IF(I508="YES", "1", "0")</f>
        <v>1</v>
      </c>
      <c r="K508">
        <v>2</v>
      </c>
      <c r="L508">
        <v>3.5</v>
      </c>
      <c r="M508" t="str">
        <f>IF(L508&lt;=4.5,"CLOSEST",IF(L508&lt;=7.5,"FAR","FURTHEST"))</f>
        <v>CLOSEST</v>
      </c>
      <c r="N508" t="s">
        <v>14</v>
      </c>
      <c r="O508" t="str">
        <f>IF(N508="YES", "1", "0")</f>
        <v>1</v>
      </c>
      <c r="P508" t="str">
        <f>E508&amp;"-"&amp;G508&amp;"-"&amp;H508</f>
        <v>MEDIUM INCOME-High School-Professional</v>
      </c>
    </row>
    <row r="509" spans="1:16" x14ac:dyDescent="0.25">
      <c r="A509">
        <v>19889</v>
      </c>
      <c r="B509" t="s">
        <v>19</v>
      </c>
      <c r="C509" t="s">
        <v>11</v>
      </c>
      <c r="D509">
        <v>70000</v>
      </c>
      <c r="E509" t="str">
        <f>IF(D509&lt;=40000,"LOW INCOME",IF(D509&lt;=80000,"MEDIUM INCOME",IF(D509&lt;=100000,"HIGH INCOME","HIGHEST INCOME")))</f>
        <v>MEDIUM INCOME</v>
      </c>
      <c r="F509">
        <v>2</v>
      </c>
      <c r="G509" t="s">
        <v>23</v>
      </c>
      <c r="H509" t="s">
        <v>13</v>
      </c>
      <c r="I509" t="s">
        <v>15</v>
      </c>
      <c r="J509" t="str">
        <f>IF(I509="YES", "1", "0")</f>
        <v>0</v>
      </c>
      <c r="K509">
        <v>2</v>
      </c>
      <c r="L509">
        <v>3.5</v>
      </c>
      <c r="M509" t="str">
        <f>IF(L509&lt;=4.5,"CLOSEST",IF(L509&lt;=7.5,"FAR","FURTHEST"))</f>
        <v>CLOSEST</v>
      </c>
      <c r="N509" t="s">
        <v>14</v>
      </c>
      <c r="O509" t="str">
        <f>IF(N509="YES", "1", "0")</f>
        <v>1</v>
      </c>
      <c r="P509" t="str">
        <f>E509&amp;"-"&amp;G509&amp;"-"&amp;H509</f>
        <v>MEDIUM INCOME-Partial High School-Skilled Manual</v>
      </c>
    </row>
    <row r="510" spans="1:16" x14ac:dyDescent="0.25">
      <c r="A510">
        <v>19914</v>
      </c>
      <c r="B510" t="s">
        <v>10</v>
      </c>
      <c r="C510" t="s">
        <v>10</v>
      </c>
      <c r="D510">
        <v>80000</v>
      </c>
      <c r="E510" t="str">
        <f>IF(D510&lt;=40000,"LOW INCOME",IF(D510&lt;=80000,"MEDIUM INCOME",IF(D510&lt;=100000,"HIGH INCOME","HIGHEST INCOME")))</f>
        <v>MEDIUM INCOME</v>
      </c>
      <c r="F510">
        <v>5</v>
      </c>
      <c r="G510" t="s">
        <v>12</v>
      </c>
      <c r="H510" t="s">
        <v>22</v>
      </c>
      <c r="I510" t="s">
        <v>14</v>
      </c>
      <c r="J510" t="str">
        <f>IF(I510="YES", "1", "0")</f>
        <v>1</v>
      </c>
      <c r="K510">
        <v>2</v>
      </c>
      <c r="L510">
        <v>3.5</v>
      </c>
      <c r="M510" t="str">
        <f>IF(L510&lt;=4.5,"CLOSEST",IF(L510&lt;=7.5,"FAR","FURTHEST"))</f>
        <v>CLOSEST</v>
      </c>
      <c r="N510" t="s">
        <v>15</v>
      </c>
      <c r="O510" t="str">
        <f>IF(N510="YES", "1", "0")</f>
        <v>0</v>
      </c>
      <c r="P510" t="str">
        <f>E510&amp;"-"&amp;G510&amp;"-"&amp;H510</f>
        <v>MEDIUM INCOME-Bachelors-Management</v>
      </c>
    </row>
    <row r="511" spans="1:16" x14ac:dyDescent="0.25">
      <c r="A511">
        <v>20000</v>
      </c>
      <c r="B511" t="s">
        <v>10</v>
      </c>
      <c r="C511" t="s">
        <v>10</v>
      </c>
      <c r="D511">
        <v>60000</v>
      </c>
      <c r="E511" t="str">
        <f>IF(D511&lt;=40000,"LOW INCOME",IF(D511&lt;=80000,"MEDIUM INCOME",IF(D511&lt;=100000,"HIGH INCOME","HIGHEST INCOME")))</f>
        <v>MEDIUM INCOME</v>
      </c>
      <c r="F511">
        <v>1</v>
      </c>
      <c r="G511" t="s">
        <v>63</v>
      </c>
      <c r="H511" t="s">
        <v>18</v>
      </c>
      <c r="I511" t="s">
        <v>14</v>
      </c>
      <c r="J511" t="str">
        <f>IF(I511="YES", "1", "0")</f>
        <v>1</v>
      </c>
      <c r="K511">
        <v>0</v>
      </c>
      <c r="L511">
        <v>0.5</v>
      </c>
      <c r="M511" t="str">
        <f>IF(L511&lt;=4.5,"CLOSEST",IF(L511&lt;=7.5,"FAR","FURTHEST"))</f>
        <v>CLOSEST</v>
      </c>
      <c r="N511" t="s">
        <v>14</v>
      </c>
      <c r="O511" t="str">
        <f>IF(N511="YES", "1", "0")</f>
        <v>1</v>
      </c>
      <c r="P511" t="str">
        <f>E511&amp;"-"&amp;G511&amp;"-"&amp;H511</f>
        <v>MEDIUM INCOME-Graduate Degree-Professional</v>
      </c>
    </row>
    <row r="512" spans="1:16" x14ac:dyDescent="0.25">
      <c r="A512">
        <v>20053</v>
      </c>
      <c r="B512" t="s">
        <v>19</v>
      </c>
      <c r="C512" t="s">
        <v>10</v>
      </c>
      <c r="D512">
        <v>40000</v>
      </c>
      <c r="E512" t="str">
        <f>IF(D512&lt;=40000,"LOW INCOME",IF(D512&lt;=80000,"MEDIUM INCOME",IF(D512&lt;=100000,"HIGH INCOME","HIGHEST INCOME")))</f>
        <v>LOW INCOME</v>
      </c>
      <c r="F512">
        <v>2</v>
      </c>
      <c r="G512" t="s">
        <v>16</v>
      </c>
      <c r="H512" t="s">
        <v>17</v>
      </c>
      <c r="I512" t="s">
        <v>14</v>
      </c>
      <c r="J512" t="str">
        <f>IF(I512="YES", "1", "0")</f>
        <v>1</v>
      </c>
      <c r="K512">
        <v>0</v>
      </c>
      <c r="L512">
        <v>0.5</v>
      </c>
      <c r="M512" t="str">
        <f>IF(L512&lt;=4.5,"CLOSEST",IF(L512&lt;=7.5,"FAR","FURTHEST"))</f>
        <v>CLOSEST</v>
      </c>
      <c r="N512" t="s">
        <v>15</v>
      </c>
      <c r="O512" t="str">
        <f>IF(N512="YES", "1", "0")</f>
        <v>0</v>
      </c>
      <c r="P512" t="str">
        <f>E512&amp;"-"&amp;G512&amp;"-"&amp;H512</f>
        <v>LOW INCOME-Partial College-Clerical</v>
      </c>
    </row>
    <row r="513" spans="1:16" x14ac:dyDescent="0.25">
      <c r="A513">
        <v>20060</v>
      </c>
      <c r="B513" t="s">
        <v>19</v>
      </c>
      <c r="C513" t="s">
        <v>11</v>
      </c>
      <c r="D513">
        <v>30000</v>
      </c>
      <c r="E513" t="str">
        <f>IF(D513&lt;=40000,"LOW INCOME",IF(D513&lt;=80000,"MEDIUM INCOME",IF(D513&lt;=100000,"HIGH INCOME","HIGHEST INCOME")))</f>
        <v>LOW INCOME</v>
      </c>
      <c r="F513">
        <v>0</v>
      </c>
      <c r="G513" t="s">
        <v>21</v>
      </c>
      <c r="H513" t="s">
        <v>20</v>
      </c>
      <c r="I513" t="s">
        <v>15</v>
      </c>
      <c r="J513" t="str">
        <f>IF(I513="YES", "1", "0")</f>
        <v>0</v>
      </c>
      <c r="K513">
        <v>1</v>
      </c>
      <c r="L513">
        <v>3.5</v>
      </c>
      <c r="M513" t="str">
        <f>IF(L513&lt;=4.5,"CLOSEST",IF(L513&lt;=7.5,"FAR","FURTHEST"))</f>
        <v>CLOSEST</v>
      </c>
      <c r="N513" t="s">
        <v>14</v>
      </c>
      <c r="O513" t="str">
        <f>IF(N513="YES", "1", "0")</f>
        <v>1</v>
      </c>
      <c r="P513" t="str">
        <f>E513&amp;"-"&amp;G513&amp;"-"&amp;H513</f>
        <v>LOW INCOME-High School-Manual</v>
      </c>
    </row>
    <row r="514" spans="1:16" x14ac:dyDescent="0.25">
      <c r="A514">
        <v>20076</v>
      </c>
      <c r="B514" t="s">
        <v>19</v>
      </c>
      <c r="C514" t="s">
        <v>11</v>
      </c>
      <c r="D514">
        <v>10000</v>
      </c>
      <c r="E514" t="str">
        <f>IF(D514&lt;=40000,"LOW INCOME",IF(D514&lt;=80000,"MEDIUM INCOME",IF(D514&lt;=100000,"HIGH INCOME","HIGHEST INCOME")))</f>
        <v>LOW INCOME</v>
      </c>
      <c r="F514">
        <v>2</v>
      </c>
      <c r="G514" t="s">
        <v>21</v>
      </c>
      <c r="H514" t="s">
        <v>20</v>
      </c>
      <c r="I514" t="s">
        <v>14</v>
      </c>
      <c r="J514" t="str">
        <f>IF(I514="YES", "1", "0")</f>
        <v>1</v>
      </c>
      <c r="K514">
        <v>2</v>
      </c>
      <c r="L514">
        <v>1.5</v>
      </c>
      <c r="M514" t="str">
        <f>IF(L514&lt;=4.5,"CLOSEST",IF(L514&lt;=7.5,"FAR","FURTHEST"))</f>
        <v>CLOSEST</v>
      </c>
      <c r="N514" t="s">
        <v>14</v>
      </c>
      <c r="O514" t="str">
        <f>IF(N514="YES", "1", "0")</f>
        <v>1</v>
      </c>
      <c r="P514" t="str">
        <f>E514&amp;"-"&amp;G514&amp;"-"&amp;H514</f>
        <v>LOW INCOME-High School-Manual</v>
      </c>
    </row>
    <row r="515" spans="1:16" x14ac:dyDescent="0.25">
      <c r="A515">
        <v>20084</v>
      </c>
      <c r="B515" t="s">
        <v>10</v>
      </c>
      <c r="C515" t="s">
        <v>10</v>
      </c>
      <c r="D515">
        <v>20000</v>
      </c>
      <c r="E515" t="str">
        <f>IF(D515&lt;=40000,"LOW INCOME",IF(D515&lt;=80000,"MEDIUM INCOME",IF(D515&lt;=100000,"HIGH INCOME","HIGHEST INCOME")))</f>
        <v>LOW INCOME</v>
      </c>
      <c r="F515">
        <v>2</v>
      </c>
      <c r="G515" t="s">
        <v>21</v>
      </c>
      <c r="H515" t="s">
        <v>20</v>
      </c>
      <c r="I515" t="s">
        <v>15</v>
      </c>
      <c r="J515" t="str">
        <f>IF(I515="YES", "1", "0")</f>
        <v>0</v>
      </c>
      <c r="K515">
        <v>2</v>
      </c>
      <c r="L515">
        <v>0.5</v>
      </c>
      <c r="M515" t="str">
        <f>IF(L515&lt;=4.5,"CLOSEST",IF(L515&lt;=7.5,"FAR","FURTHEST"))</f>
        <v>CLOSEST</v>
      </c>
      <c r="N515" t="s">
        <v>15</v>
      </c>
      <c r="O515" t="str">
        <f>IF(N515="YES", "1", "0")</f>
        <v>0</v>
      </c>
      <c r="P515" t="str">
        <f>E515&amp;"-"&amp;G515&amp;"-"&amp;H515</f>
        <v>LOW INCOME-High School-Manual</v>
      </c>
    </row>
    <row r="516" spans="1:16" x14ac:dyDescent="0.25">
      <c r="A516">
        <v>20147</v>
      </c>
      <c r="B516" t="s">
        <v>10</v>
      </c>
      <c r="C516" t="s">
        <v>11</v>
      </c>
      <c r="D516">
        <v>30000</v>
      </c>
      <c r="E516" t="str">
        <f>IF(D516&lt;=40000,"LOW INCOME",IF(D516&lt;=80000,"MEDIUM INCOME",IF(D516&lt;=100000,"HIGH INCOME","HIGHEST INCOME")))</f>
        <v>LOW INCOME</v>
      </c>
      <c r="F516">
        <v>1</v>
      </c>
      <c r="G516" t="s">
        <v>12</v>
      </c>
      <c r="H516" t="s">
        <v>17</v>
      </c>
      <c r="I516" t="s">
        <v>14</v>
      </c>
      <c r="J516" t="str">
        <f>IF(I516="YES", "1", "0")</f>
        <v>1</v>
      </c>
      <c r="K516">
        <v>0</v>
      </c>
      <c r="L516">
        <v>0.5</v>
      </c>
      <c r="M516" t="str">
        <f>IF(L516&lt;=4.5,"CLOSEST",IF(L516&lt;=7.5,"FAR","FURTHEST"))</f>
        <v>CLOSEST</v>
      </c>
      <c r="N516" t="s">
        <v>15</v>
      </c>
      <c r="O516" t="str">
        <f>IF(N516="YES", "1", "0")</f>
        <v>0</v>
      </c>
      <c r="P516" t="str">
        <f>E516&amp;"-"&amp;G516&amp;"-"&amp;H516</f>
        <v>LOW INCOME-Bachelors-Clerical</v>
      </c>
    </row>
    <row r="517" spans="1:16" x14ac:dyDescent="0.25">
      <c r="A517">
        <v>20171</v>
      </c>
      <c r="B517" t="s">
        <v>10</v>
      </c>
      <c r="C517" t="s">
        <v>11</v>
      </c>
      <c r="D517">
        <v>20000</v>
      </c>
      <c r="E517" t="str">
        <f>IF(D517&lt;=40000,"LOW INCOME",IF(D517&lt;=80000,"MEDIUM INCOME",IF(D517&lt;=100000,"HIGH INCOME","HIGHEST INCOME")))</f>
        <v>LOW INCOME</v>
      </c>
      <c r="F517">
        <v>2</v>
      </c>
      <c r="G517" t="s">
        <v>16</v>
      </c>
      <c r="H517" t="s">
        <v>20</v>
      </c>
      <c r="I517" t="s">
        <v>14</v>
      </c>
      <c r="J517" t="str">
        <f>IF(I517="YES", "1", "0")</f>
        <v>1</v>
      </c>
      <c r="K517">
        <v>1</v>
      </c>
      <c r="L517">
        <v>0.5</v>
      </c>
      <c r="M517" t="str">
        <f>IF(L517&lt;=4.5,"CLOSEST",IF(L517&lt;=7.5,"FAR","FURTHEST"))</f>
        <v>CLOSEST</v>
      </c>
      <c r="N517" t="s">
        <v>14</v>
      </c>
      <c r="O517" t="str">
        <f>IF(N517="YES", "1", "0")</f>
        <v>1</v>
      </c>
      <c r="P517" t="str">
        <f>E517&amp;"-"&amp;G517&amp;"-"&amp;H517</f>
        <v>LOW INCOME-Partial College-Manual</v>
      </c>
    </row>
    <row r="518" spans="1:16" x14ac:dyDescent="0.25">
      <c r="A518">
        <v>20196</v>
      </c>
      <c r="B518" t="s">
        <v>10</v>
      </c>
      <c r="C518" t="s">
        <v>10</v>
      </c>
      <c r="D518">
        <v>60000</v>
      </c>
      <c r="E518" t="str">
        <f>IF(D518&lt;=40000,"LOW INCOME",IF(D518&lt;=80000,"MEDIUM INCOME",IF(D518&lt;=100000,"HIGH INCOME","HIGHEST INCOME")))</f>
        <v>MEDIUM INCOME</v>
      </c>
      <c r="F518">
        <v>1</v>
      </c>
      <c r="G518" t="s">
        <v>16</v>
      </c>
      <c r="H518" t="s">
        <v>13</v>
      </c>
      <c r="I518" t="s">
        <v>14</v>
      </c>
      <c r="J518" t="str">
        <f>IF(I518="YES", "1", "0")</f>
        <v>1</v>
      </c>
      <c r="K518">
        <v>1</v>
      </c>
      <c r="L518">
        <v>3.5</v>
      </c>
      <c r="M518" t="str">
        <f>IF(L518&lt;=4.5,"CLOSEST",IF(L518&lt;=7.5,"FAR","FURTHEST"))</f>
        <v>CLOSEST</v>
      </c>
      <c r="N518" t="s">
        <v>14</v>
      </c>
      <c r="O518" t="str">
        <f>IF(N518="YES", "1", "0")</f>
        <v>1</v>
      </c>
      <c r="P518" t="str">
        <f>E518&amp;"-"&amp;G518&amp;"-"&amp;H518</f>
        <v>MEDIUM INCOME-Partial College-Skilled Manual</v>
      </c>
    </row>
    <row r="519" spans="1:16" x14ac:dyDescent="0.25">
      <c r="A519">
        <v>20228</v>
      </c>
      <c r="B519" t="s">
        <v>10</v>
      </c>
      <c r="C519" t="s">
        <v>10</v>
      </c>
      <c r="D519">
        <v>100000</v>
      </c>
      <c r="E519" t="str">
        <f>IF(D519&lt;=40000,"LOW INCOME",IF(D519&lt;=80000,"MEDIUM INCOME",IF(D519&lt;=100000,"HIGH INCOME","HIGHEST INCOME")))</f>
        <v>HIGH INCOME</v>
      </c>
      <c r="F519">
        <v>0</v>
      </c>
      <c r="G519" t="s">
        <v>63</v>
      </c>
      <c r="H519" t="s">
        <v>22</v>
      </c>
      <c r="I519" t="s">
        <v>14</v>
      </c>
      <c r="J519" t="str">
        <f>IF(I519="YES", "1", "0")</f>
        <v>1</v>
      </c>
      <c r="K519">
        <v>0</v>
      </c>
      <c r="L519">
        <v>3.5</v>
      </c>
      <c r="M519" t="str">
        <f>IF(L519&lt;=4.5,"CLOSEST",IF(L519&lt;=7.5,"FAR","FURTHEST"))</f>
        <v>CLOSEST</v>
      </c>
      <c r="N519" t="s">
        <v>14</v>
      </c>
      <c r="O519" t="str">
        <f>IF(N519="YES", "1", "0")</f>
        <v>1</v>
      </c>
      <c r="P519" t="str">
        <f>E519&amp;"-"&amp;G519&amp;"-"&amp;H519</f>
        <v>HIGH INCOME-Graduate Degree-Management</v>
      </c>
    </row>
    <row r="520" spans="1:16" x14ac:dyDescent="0.25">
      <c r="A520">
        <v>20236</v>
      </c>
      <c r="B520" t="s">
        <v>19</v>
      </c>
      <c r="C520" t="s">
        <v>10</v>
      </c>
      <c r="D520">
        <v>60000</v>
      </c>
      <c r="E520" t="str">
        <f>IF(D520&lt;=40000,"LOW INCOME",IF(D520&lt;=80000,"MEDIUM INCOME",IF(D520&lt;=100000,"HIGH INCOME","HIGHEST INCOME")))</f>
        <v>MEDIUM INCOME</v>
      </c>
      <c r="F520">
        <v>3</v>
      </c>
      <c r="G520" t="s">
        <v>12</v>
      </c>
      <c r="H520" t="s">
        <v>18</v>
      </c>
      <c r="I520" t="s">
        <v>15</v>
      </c>
      <c r="J520" t="str">
        <f>IF(I520="YES", "1", "0")</f>
        <v>0</v>
      </c>
      <c r="K520">
        <v>2</v>
      </c>
      <c r="L520">
        <v>0.5</v>
      </c>
      <c r="M520" t="str">
        <f>IF(L520&lt;=4.5,"CLOSEST",IF(L520&lt;=7.5,"FAR","FURTHEST"))</f>
        <v>CLOSEST</v>
      </c>
      <c r="N520" t="s">
        <v>14</v>
      </c>
      <c r="O520" t="str">
        <f>IF(N520="YES", "1", "0")</f>
        <v>1</v>
      </c>
      <c r="P520" t="str">
        <f>E520&amp;"-"&amp;G520&amp;"-"&amp;H520</f>
        <v>MEDIUM INCOME-Bachelors-Professional</v>
      </c>
    </row>
    <row r="521" spans="1:16" x14ac:dyDescent="0.25">
      <c r="A521">
        <v>20277</v>
      </c>
      <c r="B521" t="s">
        <v>10</v>
      </c>
      <c r="C521" t="s">
        <v>11</v>
      </c>
      <c r="D521">
        <v>30000</v>
      </c>
      <c r="E521" t="str">
        <f>IF(D521&lt;=40000,"LOW INCOME",IF(D521&lt;=80000,"MEDIUM INCOME",IF(D521&lt;=100000,"HIGH INCOME","HIGHEST INCOME")))</f>
        <v>LOW INCOME</v>
      </c>
      <c r="F521">
        <v>2</v>
      </c>
      <c r="G521" t="s">
        <v>16</v>
      </c>
      <c r="H521" t="s">
        <v>17</v>
      </c>
      <c r="I521" t="s">
        <v>15</v>
      </c>
      <c r="J521" t="str">
        <f>IF(I521="YES", "1", "0")</f>
        <v>0</v>
      </c>
      <c r="K521">
        <v>2</v>
      </c>
      <c r="L521">
        <v>0.5</v>
      </c>
      <c r="M521" t="str">
        <f>IF(L521&lt;=4.5,"CLOSEST",IF(L521&lt;=7.5,"FAR","FURTHEST"))</f>
        <v>CLOSEST</v>
      </c>
      <c r="N521" t="s">
        <v>15</v>
      </c>
      <c r="O521" t="str">
        <f>IF(N521="YES", "1", "0")</f>
        <v>0</v>
      </c>
      <c r="P521" t="str">
        <f>E521&amp;"-"&amp;G521&amp;"-"&amp;H521</f>
        <v>LOW INCOME-Partial College-Clerical</v>
      </c>
    </row>
    <row r="522" spans="1:16" x14ac:dyDescent="0.25">
      <c r="A522">
        <v>20296</v>
      </c>
      <c r="B522" t="s">
        <v>19</v>
      </c>
      <c r="C522" t="s">
        <v>11</v>
      </c>
      <c r="D522">
        <v>60000</v>
      </c>
      <c r="E522" t="str">
        <f>IF(D522&lt;=40000,"LOW INCOME",IF(D522&lt;=80000,"MEDIUM INCOME",IF(D522&lt;=100000,"HIGH INCOME","HIGHEST INCOME")))</f>
        <v>MEDIUM INCOME</v>
      </c>
      <c r="F522">
        <v>0</v>
      </c>
      <c r="G522" t="s">
        <v>16</v>
      </c>
      <c r="H522" t="s">
        <v>13</v>
      </c>
      <c r="I522" t="s">
        <v>15</v>
      </c>
      <c r="J522" t="str">
        <f>IF(I522="YES", "1", "0")</f>
        <v>0</v>
      </c>
      <c r="K522">
        <v>1</v>
      </c>
      <c r="L522">
        <v>1.5</v>
      </c>
      <c r="M522" t="str">
        <f>IF(L522&lt;=4.5,"CLOSEST",IF(L522&lt;=7.5,"FAR","FURTHEST"))</f>
        <v>CLOSEST</v>
      </c>
      <c r="N522" t="s">
        <v>14</v>
      </c>
      <c r="O522" t="str">
        <f>IF(N522="YES", "1", "0")</f>
        <v>1</v>
      </c>
      <c r="P522" t="str">
        <f>E522&amp;"-"&amp;G522&amp;"-"&amp;H522</f>
        <v>MEDIUM INCOME-Partial College-Skilled Manual</v>
      </c>
    </row>
    <row r="523" spans="1:16" x14ac:dyDescent="0.25">
      <c r="A523">
        <v>20310</v>
      </c>
      <c r="B523" t="s">
        <v>19</v>
      </c>
      <c r="C523" t="s">
        <v>10</v>
      </c>
      <c r="D523">
        <v>60000</v>
      </c>
      <c r="E523" t="str">
        <f>IF(D523&lt;=40000,"LOW INCOME",IF(D523&lt;=80000,"MEDIUM INCOME",IF(D523&lt;=100000,"HIGH INCOME","HIGHEST INCOME")))</f>
        <v>MEDIUM INCOME</v>
      </c>
      <c r="F523">
        <v>0</v>
      </c>
      <c r="G523" t="s">
        <v>16</v>
      </c>
      <c r="H523" t="s">
        <v>13</v>
      </c>
      <c r="I523" t="s">
        <v>14</v>
      </c>
      <c r="J523" t="str">
        <f>IF(I523="YES", "1", "0")</f>
        <v>1</v>
      </c>
      <c r="K523">
        <v>1</v>
      </c>
      <c r="L523">
        <v>7.5</v>
      </c>
      <c r="M523" t="str">
        <f>IF(L523&lt;=4.5,"CLOSEST",IF(L523&lt;=7.5,"FAR","FURTHEST"))</f>
        <v>FAR</v>
      </c>
      <c r="N523" t="s">
        <v>14</v>
      </c>
      <c r="O523" t="str">
        <f>IF(N523="YES", "1", "0")</f>
        <v>1</v>
      </c>
      <c r="P523" t="str">
        <f>E523&amp;"-"&amp;G523&amp;"-"&amp;H523</f>
        <v>MEDIUM INCOME-Partial College-Skilled Manual</v>
      </c>
    </row>
    <row r="524" spans="1:16" x14ac:dyDescent="0.25">
      <c r="A524">
        <v>20339</v>
      </c>
      <c r="B524" t="s">
        <v>10</v>
      </c>
      <c r="C524" t="s">
        <v>11</v>
      </c>
      <c r="D524">
        <v>130000</v>
      </c>
      <c r="E524" t="str">
        <f>IF(D524&lt;=40000,"LOW INCOME",IF(D524&lt;=80000,"MEDIUM INCOME",IF(D524&lt;=100000,"HIGH INCOME","HIGHEST INCOME")))</f>
        <v>HIGHEST INCOME</v>
      </c>
      <c r="F524">
        <v>1</v>
      </c>
      <c r="G524" t="s">
        <v>12</v>
      </c>
      <c r="H524" t="s">
        <v>22</v>
      </c>
      <c r="I524" t="s">
        <v>14</v>
      </c>
      <c r="J524" t="str">
        <f>IF(I524="YES", "1", "0")</f>
        <v>1</v>
      </c>
      <c r="K524">
        <v>4</v>
      </c>
      <c r="L524">
        <v>3.5</v>
      </c>
      <c r="M524" t="str">
        <f>IF(L524&lt;=4.5,"CLOSEST",IF(L524&lt;=7.5,"FAR","FURTHEST"))</f>
        <v>CLOSEST</v>
      </c>
      <c r="N524" t="s">
        <v>14</v>
      </c>
      <c r="O524" t="str">
        <f>IF(N524="YES", "1", "0")</f>
        <v>1</v>
      </c>
      <c r="P524" t="str">
        <f>E524&amp;"-"&amp;G524&amp;"-"&amp;H524</f>
        <v>HIGHEST INCOME-Bachelors-Management</v>
      </c>
    </row>
    <row r="525" spans="1:16" x14ac:dyDescent="0.25">
      <c r="A525">
        <v>20343</v>
      </c>
      <c r="B525" t="s">
        <v>10</v>
      </c>
      <c r="C525" t="s">
        <v>11</v>
      </c>
      <c r="D525">
        <v>90000</v>
      </c>
      <c r="E525" t="str">
        <f>IF(D525&lt;=40000,"LOW INCOME",IF(D525&lt;=80000,"MEDIUM INCOME",IF(D525&lt;=100000,"HIGH INCOME","HIGHEST INCOME")))</f>
        <v>HIGH INCOME</v>
      </c>
      <c r="F525">
        <v>4</v>
      </c>
      <c r="G525" t="s">
        <v>16</v>
      </c>
      <c r="H525" t="s">
        <v>18</v>
      </c>
      <c r="I525" t="s">
        <v>14</v>
      </c>
      <c r="J525" t="str">
        <f>IF(I525="YES", "1", "0")</f>
        <v>1</v>
      </c>
      <c r="K525">
        <v>1</v>
      </c>
      <c r="L525">
        <v>1.5</v>
      </c>
      <c r="M525" t="str">
        <f>IF(L525&lt;=4.5,"CLOSEST",IF(L525&lt;=7.5,"FAR","FURTHEST"))</f>
        <v>CLOSEST</v>
      </c>
      <c r="N525" t="s">
        <v>15</v>
      </c>
      <c r="O525" t="str">
        <f>IF(N525="YES", "1", "0")</f>
        <v>0</v>
      </c>
      <c r="P525" t="str">
        <f>E525&amp;"-"&amp;G525&amp;"-"&amp;H525</f>
        <v>HIGH INCOME-Partial College-Professional</v>
      </c>
    </row>
    <row r="526" spans="1:16" x14ac:dyDescent="0.25">
      <c r="A526">
        <v>20361</v>
      </c>
      <c r="B526" t="s">
        <v>10</v>
      </c>
      <c r="C526" t="s">
        <v>10</v>
      </c>
      <c r="D526">
        <v>50000</v>
      </c>
      <c r="E526" t="str">
        <f>IF(D526&lt;=40000,"LOW INCOME",IF(D526&lt;=80000,"MEDIUM INCOME",IF(D526&lt;=100000,"HIGH INCOME","HIGHEST INCOME")))</f>
        <v>MEDIUM INCOME</v>
      </c>
      <c r="F526">
        <v>2</v>
      </c>
      <c r="G526" t="s">
        <v>63</v>
      </c>
      <c r="H526" t="s">
        <v>22</v>
      </c>
      <c r="I526" t="s">
        <v>14</v>
      </c>
      <c r="J526" t="str">
        <f>IF(I526="YES", "1", "0")</f>
        <v>1</v>
      </c>
      <c r="K526">
        <v>2</v>
      </c>
      <c r="L526">
        <v>7.5</v>
      </c>
      <c r="M526" t="str">
        <f>IF(L526&lt;=4.5,"CLOSEST",IF(L526&lt;=7.5,"FAR","FURTHEST"))</f>
        <v>FAR</v>
      </c>
      <c r="N526" t="s">
        <v>15</v>
      </c>
      <c r="O526" t="str">
        <f>IF(N526="YES", "1", "0")</f>
        <v>0</v>
      </c>
      <c r="P526" t="str">
        <f>E526&amp;"-"&amp;G526&amp;"-"&amp;H526</f>
        <v>MEDIUM INCOME-Graduate Degree-Management</v>
      </c>
    </row>
    <row r="527" spans="1:16" x14ac:dyDescent="0.25">
      <c r="A527">
        <v>20370</v>
      </c>
      <c r="B527" t="s">
        <v>10</v>
      </c>
      <c r="C527" t="s">
        <v>10</v>
      </c>
      <c r="D527">
        <v>70000</v>
      </c>
      <c r="E527" t="str">
        <f>IF(D527&lt;=40000,"LOW INCOME",IF(D527&lt;=80000,"MEDIUM INCOME",IF(D527&lt;=100000,"HIGH INCOME","HIGHEST INCOME")))</f>
        <v>MEDIUM INCOME</v>
      </c>
      <c r="F527">
        <v>3</v>
      </c>
      <c r="G527" t="s">
        <v>23</v>
      </c>
      <c r="H527" t="s">
        <v>13</v>
      </c>
      <c r="I527" t="s">
        <v>14</v>
      </c>
      <c r="J527" t="str">
        <f>IF(I527="YES", "1", "0")</f>
        <v>1</v>
      </c>
      <c r="K527">
        <v>2</v>
      </c>
      <c r="L527">
        <v>7.5</v>
      </c>
      <c r="M527" t="str">
        <f>IF(L527&lt;=4.5,"CLOSEST",IF(L527&lt;=7.5,"FAR","FURTHEST"))</f>
        <v>FAR</v>
      </c>
      <c r="N527" t="s">
        <v>15</v>
      </c>
      <c r="O527" t="str">
        <f>IF(N527="YES", "1", "0")</f>
        <v>0</v>
      </c>
      <c r="P527" t="str">
        <f>E527&amp;"-"&amp;G527&amp;"-"&amp;H527</f>
        <v>MEDIUM INCOME-Partial High School-Skilled Manual</v>
      </c>
    </row>
    <row r="528" spans="1:16" x14ac:dyDescent="0.25">
      <c r="A528">
        <v>20376</v>
      </c>
      <c r="B528" t="s">
        <v>19</v>
      </c>
      <c r="C528" t="s">
        <v>11</v>
      </c>
      <c r="D528">
        <v>70000</v>
      </c>
      <c r="E528" t="str">
        <f>IF(D528&lt;=40000,"LOW INCOME",IF(D528&lt;=80000,"MEDIUM INCOME",IF(D528&lt;=100000,"HIGH INCOME","HIGHEST INCOME")))</f>
        <v>MEDIUM INCOME</v>
      </c>
      <c r="F528">
        <v>3</v>
      </c>
      <c r="G528" t="s">
        <v>63</v>
      </c>
      <c r="H528" t="s">
        <v>22</v>
      </c>
      <c r="I528" t="s">
        <v>14</v>
      </c>
      <c r="J528" t="str">
        <f>IF(I528="YES", "1", "0")</f>
        <v>1</v>
      </c>
      <c r="K528">
        <v>2</v>
      </c>
      <c r="L528">
        <v>7.5</v>
      </c>
      <c r="M528" t="str">
        <f>IF(L528&lt;=4.5,"CLOSEST",IF(L528&lt;=7.5,"FAR","FURTHEST"))</f>
        <v>FAR</v>
      </c>
      <c r="N528" t="s">
        <v>14</v>
      </c>
      <c r="O528" t="str">
        <f>IF(N528="YES", "1", "0")</f>
        <v>1</v>
      </c>
      <c r="P528" t="str">
        <f>E528&amp;"-"&amp;G528&amp;"-"&amp;H528</f>
        <v>MEDIUM INCOME-Graduate Degree-Management</v>
      </c>
    </row>
    <row r="529" spans="1:16" x14ac:dyDescent="0.25">
      <c r="A529">
        <v>20380</v>
      </c>
      <c r="B529" t="s">
        <v>10</v>
      </c>
      <c r="C529" t="s">
        <v>11</v>
      </c>
      <c r="D529">
        <v>60000</v>
      </c>
      <c r="E529" t="str">
        <f>IF(D529&lt;=40000,"LOW INCOME",IF(D529&lt;=80000,"MEDIUM INCOME",IF(D529&lt;=100000,"HIGH INCOME","HIGHEST INCOME")))</f>
        <v>MEDIUM INCOME</v>
      </c>
      <c r="F529">
        <v>3</v>
      </c>
      <c r="G529" t="s">
        <v>63</v>
      </c>
      <c r="H529" t="s">
        <v>22</v>
      </c>
      <c r="I529" t="s">
        <v>14</v>
      </c>
      <c r="J529" t="str">
        <f>IF(I529="YES", "1", "0")</f>
        <v>1</v>
      </c>
      <c r="K529">
        <v>2</v>
      </c>
      <c r="L529">
        <v>10.5</v>
      </c>
      <c r="M529" t="str">
        <f>IF(L529&lt;=4.5,"CLOSEST",IF(L529&lt;=7.5,"FAR","FURTHEST"))</f>
        <v>FURTHEST</v>
      </c>
      <c r="N529" t="s">
        <v>15</v>
      </c>
      <c r="O529" t="str">
        <f>IF(N529="YES", "1", "0")</f>
        <v>0</v>
      </c>
      <c r="P529" t="str">
        <f>E529&amp;"-"&amp;G529&amp;"-"&amp;H529</f>
        <v>MEDIUM INCOME-Graduate Degree-Management</v>
      </c>
    </row>
    <row r="530" spans="1:16" x14ac:dyDescent="0.25">
      <c r="A530">
        <v>20401</v>
      </c>
      <c r="B530" t="s">
        <v>10</v>
      </c>
      <c r="C530" t="s">
        <v>11</v>
      </c>
      <c r="D530">
        <v>50000</v>
      </c>
      <c r="E530" t="str">
        <f>IF(D530&lt;=40000,"LOW INCOME",IF(D530&lt;=80000,"MEDIUM INCOME",IF(D530&lt;=100000,"HIGH INCOME","HIGHEST INCOME")))</f>
        <v>MEDIUM INCOME</v>
      </c>
      <c r="F530">
        <v>4</v>
      </c>
      <c r="G530" t="s">
        <v>12</v>
      </c>
      <c r="H530" t="s">
        <v>22</v>
      </c>
      <c r="I530" t="s">
        <v>14</v>
      </c>
      <c r="J530" t="str">
        <f>IF(I530="YES", "1", "0")</f>
        <v>1</v>
      </c>
      <c r="K530">
        <v>2</v>
      </c>
      <c r="L530">
        <v>1.5</v>
      </c>
      <c r="M530" t="str">
        <f>IF(L530&lt;=4.5,"CLOSEST",IF(L530&lt;=7.5,"FAR","FURTHEST"))</f>
        <v>CLOSEST</v>
      </c>
      <c r="N530" t="s">
        <v>14</v>
      </c>
      <c r="O530" t="str">
        <f>IF(N530="YES", "1", "0")</f>
        <v>1</v>
      </c>
      <c r="P530" t="str">
        <f>E530&amp;"-"&amp;G530&amp;"-"&amp;H530</f>
        <v>MEDIUM INCOME-Bachelors-Management</v>
      </c>
    </row>
    <row r="531" spans="1:16" x14ac:dyDescent="0.25">
      <c r="A531">
        <v>20414</v>
      </c>
      <c r="B531" t="s">
        <v>10</v>
      </c>
      <c r="C531" t="s">
        <v>11</v>
      </c>
      <c r="D531">
        <v>60000</v>
      </c>
      <c r="E531" t="str">
        <f>IF(D531&lt;=40000,"LOW INCOME",IF(D531&lt;=80000,"MEDIUM INCOME",IF(D531&lt;=100000,"HIGH INCOME","HIGHEST INCOME")))</f>
        <v>MEDIUM INCOME</v>
      </c>
      <c r="F531">
        <v>0</v>
      </c>
      <c r="G531" t="s">
        <v>16</v>
      </c>
      <c r="H531" t="s">
        <v>13</v>
      </c>
      <c r="I531" t="s">
        <v>14</v>
      </c>
      <c r="J531" t="str">
        <f>IF(I531="YES", "1", "0")</f>
        <v>1</v>
      </c>
      <c r="K531">
        <v>2</v>
      </c>
      <c r="L531">
        <v>7.5</v>
      </c>
      <c r="M531" t="str">
        <f>IF(L531&lt;=4.5,"CLOSEST",IF(L531&lt;=7.5,"FAR","FURTHEST"))</f>
        <v>FAR</v>
      </c>
      <c r="N531" t="s">
        <v>15</v>
      </c>
      <c r="O531" t="str">
        <f>IF(N531="YES", "1", "0")</f>
        <v>0</v>
      </c>
      <c r="P531" t="str">
        <f>E531&amp;"-"&amp;G531&amp;"-"&amp;H531</f>
        <v>MEDIUM INCOME-Partial College-Skilled Manual</v>
      </c>
    </row>
    <row r="532" spans="1:16" x14ac:dyDescent="0.25">
      <c r="A532">
        <v>20417</v>
      </c>
      <c r="B532" t="s">
        <v>10</v>
      </c>
      <c r="C532" t="s">
        <v>10</v>
      </c>
      <c r="D532">
        <v>30000</v>
      </c>
      <c r="E532" t="str">
        <f>IF(D532&lt;=40000,"LOW INCOME",IF(D532&lt;=80000,"MEDIUM INCOME",IF(D532&lt;=100000,"HIGH INCOME","HIGHEST INCOME")))</f>
        <v>LOW INCOME</v>
      </c>
      <c r="F532">
        <v>3</v>
      </c>
      <c r="G532" t="s">
        <v>16</v>
      </c>
      <c r="H532" t="s">
        <v>17</v>
      </c>
      <c r="I532" t="s">
        <v>15</v>
      </c>
      <c r="J532" t="str">
        <f>IF(I532="YES", "1", "0")</f>
        <v>0</v>
      </c>
      <c r="K532">
        <v>2</v>
      </c>
      <c r="L532">
        <v>7.5</v>
      </c>
      <c r="M532" t="str">
        <f>IF(L532&lt;=4.5,"CLOSEST",IF(L532&lt;=7.5,"FAR","FURTHEST"))</f>
        <v>FAR</v>
      </c>
      <c r="N532" t="s">
        <v>15</v>
      </c>
      <c r="O532" t="str">
        <f>IF(N532="YES", "1", "0")</f>
        <v>0</v>
      </c>
      <c r="P532" t="str">
        <f>E532&amp;"-"&amp;G532&amp;"-"&amp;H532</f>
        <v>LOW INCOME-Partial College-Clerical</v>
      </c>
    </row>
    <row r="533" spans="1:16" x14ac:dyDescent="0.25">
      <c r="A533">
        <v>20421</v>
      </c>
      <c r="B533" t="s">
        <v>19</v>
      </c>
      <c r="C533" t="s">
        <v>11</v>
      </c>
      <c r="D533">
        <v>40000</v>
      </c>
      <c r="E533" t="str">
        <f>IF(D533&lt;=40000,"LOW INCOME",IF(D533&lt;=80000,"MEDIUM INCOME",IF(D533&lt;=100000,"HIGH INCOME","HIGHEST INCOME")))</f>
        <v>LOW INCOME</v>
      </c>
      <c r="F533">
        <v>0</v>
      </c>
      <c r="G533" t="s">
        <v>23</v>
      </c>
      <c r="H533" t="s">
        <v>17</v>
      </c>
      <c r="I533" t="s">
        <v>14</v>
      </c>
      <c r="J533" t="str">
        <f>IF(I533="YES", "1", "0")</f>
        <v>1</v>
      </c>
      <c r="K533">
        <v>2</v>
      </c>
      <c r="L533">
        <v>7.5</v>
      </c>
      <c r="M533" t="str">
        <f>IF(L533&lt;=4.5,"CLOSEST",IF(L533&lt;=7.5,"FAR","FURTHEST"))</f>
        <v>FAR</v>
      </c>
      <c r="N533" t="s">
        <v>15</v>
      </c>
      <c r="O533" t="str">
        <f>IF(N533="YES", "1", "0")</f>
        <v>0</v>
      </c>
      <c r="P533" t="str">
        <f>E533&amp;"-"&amp;G533&amp;"-"&amp;H533</f>
        <v>LOW INCOME-Partial High School-Clerical</v>
      </c>
    </row>
    <row r="534" spans="1:16" x14ac:dyDescent="0.25">
      <c r="A534">
        <v>20430</v>
      </c>
      <c r="B534" t="s">
        <v>10</v>
      </c>
      <c r="C534" t="s">
        <v>10</v>
      </c>
      <c r="D534">
        <v>70000</v>
      </c>
      <c r="E534" t="str">
        <f>IF(D534&lt;=40000,"LOW INCOME",IF(D534&lt;=80000,"MEDIUM INCOME",IF(D534&lt;=100000,"HIGH INCOME","HIGHEST INCOME")))</f>
        <v>MEDIUM INCOME</v>
      </c>
      <c r="F534">
        <v>2</v>
      </c>
      <c r="G534" t="s">
        <v>16</v>
      </c>
      <c r="H534" t="s">
        <v>13</v>
      </c>
      <c r="I534" t="s">
        <v>14</v>
      </c>
      <c r="J534" t="str">
        <f>IF(I534="YES", "1", "0")</f>
        <v>1</v>
      </c>
      <c r="K534">
        <v>2</v>
      </c>
      <c r="L534">
        <v>7.5</v>
      </c>
      <c r="M534" t="str">
        <f>IF(L534&lt;=4.5,"CLOSEST",IF(L534&lt;=7.5,"FAR","FURTHEST"))</f>
        <v>FAR</v>
      </c>
      <c r="N534" t="s">
        <v>14</v>
      </c>
      <c r="O534" t="str">
        <f>IF(N534="YES", "1", "0")</f>
        <v>1</v>
      </c>
      <c r="P534" t="str">
        <f>E534&amp;"-"&amp;G534&amp;"-"&amp;H534</f>
        <v>MEDIUM INCOME-Partial College-Skilled Manual</v>
      </c>
    </row>
    <row r="535" spans="1:16" x14ac:dyDescent="0.25">
      <c r="A535">
        <v>20504</v>
      </c>
      <c r="B535" t="s">
        <v>10</v>
      </c>
      <c r="C535" t="s">
        <v>11</v>
      </c>
      <c r="D535">
        <v>40000</v>
      </c>
      <c r="E535" t="str">
        <f>IF(D535&lt;=40000,"LOW INCOME",IF(D535&lt;=80000,"MEDIUM INCOME",IF(D535&lt;=100000,"HIGH INCOME","HIGHEST INCOME")))</f>
        <v>LOW INCOME</v>
      </c>
      <c r="F535">
        <v>5</v>
      </c>
      <c r="G535" t="s">
        <v>21</v>
      </c>
      <c r="H535" t="s">
        <v>18</v>
      </c>
      <c r="I535" t="s">
        <v>15</v>
      </c>
      <c r="J535" t="str">
        <f>IF(I535="YES", "1", "0")</f>
        <v>0</v>
      </c>
      <c r="K535">
        <v>2</v>
      </c>
      <c r="L535">
        <v>3.5</v>
      </c>
      <c r="M535" t="str">
        <f>IF(L535&lt;=4.5,"CLOSEST",IF(L535&lt;=7.5,"FAR","FURTHEST"))</f>
        <v>CLOSEST</v>
      </c>
      <c r="N535" t="s">
        <v>15</v>
      </c>
      <c r="O535" t="str">
        <f>IF(N535="YES", "1", "0")</f>
        <v>0</v>
      </c>
      <c r="P535" t="str">
        <f>E535&amp;"-"&amp;G535&amp;"-"&amp;H535</f>
        <v>LOW INCOME-High School-Professional</v>
      </c>
    </row>
    <row r="536" spans="1:16" x14ac:dyDescent="0.25">
      <c r="A536">
        <v>20505</v>
      </c>
      <c r="B536" t="s">
        <v>10</v>
      </c>
      <c r="C536" t="s">
        <v>11</v>
      </c>
      <c r="D536">
        <v>40000</v>
      </c>
      <c r="E536" t="str">
        <f>IF(D536&lt;=40000,"LOW INCOME",IF(D536&lt;=80000,"MEDIUM INCOME",IF(D536&lt;=100000,"HIGH INCOME","HIGHEST INCOME")))</f>
        <v>LOW INCOME</v>
      </c>
      <c r="F536">
        <v>5</v>
      </c>
      <c r="G536" t="s">
        <v>21</v>
      </c>
      <c r="H536" t="s">
        <v>18</v>
      </c>
      <c r="I536" t="s">
        <v>15</v>
      </c>
      <c r="J536" t="str">
        <f>IF(I536="YES", "1", "0")</f>
        <v>0</v>
      </c>
      <c r="K536">
        <v>2</v>
      </c>
      <c r="L536">
        <v>10.5</v>
      </c>
      <c r="M536" t="str">
        <f>IF(L536&lt;=4.5,"CLOSEST",IF(L536&lt;=7.5,"FAR","FURTHEST"))</f>
        <v>FURTHEST</v>
      </c>
      <c r="N536" t="s">
        <v>15</v>
      </c>
      <c r="O536" t="str">
        <f>IF(N536="YES", "1", "0")</f>
        <v>0</v>
      </c>
      <c r="P536" t="str">
        <f>E536&amp;"-"&amp;G536&amp;"-"&amp;H536</f>
        <v>LOW INCOME-High School-Professional</v>
      </c>
    </row>
    <row r="537" spans="1:16" x14ac:dyDescent="0.25">
      <c r="A537">
        <v>20514</v>
      </c>
      <c r="B537" t="s">
        <v>10</v>
      </c>
      <c r="C537" t="s">
        <v>11</v>
      </c>
      <c r="D537">
        <v>70000</v>
      </c>
      <c r="E537" t="str">
        <f>IF(D537&lt;=40000,"LOW INCOME",IF(D537&lt;=80000,"MEDIUM INCOME",IF(D537&lt;=100000,"HIGH INCOME","HIGHEST INCOME")))</f>
        <v>MEDIUM INCOME</v>
      </c>
      <c r="F537">
        <v>2</v>
      </c>
      <c r="G537" t="s">
        <v>16</v>
      </c>
      <c r="H537" t="s">
        <v>18</v>
      </c>
      <c r="I537" t="s">
        <v>14</v>
      </c>
      <c r="J537" t="str">
        <f>IF(I537="YES", "1", "0")</f>
        <v>1</v>
      </c>
      <c r="K537">
        <v>1</v>
      </c>
      <c r="L537">
        <v>3.5</v>
      </c>
      <c r="M537" t="str">
        <f>IF(L537&lt;=4.5,"CLOSEST",IF(L537&lt;=7.5,"FAR","FURTHEST"))</f>
        <v>CLOSEST</v>
      </c>
      <c r="N537" t="s">
        <v>15</v>
      </c>
      <c r="O537" t="str">
        <f>IF(N537="YES", "1", "0")</f>
        <v>0</v>
      </c>
      <c r="P537" t="str">
        <f>E537&amp;"-"&amp;G537&amp;"-"&amp;H537</f>
        <v>MEDIUM INCOME-Partial College-Professional</v>
      </c>
    </row>
    <row r="538" spans="1:16" x14ac:dyDescent="0.25">
      <c r="A538">
        <v>20518</v>
      </c>
      <c r="B538" t="s">
        <v>10</v>
      </c>
      <c r="C538" t="s">
        <v>11</v>
      </c>
      <c r="D538">
        <v>70000</v>
      </c>
      <c r="E538" t="str">
        <f>IF(D538&lt;=40000,"LOW INCOME",IF(D538&lt;=80000,"MEDIUM INCOME",IF(D538&lt;=100000,"HIGH INCOME","HIGHEST INCOME")))</f>
        <v>MEDIUM INCOME</v>
      </c>
      <c r="F538">
        <v>2</v>
      </c>
      <c r="G538" t="s">
        <v>16</v>
      </c>
      <c r="H538" t="s">
        <v>18</v>
      </c>
      <c r="I538" t="s">
        <v>14</v>
      </c>
      <c r="J538" t="str">
        <f>IF(I538="YES", "1", "0")</f>
        <v>1</v>
      </c>
      <c r="K538">
        <v>1</v>
      </c>
      <c r="L538">
        <v>10.5</v>
      </c>
      <c r="M538" t="str">
        <f>IF(L538&lt;=4.5,"CLOSEST",IF(L538&lt;=7.5,"FAR","FURTHEST"))</f>
        <v>FURTHEST</v>
      </c>
      <c r="N538" t="s">
        <v>15</v>
      </c>
      <c r="O538" t="str">
        <f>IF(N538="YES", "1", "0")</f>
        <v>0</v>
      </c>
      <c r="P538" t="str">
        <f>E538&amp;"-"&amp;G538&amp;"-"&amp;H538</f>
        <v>MEDIUM INCOME-Partial College-Professional</v>
      </c>
    </row>
    <row r="539" spans="1:16" x14ac:dyDescent="0.25">
      <c r="A539">
        <v>20528</v>
      </c>
      <c r="B539" t="s">
        <v>10</v>
      </c>
      <c r="C539" t="s">
        <v>10</v>
      </c>
      <c r="D539">
        <v>40000</v>
      </c>
      <c r="E539" t="str">
        <f>IF(D539&lt;=40000,"LOW INCOME",IF(D539&lt;=80000,"MEDIUM INCOME",IF(D539&lt;=100000,"HIGH INCOME","HIGHEST INCOME")))</f>
        <v>LOW INCOME</v>
      </c>
      <c r="F539">
        <v>2</v>
      </c>
      <c r="G539" t="s">
        <v>23</v>
      </c>
      <c r="H539" t="s">
        <v>13</v>
      </c>
      <c r="I539" t="s">
        <v>14</v>
      </c>
      <c r="J539" t="str">
        <f>IF(I539="YES", "1", "0")</f>
        <v>1</v>
      </c>
      <c r="K539">
        <v>2</v>
      </c>
      <c r="L539">
        <v>3.5</v>
      </c>
      <c r="M539" t="str">
        <f>IF(L539&lt;=4.5,"CLOSEST",IF(L539&lt;=7.5,"FAR","FURTHEST"))</f>
        <v>CLOSEST</v>
      </c>
      <c r="N539" t="s">
        <v>15</v>
      </c>
      <c r="O539" t="str">
        <f>IF(N539="YES", "1", "0")</f>
        <v>0</v>
      </c>
      <c r="P539" t="str">
        <f>E539&amp;"-"&amp;G539&amp;"-"&amp;H539</f>
        <v>LOW INCOME-Partial High School-Skilled Manual</v>
      </c>
    </row>
    <row r="540" spans="1:16" x14ac:dyDescent="0.25">
      <c r="A540">
        <v>20535</v>
      </c>
      <c r="B540" t="s">
        <v>10</v>
      </c>
      <c r="C540" t="s">
        <v>11</v>
      </c>
      <c r="D540">
        <v>70000</v>
      </c>
      <c r="E540" t="str">
        <f>IF(D540&lt;=40000,"LOW INCOME",IF(D540&lt;=80000,"MEDIUM INCOME",IF(D540&lt;=100000,"HIGH INCOME","HIGHEST INCOME")))</f>
        <v>MEDIUM INCOME</v>
      </c>
      <c r="F540">
        <v>4</v>
      </c>
      <c r="G540" t="s">
        <v>16</v>
      </c>
      <c r="H540" t="s">
        <v>18</v>
      </c>
      <c r="I540" t="s">
        <v>14</v>
      </c>
      <c r="J540" t="str">
        <f>IF(I540="YES", "1", "0")</f>
        <v>1</v>
      </c>
      <c r="K540">
        <v>1</v>
      </c>
      <c r="L540">
        <v>10.5</v>
      </c>
      <c r="M540" t="str">
        <f>IF(L540&lt;=4.5,"CLOSEST",IF(L540&lt;=7.5,"FAR","FURTHEST"))</f>
        <v>FURTHEST</v>
      </c>
      <c r="N540" t="s">
        <v>15</v>
      </c>
      <c r="O540" t="str">
        <f>IF(N540="YES", "1", "0")</f>
        <v>0</v>
      </c>
      <c r="P540" t="str">
        <f>E540&amp;"-"&amp;G540&amp;"-"&amp;H540</f>
        <v>MEDIUM INCOME-Partial College-Professional</v>
      </c>
    </row>
    <row r="541" spans="1:16" x14ac:dyDescent="0.25">
      <c r="A541">
        <v>20567</v>
      </c>
      <c r="B541" t="s">
        <v>10</v>
      </c>
      <c r="C541" t="s">
        <v>10</v>
      </c>
      <c r="D541">
        <v>130000</v>
      </c>
      <c r="E541" t="str">
        <f>IF(D541&lt;=40000,"LOW INCOME",IF(D541&lt;=80000,"MEDIUM INCOME",IF(D541&lt;=100000,"HIGH INCOME","HIGHEST INCOME")))</f>
        <v>HIGHEST INCOME</v>
      </c>
      <c r="F541">
        <v>4</v>
      </c>
      <c r="G541" t="s">
        <v>16</v>
      </c>
      <c r="H541" t="s">
        <v>18</v>
      </c>
      <c r="I541" t="s">
        <v>15</v>
      </c>
      <c r="J541" t="str">
        <f>IF(I541="YES", "1", "0")</f>
        <v>0</v>
      </c>
      <c r="K541">
        <v>4</v>
      </c>
      <c r="L541">
        <v>7.5</v>
      </c>
      <c r="M541" t="str">
        <f>IF(L541&lt;=4.5,"CLOSEST",IF(L541&lt;=7.5,"FAR","FURTHEST"))</f>
        <v>FAR</v>
      </c>
      <c r="N541" t="s">
        <v>14</v>
      </c>
      <c r="O541" t="str">
        <f>IF(N541="YES", "1", "0")</f>
        <v>1</v>
      </c>
      <c r="P541" t="str">
        <f>E541&amp;"-"&amp;G541&amp;"-"&amp;H541</f>
        <v>HIGHEST INCOME-Partial College-Professional</v>
      </c>
    </row>
    <row r="542" spans="1:16" x14ac:dyDescent="0.25">
      <c r="A542">
        <v>20598</v>
      </c>
      <c r="B542" t="s">
        <v>10</v>
      </c>
      <c r="C542" t="s">
        <v>10</v>
      </c>
      <c r="D542">
        <v>100000</v>
      </c>
      <c r="E542" t="str">
        <f>IF(D542&lt;=40000,"LOW INCOME",IF(D542&lt;=80000,"MEDIUM INCOME",IF(D542&lt;=100000,"HIGH INCOME","HIGHEST INCOME")))</f>
        <v>HIGH INCOME</v>
      </c>
      <c r="F542">
        <v>3</v>
      </c>
      <c r="G542" t="s">
        <v>23</v>
      </c>
      <c r="H542" t="s">
        <v>18</v>
      </c>
      <c r="I542" t="s">
        <v>14</v>
      </c>
      <c r="J542" t="str">
        <f>IF(I542="YES", "1", "0")</f>
        <v>1</v>
      </c>
      <c r="K542">
        <v>0</v>
      </c>
      <c r="L542">
        <v>10.5</v>
      </c>
      <c r="M542" t="str">
        <f>IF(L542&lt;=4.5,"CLOSEST",IF(L542&lt;=7.5,"FAR","FURTHEST"))</f>
        <v>FURTHEST</v>
      </c>
      <c r="N542" t="s">
        <v>14</v>
      </c>
      <c r="O542" t="str">
        <f>IF(N542="YES", "1", "0")</f>
        <v>1</v>
      </c>
      <c r="P542" t="str">
        <f>E542&amp;"-"&amp;G542&amp;"-"&amp;H542</f>
        <v>HIGH INCOME-Partial High School-Professional</v>
      </c>
    </row>
    <row r="543" spans="1:16" x14ac:dyDescent="0.25">
      <c r="A543">
        <v>20606</v>
      </c>
      <c r="B543" t="s">
        <v>10</v>
      </c>
      <c r="C543" t="s">
        <v>11</v>
      </c>
      <c r="D543">
        <v>70000</v>
      </c>
      <c r="E543" t="str">
        <f>IF(D543&lt;=40000,"LOW INCOME",IF(D543&lt;=80000,"MEDIUM INCOME",IF(D543&lt;=100000,"HIGH INCOME","HIGHEST INCOME")))</f>
        <v>MEDIUM INCOME</v>
      </c>
      <c r="F543">
        <v>0</v>
      </c>
      <c r="G543" t="s">
        <v>12</v>
      </c>
      <c r="H543" t="s">
        <v>18</v>
      </c>
      <c r="I543" t="s">
        <v>14</v>
      </c>
      <c r="J543" t="str">
        <f>IF(I543="YES", "1", "0")</f>
        <v>1</v>
      </c>
      <c r="K543">
        <v>4</v>
      </c>
      <c r="L543">
        <v>10.5</v>
      </c>
      <c r="M543" t="str">
        <f>IF(L543&lt;=4.5,"CLOSEST",IF(L543&lt;=7.5,"FAR","FURTHEST"))</f>
        <v>FURTHEST</v>
      </c>
      <c r="N543" t="s">
        <v>14</v>
      </c>
      <c r="O543" t="str">
        <f>IF(N543="YES", "1", "0")</f>
        <v>1</v>
      </c>
      <c r="P543" t="str">
        <f>E543&amp;"-"&amp;G543&amp;"-"&amp;H543</f>
        <v>MEDIUM INCOME-Bachelors-Professional</v>
      </c>
    </row>
    <row r="544" spans="1:16" x14ac:dyDescent="0.25">
      <c r="A544">
        <v>20619</v>
      </c>
      <c r="B544" t="s">
        <v>19</v>
      </c>
      <c r="C544" t="s">
        <v>10</v>
      </c>
      <c r="D544">
        <v>80000</v>
      </c>
      <c r="E544" t="str">
        <f>IF(D544&lt;=40000,"LOW INCOME",IF(D544&lt;=80000,"MEDIUM INCOME",IF(D544&lt;=100000,"HIGH INCOME","HIGHEST INCOME")))</f>
        <v>MEDIUM INCOME</v>
      </c>
      <c r="F544">
        <v>0</v>
      </c>
      <c r="G544" t="s">
        <v>12</v>
      </c>
      <c r="H544" t="s">
        <v>18</v>
      </c>
      <c r="I544" t="s">
        <v>15</v>
      </c>
      <c r="J544" t="str">
        <f>IF(I544="YES", "1", "0")</f>
        <v>0</v>
      </c>
      <c r="K544">
        <v>4</v>
      </c>
      <c r="L544">
        <v>10.5</v>
      </c>
      <c r="M544" t="str">
        <f>IF(L544&lt;=4.5,"CLOSEST",IF(L544&lt;=7.5,"FAR","FURTHEST"))</f>
        <v>FURTHEST</v>
      </c>
      <c r="N544" t="s">
        <v>15</v>
      </c>
      <c r="O544" t="str">
        <f>IF(N544="YES", "1", "0")</f>
        <v>0</v>
      </c>
      <c r="P544" t="str">
        <f>E544&amp;"-"&amp;G544&amp;"-"&amp;H544</f>
        <v>MEDIUM INCOME-Bachelors-Professional</v>
      </c>
    </row>
    <row r="545" spans="1:16" x14ac:dyDescent="0.25">
      <c r="A545">
        <v>20625</v>
      </c>
      <c r="B545" t="s">
        <v>10</v>
      </c>
      <c r="C545" t="s">
        <v>10</v>
      </c>
      <c r="D545">
        <v>100000</v>
      </c>
      <c r="E545" t="str">
        <f>IF(D545&lt;=40000,"LOW INCOME",IF(D545&lt;=80000,"MEDIUM INCOME",IF(D545&lt;=100000,"HIGH INCOME","HIGHEST INCOME")))</f>
        <v>HIGH INCOME</v>
      </c>
      <c r="F545">
        <v>0</v>
      </c>
      <c r="G545" t="s">
        <v>21</v>
      </c>
      <c r="H545" t="s">
        <v>22</v>
      </c>
      <c r="I545" t="s">
        <v>14</v>
      </c>
      <c r="J545" t="str">
        <f>IF(I545="YES", "1", "0")</f>
        <v>1</v>
      </c>
      <c r="K545">
        <v>3</v>
      </c>
      <c r="L545">
        <v>10.5</v>
      </c>
      <c r="M545" t="str">
        <f>IF(L545&lt;=4.5,"CLOSEST",IF(L545&lt;=7.5,"FAR","FURTHEST"))</f>
        <v>FURTHEST</v>
      </c>
      <c r="N545" t="s">
        <v>14</v>
      </c>
      <c r="O545" t="str">
        <f>IF(N545="YES", "1", "0")</f>
        <v>1</v>
      </c>
      <c r="P545" t="str">
        <f>E545&amp;"-"&amp;G545&amp;"-"&amp;H545</f>
        <v>HIGH INCOME-High School-Management</v>
      </c>
    </row>
    <row r="546" spans="1:16" x14ac:dyDescent="0.25">
      <c r="A546">
        <v>20657</v>
      </c>
      <c r="B546" t="s">
        <v>19</v>
      </c>
      <c r="C546" t="s">
        <v>10</v>
      </c>
      <c r="D546">
        <v>50000</v>
      </c>
      <c r="E546" t="str">
        <f>IF(D546&lt;=40000,"LOW INCOME",IF(D546&lt;=80000,"MEDIUM INCOME",IF(D546&lt;=100000,"HIGH INCOME","HIGHEST INCOME")))</f>
        <v>MEDIUM INCOME</v>
      </c>
      <c r="F546">
        <v>2</v>
      </c>
      <c r="G546" t="s">
        <v>12</v>
      </c>
      <c r="H546" t="s">
        <v>13</v>
      </c>
      <c r="I546" t="s">
        <v>14</v>
      </c>
      <c r="J546" t="str">
        <f>IF(I546="YES", "1", "0")</f>
        <v>1</v>
      </c>
      <c r="K546">
        <v>0</v>
      </c>
      <c r="L546">
        <v>3.5</v>
      </c>
      <c r="M546" t="str">
        <f>IF(L546&lt;=4.5,"CLOSEST",IF(L546&lt;=7.5,"FAR","FURTHEST"))</f>
        <v>CLOSEST</v>
      </c>
      <c r="N546" t="s">
        <v>14</v>
      </c>
      <c r="O546" t="str">
        <f>IF(N546="YES", "1", "0")</f>
        <v>1</v>
      </c>
      <c r="P546" t="str">
        <f>E546&amp;"-"&amp;G546&amp;"-"&amp;H546</f>
        <v>MEDIUM INCOME-Bachelors-Skilled Manual</v>
      </c>
    </row>
    <row r="547" spans="1:16" x14ac:dyDescent="0.25">
      <c r="A547">
        <v>20659</v>
      </c>
      <c r="B547" t="s">
        <v>10</v>
      </c>
      <c r="C547" t="s">
        <v>10</v>
      </c>
      <c r="D547">
        <v>70000</v>
      </c>
      <c r="E547" t="str">
        <f>IF(D547&lt;=40000,"LOW INCOME",IF(D547&lt;=80000,"MEDIUM INCOME",IF(D547&lt;=100000,"HIGH INCOME","HIGHEST INCOME")))</f>
        <v>MEDIUM INCOME</v>
      </c>
      <c r="F547">
        <v>3</v>
      </c>
      <c r="G547" t="s">
        <v>63</v>
      </c>
      <c r="H547" t="s">
        <v>18</v>
      </c>
      <c r="I547" t="s">
        <v>14</v>
      </c>
      <c r="J547" t="str">
        <f>IF(I547="YES", "1", "0")</f>
        <v>1</v>
      </c>
      <c r="K547">
        <v>0</v>
      </c>
      <c r="L547">
        <v>0.5</v>
      </c>
      <c r="M547" t="str">
        <f>IF(L547&lt;=4.5,"CLOSEST",IF(L547&lt;=7.5,"FAR","FURTHEST"))</f>
        <v>CLOSEST</v>
      </c>
      <c r="N547" t="s">
        <v>14</v>
      </c>
      <c r="O547" t="str">
        <f>IF(N547="YES", "1", "0")</f>
        <v>1</v>
      </c>
      <c r="P547" t="str">
        <f>E547&amp;"-"&amp;G547&amp;"-"&amp;H547</f>
        <v>MEDIUM INCOME-Graduate Degree-Professional</v>
      </c>
    </row>
    <row r="548" spans="1:16" x14ac:dyDescent="0.25">
      <c r="A548">
        <v>20678</v>
      </c>
      <c r="B548" t="s">
        <v>19</v>
      </c>
      <c r="C548" t="s">
        <v>11</v>
      </c>
      <c r="D548">
        <v>60000</v>
      </c>
      <c r="E548" t="str">
        <f>IF(D548&lt;=40000,"LOW INCOME",IF(D548&lt;=80000,"MEDIUM INCOME",IF(D548&lt;=100000,"HIGH INCOME","HIGHEST INCOME")))</f>
        <v>MEDIUM INCOME</v>
      </c>
      <c r="F548">
        <v>3</v>
      </c>
      <c r="G548" t="s">
        <v>12</v>
      </c>
      <c r="H548" t="s">
        <v>13</v>
      </c>
      <c r="I548" t="s">
        <v>14</v>
      </c>
      <c r="J548" t="str">
        <f>IF(I548="YES", "1", "0")</f>
        <v>1</v>
      </c>
      <c r="K548">
        <v>1</v>
      </c>
      <c r="L548">
        <v>3.5</v>
      </c>
      <c r="M548" t="str">
        <f>IF(L548&lt;=4.5,"CLOSEST",IF(L548&lt;=7.5,"FAR","FURTHEST"))</f>
        <v>CLOSEST</v>
      </c>
      <c r="N548" t="s">
        <v>14</v>
      </c>
      <c r="O548" t="str">
        <f>IF(N548="YES", "1", "0")</f>
        <v>1</v>
      </c>
      <c r="P548" t="str">
        <f>E548&amp;"-"&amp;G548&amp;"-"&amp;H548</f>
        <v>MEDIUM INCOME-Bachelors-Skilled Manual</v>
      </c>
    </row>
    <row r="549" spans="1:16" x14ac:dyDescent="0.25">
      <c r="A549">
        <v>20698</v>
      </c>
      <c r="B549" t="s">
        <v>10</v>
      </c>
      <c r="C549" t="s">
        <v>10</v>
      </c>
      <c r="D549">
        <v>60000</v>
      </c>
      <c r="E549" t="str">
        <f>IF(D549&lt;=40000,"LOW INCOME",IF(D549&lt;=80000,"MEDIUM INCOME",IF(D549&lt;=100000,"HIGH INCOME","HIGHEST INCOME")))</f>
        <v>MEDIUM INCOME</v>
      </c>
      <c r="F549">
        <v>4</v>
      </c>
      <c r="G549" t="s">
        <v>12</v>
      </c>
      <c r="H549" t="s">
        <v>13</v>
      </c>
      <c r="I549" t="s">
        <v>14</v>
      </c>
      <c r="J549" t="str">
        <f>IF(I549="YES", "1", "0")</f>
        <v>1</v>
      </c>
      <c r="K549">
        <v>3</v>
      </c>
      <c r="L549">
        <v>7.5</v>
      </c>
      <c r="M549" t="str">
        <f>IF(L549&lt;=4.5,"CLOSEST",IF(L549&lt;=7.5,"FAR","FURTHEST"))</f>
        <v>FAR</v>
      </c>
      <c r="N549" t="s">
        <v>15</v>
      </c>
      <c r="O549" t="str">
        <f>IF(N549="YES", "1", "0")</f>
        <v>0</v>
      </c>
      <c r="P549" t="str">
        <f>E549&amp;"-"&amp;G549&amp;"-"&amp;H549</f>
        <v>MEDIUM INCOME-Bachelors-Skilled Manual</v>
      </c>
    </row>
    <row r="550" spans="1:16" x14ac:dyDescent="0.25">
      <c r="A550">
        <v>20711</v>
      </c>
      <c r="B550" t="s">
        <v>10</v>
      </c>
      <c r="C550" t="s">
        <v>11</v>
      </c>
      <c r="D550">
        <v>40000</v>
      </c>
      <c r="E550" t="str">
        <f>IF(D550&lt;=40000,"LOW INCOME",IF(D550&lt;=80000,"MEDIUM INCOME",IF(D550&lt;=100000,"HIGH INCOME","HIGHEST INCOME")))</f>
        <v>LOW INCOME</v>
      </c>
      <c r="F550">
        <v>1</v>
      </c>
      <c r="G550" t="s">
        <v>12</v>
      </c>
      <c r="H550" t="s">
        <v>13</v>
      </c>
      <c r="I550" t="s">
        <v>14</v>
      </c>
      <c r="J550" t="str">
        <f>IF(I550="YES", "1", "0")</f>
        <v>1</v>
      </c>
      <c r="K550">
        <v>0</v>
      </c>
      <c r="L550">
        <v>1.5</v>
      </c>
      <c r="M550" t="str">
        <f>IF(L550&lt;=4.5,"CLOSEST",IF(L550&lt;=7.5,"FAR","FURTHEST"))</f>
        <v>CLOSEST</v>
      </c>
      <c r="N550" t="s">
        <v>14</v>
      </c>
      <c r="O550" t="str">
        <f>IF(N550="YES", "1", "0")</f>
        <v>1</v>
      </c>
      <c r="P550" t="str">
        <f>E550&amp;"-"&amp;G550&amp;"-"&amp;H550</f>
        <v>LOW INCOME-Bachelors-Skilled Manual</v>
      </c>
    </row>
    <row r="551" spans="1:16" x14ac:dyDescent="0.25">
      <c r="A551">
        <v>20729</v>
      </c>
      <c r="B551" t="s">
        <v>10</v>
      </c>
      <c r="C551" t="s">
        <v>11</v>
      </c>
      <c r="D551">
        <v>40000</v>
      </c>
      <c r="E551" t="str">
        <f>IF(D551&lt;=40000,"LOW INCOME",IF(D551&lt;=80000,"MEDIUM INCOME",IF(D551&lt;=100000,"HIGH INCOME","HIGHEST INCOME")))</f>
        <v>LOW INCOME</v>
      </c>
      <c r="F551">
        <v>2</v>
      </c>
      <c r="G551" t="s">
        <v>16</v>
      </c>
      <c r="H551" t="s">
        <v>17</v>
      </c>
      <c r="I551" t="s">
        <v>15</v>
      </c>
      <c r="J551" t="str">
        <f>IF(I551="YES", "1", "0")</f>
        <v>0</v>
      </c>
      <c r="K551">
        <v>1</v>
      </c>
      <c r="L551">
        <v>0.5</v>
      </c>
      <c r="M551" t="str">
        <f>IF(L551&lt;=4.5,"CLOSEST",IF(L551&lt;=7.5,"FAR","FURTHEST"))</f>
        <v>CLOSEST</v>
      </c>
      <c r="N551" t="s">
        <v>15</v>
      </c>
      <c r="O551" t="str">
        <f>IF(N551="YES", "1", "0")</f>
        <v>0</v>
      </c>
      <c r="P551" t="str">
        <f>E551&amp;"-"&amp;G551&amp;"-"&amp;H551</f>
        <v>LOW INCOME-Partial College-Clerical</v>
      </c>
    </row>
    <row r="552" spans="1:16" x14ac:dyDescent="0.25">
      <c r="A552">
        <v>20754</v>
      </c>
      <c r="B552" t="s">
        <v>10</v>
      </c>
      <c r="C552" t="s">
        <v>10</v>
      </c>
      <c r="D552">
        <v>30000</v>
      </c>
      <c r="E552" t="str">
        <f>IF(D552&lt;=40000,"LOW INCOME",IF(D552&lt;=80000,"MEDIUM INCOME",IF(D552&lt;=100000,"HIGH INCOME","HIGHEST INCOME")))</f>
        <v>LOW INCOME</v>
      </c>
      <c r="F552">
        <v>2</v>
      </c>
      <c r="G552" t="s">
        <v>21</v>
      </c>
      <c r="H552" t="s">
        <v>13</v>
      </c>
      <c r="I552" t="s">
        <v>14</v>
      </c>
      <c r="J552" t="str">
        <f>IF(I552="YES", "1", "0")</f>
        <v>1</v>
      </c>
      <c r="K552">
        <v>2</v>
      </c>
      <c r="L552">
        <v>1.5</v>
      </c>
      <c r="M552" t="str">
        <f>IF(L552&lt;=4.5,"CLOSEST",IF(L552&lt;=7.5,"FAR","FURTHEST"))</f>
        <v>CLOSEST</v>
      </c>
      <c r="N552" t="s">
        <v>15</v>
      </c>
      <c r="O552" t="str">
        <f>IF(N552="YES", "1", "0")</f>
        <v>0</v>
      </c>
      <c r="P552" t="str">
        <f>E552&amp;"-"&amp;G552&amp;"-"&amp;H552</f>
        <v>LOW INCOME-High School-Skilled Manual</v>
      </c>
    </row>
    <row r="553" spans="1:16" x14ac:dyDescent="0.25">
      <c r="A553">
        <v>20758</v>
      </c>
      <c r="B553" t="s">
        <v>10</v>
      </c>
      <c r="C553" t="s">
        <v>10</v>
      </c>
      <c r="D553">
        <v>30000</v>
      </c>
      <c r="E553" t="str">
        <f>IF(D553&lt;=40000,"LOW INCOME",IF(D553&lt;=80000,"MEDIUM INCOME",IF(D553&lt;=100000,"HIGH INCOME","HIGHEST INCOME")))</f>
        <v>LOW INCOME</v>
      </c>
      <c r="F553">
        <v>2</v>
      </c>
      <c r="G553" t="s">
        <v>21</v>
      </c>
      <c r="H553" t="s">
        <v>13</v>
      </c>
      <c r="I553" t="s">
        <v>14</v>
      </c>
      <c r="J553" t="str">
        <f>IF(I553="YES", "1", "0")</f>
        <v>1</v>
      </c>
      <c r="K553">
        <v>2</v>
      </c>
      <c r="L553">
        <v>1.5</v>
      </c>
      <c r="M553" t="str">
        <f>IF(L553&lt;=4.5,"CLOSEST",IF(L553&lt;=7.5,"FAR","FURTHEST"))</f>
        <v>CLOSEST</v>
      </c>
      <c r="N553" t="s">
        <v>15</v>
      </c>
      <c r="O553" t="str">
        <f>IF(N553="YES", "1", "0")</f>
        <v>0</v>
      </c>
      <c r="P553" t="str">
        <f>E553&amp;"-"&amp;G553&amp;"-"&amp;H553</f>
        <v>LOW INCOME-High School-Skilled Manual</v>
      </c>
    </row>
    <row r="554" spans="1:16" x14ac:dyDescent="0.25">
      <c r="A554">
        <v>20797</v>
      </c>
      <c r="B554" t="s">
        <v>10</v>
      </c>
      <c r="C554" t="s">
        <v>11</v>
      </c>
      <c r="D554">
        <v>10000</v>
      </c>
      <c r="E554" t="str">
        <f>IF(D554&lt;=40000,"LOW INCOME",IF(D554&lt;=80000,"MEDIUM INCOME",IF(D554&lt;=100000,"HIGH INCOME","HIGHEST INCOME")))</f>
        <v>LOW INCOME</v>
      </c>
      <c r="F554">
        <v>1</v>
      </c>
      <c r="G554" t="s">
        <v>12</v>
      </c>
      <c r="H554" t="s">
        <v>20</v>
      </c>
      <c r="I554" t="s">
        <v>14</v>
      </c>
      <c r="J554" t="str">
        <f>IF(I554="YES", "1", "0")</f>
        <v>1</v>
      </c>
      <c r="K554">
        <v>0</v>
      </c>
      <c r="L554">
        <v>0.5</v>
      </c>
      <c r="M554" t="str">
        <f>IF(L554&lt;=4.5,"CLOSEST",IF(L554&lt;=7.5,"FAR","FURTHEST"))</f>
        <v>CLOSEST</v>
      </c>
      <c r="N554" t="s">
        <v>15</v>
      </c>
      <c r="O554" t="str">
        <f>IF(N554="YES", "1", "0")</f>
        <v>0</v>
      </c>
      <c r="P554" t="str">
        <f>E554&amp;"-"&amp;G554&amp;"-"&amp;H554</f>
        <v>LOW INCOME-Bachelors-Manual</v>
      </c>
    </row>
    <row r="555" spans="1:16" x14ac:dyDescent="0.25">
      <c r="A555">
        <v>20828</v>
      </c>
      <c r="B555" t="s">
        <v>10</v>
      </c>
      <c r="C555" t="s">
        <v>11</v>
      </c>
      <c r="D555">
        <v>30000</v>
      </c>
      <c r="E555" t="str">
        <f>IF(D555&lt;=40000,"LOW INCOME",IF(D555&lt;=80000,"MEDIUM INCOME",IF(D555&lt;=100000,"HIGH INCOME","HIGHEST INCOME")))</f>
        <v>LOW INCOME</v>
      </c>
      <c r="F555">
        <v>4</v>
      </c>
      <c r="G555" t="s">
        <v>63</v>
      </c>
      <c r="H555" t="s">
        <v>17</v>
      </c>
      <c r="I555" t="s">
        <v>14</v>
      </c>
      <c r="J555" t="str">
        <f>IF(I555="YES", "1", "0")</f>
        <v>1</v>
      </c>
      <c r="K555">
        <v>0</v>
      </c>
      <c r="L555">
        <v>0.5</v>
      </c>
      <c r="M555" t="str">
        <f>IF(L555&lt;=4.5,"CLOSEST",IF(L555&lt;=7.5,"FAR","FURTHEST"))</f>
        <v>CLOSEST</v>
      </c>
      <c r="N555" t="s">
        <v>14</v>
      </c>
      <c r="O555" t="str">
        <f>IF(N555="YES", "1", "0")</f>
        <v>1</v>
      </c>
      <c r="P555" t="str">
        <f>E555&amp;"-"&amp;G555&amp;"-"&amp;H555</f>
        <v>LOW INCOME-Graduate Degree-Clerical</v>
      </c>
    </row>
    <row r="556" spans="1:16" x14ac:dyDescent="0.25">
      <c r="A556">
        <v>20839</v>
      </c>
      <c r="B556" t="s">
        <v>19</v>
      </c>
      <c r="C556" t="s">
        <v>11</v>
      </c>
      <c r="D556">
        <v>30000</v>
      </c>
      <c r="E556" t="str">
        <f>IF(D556&lt;=40000,"LOW INCOME",IF(D556&lt;=80000,"MEDIUM INCOME",IF(D556&lt;=100000,"HIGH INCOME","HIGHEST INCOME")))</f>
        <v>LOW INCOME</v>
      </c>
      <c r="F556">
        <v>3</v>
      </c>
      <c r="G556" t="s">
        <v>63</v>
      </c>
      <c r="H556" t="s">
        <v>17</v>
      </c>
      <c r="I556" t="s">
        <v>14</v>
      </c>
      <c r="J556" t="str">
        <f>IF(I556="YES", "1", "0")</f>
        <v>1</v>
      </c>
      <c r="K556">
        <v>0</v>
      </c>
      <c r="L556">
        <v>0.5</v>
      </c>
      <c r="M556" t="str">
        <f>IF(L556&lt;=4.5,"CLOSEST",IF(L556&lt;=7.5,"FAR","FURTHEST"))</f>
        <v>CLOSEST</v>
      </c>
      <c r="N556" t="s">
        <v>14</v>
      </c>
      <c r="O556" t="str">
        <f>IF(N556="YES", "1", "0")</f>
        <v>1</v>
      </c>
      <c r="P556" t="str">
        <f>E556&amp;"-"&amp;G556&amp;"-"&amp;H556</f>
        <v>LOW INCOME-Graduate Degree-Clerical</v>
      </c>
    </row>
    <row r="557" spans="1:16" x14ac:dyDescent="0.25">
      <c r="A557">
        <v>20851</v>
      </c>
      <c r="B557" t="s">
        <v>19</v>
      </c>
      <c r="C557" t="s">
        <v>10</v>
      </c>
      <c r="D557">
        <v>20000</v>
      </c>
      <c r="E557" t="str">
        <f>IF(D557&lt;=40000,"LOW INCOME",IF(D557&lt;=80000,"MEDIUM INCOME",IF(D557&lt;=100000,"HIGH INCOME","HIGHEST INCOME")))</f>
        <v>LOW INCOME</v>
      </c>
      <c r="F557">
        <v>0</v>
      </c>
      <c r="G557" t="s">
        <v>16</v>
      </c>
      <c r="H557" t="s">
        <v>20</v>
      </c>
      <c r="I557" t="s">
        <v>15</v>
      </c>
      <c r="J557" t="str">
        <f>IF(I557="YES", "1", "0")</f>
        <v>0</v>
      </c>
      <c r="K557">
        <v>1</v>
      </c>
      <c r="L557">
        <v>3.5</v>
      </c>
      <c r="M557" t="str">
        <f>IF(L557&lt;=4.5,"CLOSEST",IF(L557&lt;=7.5,"FAR","FURTHEST"))</f>
        <v>CLOSEST</v>
      </c>
      <c r="N557" t="s">
        <v>14</v>
      </c>
      <c r="O557" t="str">
        <f>IF(N557="YES", "1", "0")</f>
        <v>1</v>
      </c>
      <c r="P557" t="str">
        <f>E557&amp;"-"&amp;G557&amp;"-"&amp;H557</f>
        <v>LOW INCOME-Partial College-Manual</v>
      </c>
    </row>
    <row r="558" spans="1:16" x14ac:dyDescent="0.25">
      <c r="A558">
        <v>20870</v>
      </c>
      <c r="B558" t="s">
        <v>19</v>
      </c>
      <c r="C558" t="s">
        <v>11</v>
      </c>
      <c r="D558">
        <v>10000</v>
      </c>
      <c r="E558" t="str">
        <f>IF(D558&lt;=40000,"LOW INCOME",IF(D558&lt;=80000,"MEDIUM INCOME",IF(D558&lt;=100000,"HIGH INCOME","HIGHEST INCOME")))</f>
        <v>LOW INCOME</v>
      </c>
      <c r="F558">
        <v>2</v>
      </c>
      <c r="G558" t="s">
        <v>21</v>
      </c>
      <c r="H558" t="s">
        <v>20</v>
      </c>
      <c r="I558" t="s">
        <v>14</v>
      </c>
      <c r="J558" t="str">
        <f>IF(I558="YES", "1", "0")</f>
        <v>1</v>
      </c>
      <c r="K558">
        <v>1</v>
      </c>
      <c r="L558">
        <v>0.5</v>
      </c>
      <c r="M558" t="str">
        <f>IF(L558&lt;=4.5,"CLOSEST",IF(L558&lt;=7.5,"FAR","FURTHEST"))</f>
        <v>CLOSEST</v>
      </c>
      <c r="N558" t="s">
        <v>14</v>
      </c>
      <c r="O558" t="str">
        <f>IF(N558="YES", "1", "0")</f>
        <v>1</v>
      </c>
      <c r="P558" t="str">
        <f>E558&amp;"-"&amp;G558&amp;"-"&amp;H558</f>
        <v>LOW INCOME-High School-Manual</v>
      </c>
    </row>
    <row r="559" spans="1:16" x14ac:dyDescent="0.25">
      <c r="A559">
        <v>20877</v>
      </c>
      <c r="B559" t="s">
        <v>19</v>
      </c>
      <c r="C559" t="s">
        <v>10</v>
      </c>
      <c r="D559">
        <v>30000</v>
      </c>
      <c r="E559" t="str">
        <f>IF(D559&lt;=40000,"LOW INCOME",IF(D559&lt;=80000,"MEDIUM INCOME",IF(D559&lt;=100000,"HIGH INCOME","HIGHEST INCOME")))</f>
        <v>LOW INCOME</v>
      </c>
      <c r="F559">
        <v>1</v>
      </c>
      <c r="G559" t="s">
        <v>12</v>
      </c>
      <c r="H559" t="s">
        <v>17</v>
      </c>
      <c r="I559" t="s">
        <v>14</v>
      </c>
      <c r="J559" t="str">
        <f>IF(I559="YES", "1", "0")</f>
        <v>1</v>
      </c>
      <c r="K559">
        <v>0</v>
      </c>
      <c r="L559">
        <v>1.5</v>
      </c>
      <c r="M559" t="str">
        <f>IF(L559&lt;=4.5,"CLOSEST",IF(L559&lt;=7.5,"FAR","FURTHEST"))</f>
        <v>CLOSEST</v>
      </c>
      <c r="N559" t="s">
        <v>14</v>
      </c>
      <c r="O559" t="str">
        <f>IF(N559="YES", "1", "0")</f>
        <v>1</v>
      </c>
      <c r="P559" t="str">
        <f>E559&amp;"-"&amp;G559&amp;"-"&amp;H559</f>
        <v>LOW INCOME-Bachelors-Clerical</v>
      </c>
    </row>
    <row r="560" spans="1:16" x14ac:dyDescent="0.25">
      <c r="A560">
        <v>20897</v>
      </c>
      <c r="B560" t="s">
        <v>10</v>
      </c>
      <c r="C560" t="s">
        <v>11</v>
      </c>
      <c r="D560">
        <v>30000</v>
      </c>
      <c r="E560" t="str">
        <f>IF(D560&lt;=40000,"LOW INCOME",IF(D560&lt;=80000,"MEDIUM INCOME",IF(D560&lt;=100000,"HIGH INCOME","HIGHEST INCOME")))</f>
        <v>LOW INCOME</v>
      </c>
      <c r="F560">
        <v>1</v>
      </c>
      <c r="G560" t="s">
        <v>12</v>
      </c>
      <c r="H560" t="s">
        <v>13</v>
      </c>
      <c r="I560" t="s">
        <v>14</v>
      </c>
      <c r="J560" t="str">
        <f>IF(I560="YES", "1", "0")</f>
        <v>1</v>
      </c>
      <c r="K560">
        <v>2</v>
      </c>
      <c r="L560">
        <v>0.5</v>
      </c>
      <c r="M560" t="str">
        <f>IF(L560&lt;=4.5,"CLOSEST",IF(L560&lt;=7.5,"FAR","FURTHEST"))</f>
        <v>CLOSEST</v>
      </c>
      <c r="N560" t="s">
        <v>15</v>
      </c>
      <c r="O560" t="str">
        <f>IF(N560="YES", "1", "0")</f>
        <v>0</v>
      </c>
      <c r="P560" t="str">
        <f>E560&amp;"-"&amp;G560&amp;"-"&amp;H560</f>
        <v>LOW INCOME-Bachelors-Skilled Manual</v>
      </c>
    </row>
    <row r="561" spans="1:16" x14ac:dyDescent="0.25">
      <c r="A561">
        <v>20919</v>
      </c>
      <c r="B561" t="s">
        <v>19</v>
      </c>
      <c r="C561" t="s">
        <v>11</v>
      </c>
      <c r="D561">
        <v>30000</v>
      </c>
      <c r="E561" t="str">
        <f>IF(D561&lt;=40000,"LOW INCOME",IF(D561&lt;=80000,"MEDIUM INCOME",IF(D561&lt;=100000,"HIGH INCOME","HIGHEST INCOME")))</f>
        <v>LOW INCOME</v>
      </c>
      <c r="F561">
        <v>2</v>
      </c>
      <c r="G561" t="s">
        <v>16</v>
      </c>
      <c r="H561" t="s">
        <v>17</v>
      </c>
      <c r="I561" t="s">
        <v>14</v>
      </c>
      <c r="J561" t="str">
        <f>IF(I561="YES", "1", "0")</f>
        <v>1</v>
      </c>
      <c r="K561">
        <v>2</v>
      </c>
      <c r="L561">
        <v>0.5</v>
      </c>
      <c r="M561" t="str">
        <f>IF(L561&lt;=4.5,"CLOSEST",IF(L561&lt;=7.5,"FAR","FURTHEST"))</f>
        <v>CLOSEST</v>
      </c>
      <c r="N561" t="s">
        <v>15</v>
      </c>
      <c r="O561" t="str">
        <f>IF(N561="YES", "1", "0")</f>
        <v>0</v>
      </c>
      <c r="P561" t="str">
        <f>E561&amp;"-"&amp;G561&amp;"-"&amp;H561</f>
        <v>LOW INCOME-Partial College-Clerical</v>
      </c>
    </row>
    <row r="562" spans="1:16" x14ac:dyDescent="0.25">
      <c r="A562">
        <v>20923</v>
      </c>
      <c r="B562" t="s">
        <v>10</v>
      </c>
      <c r="C562" t="s">
        <v>11</v>
      </c>
      <c r="D562">
        <v>40000</v>
      </c>
      <c r="E562" t="str">
        <f>IF(D562&lt;=40000,"LOW INCOME",IF(D562&lt;=80000,"MEDIUM INCOME",IF(D562&lt;=100000,"HIGH INCOME","HIGHEST INCOME")))</f>
        <v>LOW INCOME</v>
      </c>
      <c r="F562">
        <v>1</v>
      </c>
      <c r="G562" t="s">
        <v>12</v>
      </c>
      <c r="H562" t="s">
        <v>13</v>
      </c>
      <c r="I562" t="s">
        <v>14</v>
      </c>
      <c r="J562" t="str">
        <f>IF(I562="YES", "1", "0")</f>
        <v>1</v>
      </c>
      <c r="K562">
        <v>0</v>
      </c>
      <c r="L562">
        <v>0.5</v>
      </c>
      <c r="M562" t="str">
        <f>IF(L562&lt;=4.5,"CLOSEST",IF(L562&lt;=7.5,"FAR","FURTHEST"))</f>
        <v>CLOSEST</v>
      </c>
      <c r="N562" t="s">
        <v>14</v>
      </c>
      <c r="O562" t="str">
        <f>IF(N562="YES", "1", "0")</f>
        <v>1</v>
      </c>
      <c r="P562" t="str">
        <f>E562&amp;"-"&amp;G562&amp;"-"&amp;H562</f>
        <v>LOW INCOME-Bachelors-Skilled Manual</v>
      </c>
    </row>
    <row r="563" spans="1:16" x14ac:dyDescent="0.25">
      <c r="A563">
        <v>20927</v>
      </c>
      <c r="B563" t="s">
        <v>19</v>
      </c>
      <c r="C563" t="s">
        <v>11</v>
      </c>
      <c r="D563">
        <v>20000</v>
      </c>
      <c r="E563" t="str">
        <f>IF(D563&lt;=40000,"LOW INCOME",IF(D563&lt;=80000,"MEDIUM INCOME",IF(D563&lt;=100000,"HIGH INCOME","HIGHEST INCOME")))</f>
        <v>LOW INCOME</v>
      </c>
      <c r="F563">
        <v>5</v>
      </c>
      <c r="G563" t="s">
        <v>21</v>
      </c>
      <c r="H563" t="s">
        <v>20</v>
      </c>
      <c r="I563" t="s">
        <v>14</v>
      </c>
      <c r="J563" t="str">
        <f>IF(I563="YES", "1", "0")</f>
        <v>1</v>
      </c>
      <c r="K563">
        <v>2</v>
      </c>
      <c r="L563">
        <v>0.5</v>
      </c>
      <c r="M563" t="str">
        <f>IF(L563&lt;=4.5,"CLOSEST",IF(L563&lt;=7.5,"FAR","FURTHEST"))</f>
        <v>CLOSEST</v>
      </c>
      <c r="N563" t="s">
        <v>15</v>
      </c>
      <c r="O563" t="str">
        <f>IF(N563="YES", "1", "0")</f>
        <v>0</v>
      </c>
      <c r="P563" t="str">
        <f>E563&amp;"-"&amp;G563&amp;"-"&amp;H563</f>
        <v>LOW INCOME-High School-Manual</v>
      </c>
    </row>
    <row r="564" spans="1:16" x14ac:dyDescent="0.25">
      <c r="A564">
        <v>20942</v>
      </c>
      <c r="B564" t="s">
        <v>19</v>
      </c>
      <c r="C564" t="s">
        <v>11</v>
      </c>
      <c r="D564">
        <v>20000</v>
      </c>
      <c r="E564" t="str">
        <f>IF(D564&lt;=40000,"LOW INCOME",IF(D564&lt;=80000,"MEDIUM INCOME",IF(D564&lt;=100000,"HIGH INCOME","HIGHEST INCOME")))</f>
        <v>LOW INCOME</v>
      </c>
      <c r="F564">
        <v>0</v>
      </c>
      <c r="G564" t="s">
        <v>21</v>
      </c>
      <c r="H564" t="s">
        <v>20</v>
      </c>
      <c r="I564" t="s">
        <v>15</v>
      </c>
      <c r="J564" t="str">
        <f>IF(I564="YES", "1", "0")</f>
        <v>0</v>
      </c>
      <c r="K564">
        <v>1</v>
      </c>
      <c r="L564">
        <v>7.5</v>
      </c>
      <c r="M564" t="str">
        <f>IF(L564&lt;=4.5,"CLOSEST",IF(L564&lt;=7.5,"FAR","FURTHEST"))</f>
        <v>FAR</v>
      </c>
      <c r="N564" t="s">
        <v>15</v>
      </c>
      <c r="O564" t="str">
        <f>IF(N564="YES", "1", "0")</f>
        <v>0</v>
      </c>
      <c r="P564" t="str">
        <f>E564&amp;"-"&amp;G564&amp;"-"&amp;H564</f>
        <v>LOW INCOME-High School-Manual</v>
      </c>
    </row>
    <row r="565" spans="1:16" x14ac:dyDescent="0.25">
      <c r="A565">
        <v>20946</v>
      </c>
      <c r="B565" t="s">
        <v>19</v>
      </c>
      <c r="C565" t="s">
        <v>11</v>
      </c>
      <c r="D565">
        <v>30000</v>
      </c>
      <c r="E565" t="str">
        <f>IF(D565&lt;=40000,"LOW INCOME",IF(D565&lt;=80000,"MEDIUM INCOME",IF(D565&lt;=100000,"HIGH INCOME","HIGHEST INCOME")))</f>
        <v>LOW INCOME</v>
      </c>
      <c r="F565">
        <v>0</v>
      </c>
      <c r="G565" t="s">
        <v>16</v>
      </c>
      <c r="H565" t="s">
        <v>17</v>
      </c>
      <c r="I565" t="s">
        <v>15</v>
      </c>
      <c r="J565" t="str">
        <f>IF(I565="YES", "1", "0")</f>
        <v>0</v>
      </c>
      <c r="K565">
        <v>1</v>
      </c>
      <c r="L565">
        <v>3.5</v>
      </c>
      <c r="M565" t="str">
        <f>IF(L565&lt;=4.5,"CLOSEST",IF(L565&lt;=7.5,"FAR","FURTHEST"))</f>
        <v>CLOSEST</v>
      </c>
      <c r="N565" t="s">
        <v>15</v>
      </c>
      <c r="O565" t="str">
        <f>IF(N565="YES", "1", "0")</f>
        <v>0</v>
      </c>
      <c r="P565" t="str">
        <f>E565&amp;"-"&amp;G565&amp;"-"&amp;H565</f>
        <v>LOW INCOME-Partial College-Clerical</v>
      </c>
    </row>
    <row r="566" spans="1:16" x14ac:dyDescent="0.25">
      <c r="A566">
        <v>20962</v>
      </c>
      <c r="B566" t="s">
        <v>10</v>
      </c>
      <c r="C566" t="s">
        <v>11</v>
      </c>
      <c r="D566">
        <v>20000</v>
      </c>
      <c r="E566" t="str">
        <f>IF(D566&lt;=40000,"LOW INCOME",IF(D566&lt;=80000,"MEDIUM INCOME",IF(D566&lt;=100000,"HIGH INCOME","HIGHEST INCOME")))</f>
        <v>LOW INCOME</v>
      </c>
      <c r="F566">
        <v>1</v>
      </c>
      <c r="G566" t="s">
        <v>63</v>
      </c>
      <c r="H566" t="s">
        <v>17</v>
      </c>
      <c r="I566" t="s">
        <v>14</v>
      </c>
      <c r="J566" t="str">
        <f>IF(I566="YES", "1", "0")</f>
        <v>1</v>
      </c>
      <c r="K566">
        <v>0</v>
      </c>
      <c r="L566">
        <v>0.5</v>
      </c>
      <c r="M566" t="str">
        <f>IF(L566&lt;=4.5,"CLOSEST",IF(L566&lt;=7.5,"FAR","FURTHEST"))</f>
        <v>CLOSEST</v>
      </c>
      <c r="N566" t="s">
        <v>15</v>
      </c>
      <c r="O566" t="str">
        <f>IF(N566="YES", "1", "0")</f>
        <v>0</v>
      </c>
      <c r="P566" t="str">
        <f>E566&amp;"-"&amp;G566&amp;"-"&amp;H566</f>
        <v>LOW INCOME-Graduate Degree-Clerical</v>
      </c>
    </row>
    <row r="567" spans="1:16" x14ac:dyDescent="0.25">
      <c r="A567">
        <v>20970</v>
      </c>
      <c r="B567" t="s">
        <v>19</v>
      </c>
      <c r="C567" t="s">
        <v>10</v>
      </c>
      <c r="D567">
        <v>10000</v>
      </c>
      <c r="E567" t="str">
        <f>IF(D567&lt;=40000,"LOW INCOME",IF(D567&lt;=80000,"MEDIUM INCOME",IF(D567&lt;=100000,"HIGH INCOME","HIGHEST INCOME")))</f>
        <v>LOW INCOME</v>
      </c>
      <c r="F567">
        <v>2</v>
      </c>
      <c r="G567" t="s">
        <v>16</v>
      </c>
      <c r="H567" t="s">
        <v>20</v>
      </c>
      <c r="I567" t="s">
        <v>14</v>
      </c>
      <c r="J567" t="str">
        <f>IF(I567="YES", "1", "0")</f>
        <v>1</v>
      </c>
      <c r="K567">
        <v>1</v>
      </c>
      <c r="L567">
        <v>0.5</v>
      </c>
      <c r="M567" t="str">
        <f>IF(L567&lt;=4.5,"CLOSEST",IF(L567&lt;=7.5,"FAR","FURTHEST"))</f>
        <v>CLOSEST</v>
      </c>
      <c r="N567" t="s">
        <v>14</v>
      </c>
      <c r="O567" t="str">
        <f>IF(N567="YES", "1", "0")</f>
        <v>1</v>
      </c>
      <c r="P567" t="str">
        <f>E567&amp;"-"&amp;G567&amp;"-"&amp;H567</f>
        <v>LOW INCOME-Partial College-Manual</v>
      </c>
    </row>
    <row r="568" spans="1:16" x14ac:dyDescent="0.25">
      <c r="A568">
        <v>20974</v>
      </c>
      <c r="B568" t="s">
        <v>10</v>
      </c>
      <c r="C568" t="s">
        <v>10</v>
      </c>
      <c r="D568">
        <v>10000</v>
      </c>
      <c r="E568" t="str">
        <f>IF(D568&lt;=40000,"LOW INCOME",IF(D568&lt;=80000,"MEDIUM INCOME",IF(D568&lt;=100000,"HIGH INCOME","HIGHEST INCOME")))</f>
        <v>LOW INCOME</v>
      </c>
      <c r="F568">
        <v>2</v>
      </c>
      <c r="G568" t="s">
        <v>12</v>
      </c>
      <c r="H568" t="s">
        <v>17</v>
      </c>
      <c r="I568" t="s">
        <v>14</v>
      </c>
      <c r="J568" t="str">
        <f>IF(I568="YES", "1", "0")</f>
        <v>1</v>
      </c>
      <c r="K568">
        <v>1</v>
      </c>
      <c r="L568">
        <v>0.5</v>
      </c>
      <c r="M568" t="str">
        <f>IF(L568&lt;=4.5,"CLOSEST",IF(L568&lt;=7.5,"FAR","FURTHEST"))</f>
        <v>CLOSEST</v>
      </c>
      <c r="N568" t="s">
        <v>15</v>
      </c>
      <c r="O568" t="str">
        <f>IF(N568="YES", "1", "0")</f>
        <v>0</v>
      </c>
      <c r="P568" t="str">
        <f>E568&amp;"-"&amp;G568&amp;"-"&amp;H568</f>
        <v>LOW INCOME-Bachelors-Clerical</v>
      </c>
    </row>
    <row r="569" spans="1:16" x14ac:dyDescent="0.25">
      <c r="A569">
        <v>20977</v>
      </c>
      <c r="B569" t="s">
        <v>10</v>
      </c>
      <c r="C569" t="s">
        <v>10</v>
      </c>
      <c r="D569">
        <v>20000</v>
      </c>
      <c r="E569" t="str">
        <f>IF(D569&lt;=40000,"LOW INCOME",IF(D569&lt;=80000,"MEDIUM INCOME",IF(D569&lt;=100000,"HIGH INCOME","HIGHEST INCOME")))</f>
        <v>LOW INCOME</v>
      </c>
      <c r="F569">
        <v>1</v>
      </c>
      <c r="G569" t="s">
        <v>12</v>
      </c>
      <c r="H569" t="s">
        <v>17</v>
      </c>
      <c r="I569" t="s">
        <v>14</v>
      </c>
      <c r="J569" t="str">
        <f>IF(I569="YES", "1", "0")</f>
        <v>1</v>
      </c>
      <c r="K569">
        <v>0</v>
      </c>
      <c r="L569">
        <v>0.5</v>
      </c>
      <c r="M569" t="str">
        <f>IF(L569&lt;=4.5,"CLOSEST",IF(L569&lt;=7.5,"FAR","FURTHEST"))</f>
        <v>CLOSEST</v>
      </c>
      <c r="N569" t="s">
        <v>14</v>
      </c>
      <c r="O569" t="str">
        <f>IF(N569="YES", "1", "0")</f>
        <v>1</v>
      </c>
      <c r="P569" t="str">
        <f>E569&amp;"-"&amp;G569&amp;"-"&amp;H569</f>
        <v>LOW INCOME-Bachelors-Clerical</v>
      </c>
    </row>
    <row r="570" spans="1:16" x14ac:dyDescent="0.25">
      <c r="A570">
        <v>20994</v>
      </c>
      <c r="B570" t="s">
        <v>10</v>
      </c>
      <c r="C570" t="s">
        <v>11</v>
      </c>
      <c r="D570">
        <v>20000</v>
      </c>
      <c r="E570" t="str">
        <f>IF(D570&lt;=40000,"LOW INCOME",IF(D570&lt;=80000,"MEDIUM INCOME",IF(D570&lt;=100000,"HIGH INCOME","HIGHEST INCOME")))</f>
        <v>LOW INCOME</v>
      </c>
      <c r="F570">
        <v>0</v>
      </c>
      <c r="G570" t="s">
        <v>12</v>
      </c>
      <c r="H570" t="s">
        <v>17</v>
      </c>
      <c r="I570" t="s">
        <v>15</v>
      </c>
      <c r="J570" t="str">
        <f>IF(I570="YES", "1", "0")</f>
        <v>0</v>
      </c>
      <c r="K570">
        <v>0</v>
      </c>
      <c r="L570">
        <v>0.5</v>
      </c>
      <c r="M570" t="str">
        <f>IF(L570&lt;=4.5,"CLOSEST",IF(L570&lt;=7.5,"FAR","FURTHEST"))</f>
        <v>CLOSEST</v>
      </c>
      <c r="N570" t="s">
        <v>14</v>
      </c>
      <c r="O570" t="str">
        <f>IF(N570="YES", "1", "0")</f>
        <v>1</v>
      </c>
      <c r="P570" t="str">
        <f>E570&amp;"-"&amp;G570&amp;"-"&amp;H570</f>
        <v>LOW INCOME-Bachelors-Clerical</v>
      </c>
    </row>
    <row r="571" spans="1:16" x14ac:dyDescent="0.25">
      <c r="A571">
        <v>21006</v>
      </c>
      <c r="B571" t="s">
        <v>19</v>
      </c>
      <c r="C571" t="s">
        <v>11</v>
      </c>
      <c r="D571">
        <v>30000</v>
      </c>
      <c r="E571" t="str">
        <f>IF(D571&lt;=40000,"LOW INCOME",IF(D571&lt;=80000,"MEDIUM INCOME",IF(D571&lt;=100000,"HIGH INCOME","HIGHEST INCOME")))</f>
        <v>LOW INCOME</v>
      </c>
      <c r="F571">
        <v>1</v>
      </c>
      <c r="G571" t="s">
        <v>16</v>
      </c>
      <c r="H571" t="s">
        <v>20</v>
      </c>
      <c r="I571" t="s">
        <v>15</v>
      </c>
      <c r="J571" t="str">
        <f>IF(I571="YES", "1", "0")</f>
        <v>0</v>
      </c>
      <c r="K571">
        <v>0</v>
      </c>
      <c r="L571">
        <v>0.5</v>
      </c>
      <c r="M571" t="str">
        <f>IF(L571&lt;=4.5,"CLOSEST",IF(L571&lt;=7.5,"FAR","FURTHEST"))</f>
        <v>CLOSEST</v>
      </c>
      <c r="N571" t="s">
        <v>14</v>
      </c>
      <c r="O571" t="str">
        <f>IF(N571="YES", "1", "0")</f>
        <v>1</v>
      </c>
      <c r="P571" t="str">
        <f>E571&amp;"-"&amp;G571&amp;"-"&amp;H571</f>
        <v>LOW INCOME-Partial College-Manual</v>
      </c>
    </row>
    <row r="572" spans="1:16" x14ac:dyDescent="0.25">
      <c r="A572">
        <v>21039</v>
      </c>
      <c r="B572" t="s">
        <v>19</v>
      </c>
      <c r="C572" t="s">
        <v>11</v>
      </c>
      <c r="D572">
        <v>50000</v>
      </c>
      <c r="E572" t="str">
        <f>IF(D572&lt;=40000,"LOW INCOME",IF(D572&lt;=80000,"MEDIUM INCOME",IF(D572&lt;=100000,"HIGH INCOME","HIGHEST INCOME")))</f>
        <v>MEDIUM INCOME</v>
      </c>
      <c r="F572">
        <v>0</v>
      </c>
      <c r="G572" t="s">
        <v>63</v>
      </c>
      <c r="H572" t="s">
        <v>13</v>
      </c>
      <c r="I572" t="s">
        <v>15</v>
      </c>
      <c r="J572" t="str">
        <f>IF(I572="YES", "1", "0")</f>
        <v>0</v>
      </c>
      <c r="K572">
        <v>0</v>
      </c>
      <c r="L572">
        <v>0.5</v>
      </c>
      <c r="M572" t="str">
        <f>IF(L572&lt;=4.5,"CLOSEST",IF(L572&lt;=7.5,"FAR","FURTHEST"))</f>
        <v>CLOSEST</v>
      </c>
      <c r="N572" t="s">
        <v>14</v>
      </c>
      <c r="O572" t="str">
        <f>IF(N572="YES", "1", "0")</f>
        <v>1</v>
      </c>
      <c r="P572" t="str">
        <f>E572&amp;"-"&amp;G572&amp;"-"&amp;H572</f>
        <v>MEDIUM INCOME-Graduate Degree-Skilled Manual</v>
      </c>
    </row>
    <row r="573" spans="1:16" x14ac:dyDescent="0.25">
      <c r="A573">
        <v>21094</v>
      </c>
      <c r="B573" t="s">
        <v>19</v>
      </c>
      <c r="C573" t="s">
        <v>11</v>
      </c>
      <c r="D573">
        <v>30000</v>
      </c>
      <c r="E573" t="str">
        <f>IF(D573&lt;=40000,"LOW INCOME",IF(D573&lt;=80000,"MEDIUM INCOME",IF(D573&lt;=100000,"HIGH INCOME","HIGHEST INCOME")))</f>
        <v>LOW INCOME</v>
      </c>
      <c r="F573">
        <v>2</v>
      </c>
      <c r="G573" t="s">
        <v>16</v>
      </c>
      <c r="H573" t="s">
        <v>17</v>
      </c>
      <c r="I573" t="s">
        <v>14</v>
      </c>
      <c r="J573" t="str">
        <f>IF(I573="YES", "1", "0")</f>
        <v>1</v>
      </c>
      <c r="K573">
        <v>2</v>
      </c>
      <c r="L573">
        <v>0.5</v>
      </c>
      <c r="M573" t="str">
        <f>IF(L573&lt;=4.5,"CLOSEST",IF(L573&lt;=7.5,"FAR","FURTHEST"))</f>
        <v>CLOSEST</v>
      </c>
      <c r="N573" t="s">
        <v>15</v>
      </c>
      <c r="O573" t="str">
        <f>IF(N573="YES", "1", "0")</f>
        <v>0</v>
      </c>
      <c r="P573" t="str">
        <f>E573&amp;"-"&amp;G573&amp;"-"&amp;H573</f>
        <v>LOW INCOME-Partial College-Clerical</v>
      </c>
    </row>
    <row r="574" spans="1:16" x14ac:dyDescent="0.25">
      <c r="A574">
        <v>21108</v>
      </c>
      <c r="B574" t="s">
        <v>10</v>
      </c>
      <c r="C574" t="s">
        <v>11</v>
      </c>
      <c r="D574">
        <v>40000</v>
      </c>
      <c r="E574" t="str">
        <f>IF(D574&lt;=40000,"LOW INCOME",IF(D574&lt;=80000,"MEDIUM INCOME",IF(D574&lt;=100000,"HIGH INCOME","HIGHEST INCOME")))</f>
        <v>LOW INCOME</v>
      </c>
      <c r="F574">
        <v>1</v>
      </c>
      <c r="G574" t="s">
        <v>12</v>
      </c>
      <c r="H574" t="s">
        <v>13</v>
      </c>
      <c r="I574" t="s">
        <v>14</v>
      </c>
      <c r="J574" t="str">
        <f>IF(I574="YES", "1", "0")</f>
        <v>1</v>
      </c>
      <c r="K574">
        <v>1</v>
      </c>
      <c r="L574">
        <v>0.5</v>
      </c>
      <c r="M574" t="str">
        <f>IF(L574&lt;=4.5,"CLOSEST",IF(L574&lt;=7.5,"FAR","FURTHEST"))</f>
        <v>CLOSEST</v>
      </c>
      <c r="N574" t="s">
        <v>14</v>
      </c>
      <c r="O574" t="str">
        <f>IF(N574="YES", "1", "0")</f>
        <v>1</v>
      </c>
      <c r="P574" t="str">
        <f>E574&amp;"-"&amp;G574&amp;"-"&amp;H574</f>
        <v>LOW INCOME-Bachelors-Skilled Manual</v>
      </c>
    </row>
    <row r="575" spans="1:16" x14ac:dyDescent="0.25">
      <c r="A575">
        <v>21184</v>
      </c>
      <c r="B575" t="s">
        <v>19</v>
      </c>
      <c r="C575" t="s">
        <v>10</v>
      </c>
      <c r="D575">
        <v>70000</v>
      </c>
      <c r="E575" t="str">
        <f>IF(D575&lt;=40000,"LOW INCOME",IF(D575&lt;=80000,"MEDIUM INCOME",IF(D575&lt;=100000,"HIGH INCOME","HIGHEST INCOME")))</f>
        <v>MEDIUM INCOME</v>
      </c>
      <c r="F575">
        <v>0</v>
      </c>
      <c r="G575" t="s">
        <v>12</v>
      </c>
      <c r="H575" t="s">
        <v>18</v>
      </c>
      <c r="I575" t="s">
        <v>15</v>
      </c>
      <c r="J575" t="str">
        <f>IF(I575="YES", "1", "0")</f>
        <v>0</v>
      </c>
      <c r="K575">
        <v>1</v>
      </c>
      <c r="L575">
        <v>7.5</v>
      </c>
      <c r="M575" t="str">
        <f>IF(L575&lt;=4.5,"CLOSEST",IF(L575&lt;=7.5,"FAR","FURTHEST"))</f>
        <v>FAR</v>
      </c>
      <c r="N575" t="s">
        <v>15</v>
      </c>
      <c r="O575" t="str">
        <f>IF(N575="YES", "1", "0")</f>
        <v>0</v>
      </c>
      <c r="P575" t="str">
        <f>E575&amp;"-"&amp;G575&amp;"-"&amp;H575</f>
        <v>MEDIUM INCOME-Bachelors-Professional</v>
      </c>
    </row>
    <row r="576" spans="1:16" x14ac:dyDescent="0.25">
      <c r="A576">
        <v>21207</v>
      </c>
      <c r="B576" t="s">
        <v>10</v>
      </c>
      <c r="C576" t="s">
        <v>10</v>
      </c>
      <c r="D576">
        <v>60000</v>
      </c>
      <c r="E576" t="str">
        <f>IF(D576&lt;=40000,"LOW INCOME",IF(D576&lt;=80000,"MEDIUM INCOME",IF(D576&lt;=100000,"HIGH INCOME","HIGHEST INCOME")))</f>
        <v>MEDIUM INCOME</v>
      </c>
      <c r="F576">
        <v>1</v>
      </c>
      <c r="G576" t="s">
        <v>16</v>
      </c>
      <c r="H576" t="s">
        <v>13</v>
      </c>
      <c r="I576" t="s">
        <v>14</v>
      </c>
      <c r="J576" t="str">
        <f>IF(I576="YES", "1", "0")</f>
        <v>1</v>
      </c>
      <c r="K576">
        <v>1</v>
      </c>
      <c r="L576">
        <v>7.5</v>
      </c>
      <c r="M576" t="str">
        <f>IF(L576&lt;=4.5,"CLOSEST",IF(L576&lt;=7.5,"FAR","FURTHEST"))</f>
        <v>FAR</v>
      </c>
      <c r="N576" t="s">
        <v>15</v>
      </c>
      <c r="O576" t="str">
        <f>IF(N576="YES", "1", "0")</f>
        <v>0</v>
      </c>
      <c r="P576" t="str">
        <f>E576&amp;"-"&amp;G576&amp;"-"&amp;H576</f>
        <v>MEDIUM INCOME-Partial College-Skilled Manual</v>
      </c>
    </row>
    <row r="577" spans="1:16" x14ac:dyDescent="0.25">
      <c r="A577">
        <v>21213</v>
      </c>
      <c r="B577" t="s">
        <v>19</v>
      </c>
      <c r="C577" t="s">
        <v>10</v>
      </c>
      <c r="D577">
        <v>70000</v>
      </c>
      <c r="E577" t="str">
        <f>IF(D577&lt;=40000,"LOW INCOME",IF(D577&lt;=80000,"MEDIUM INCOME",IF(D577&lt;=100000,"HIGH INCOME","HIGHEST INCOME")))</f>
        <v>MEDIUM INCOME</v>
      </c>
      <c r="F577">
        <v>0</v>
      </c>
      <c r="G577" t="s">
        <v>12</v>
      </c>
      <c r="H577" t="s">
        <v>18</v>
      </c>
      <c r="I577" t="s">
        <v>15</v>
      </c>
      <c r="J577" t="str">
        <f>IF(I577="YES", "1", "0")</f>
        <v>0</v>
      </c>
      <c r="K577">
        <v>1</v>
      </c>
      <c r="L577">
        <v>7.5</v>
      </c>
      <c r="M577" t="str">
        <f>IF(L577&lt;=4.5,"CLOSEST",IF(L577&lt;=7.5,"FAR","FURTHEST"))</f>
        <v>FAR</v>
      </c>
      <c r="N577" t="s">
        <v>15</v>
      </c>
      <c r="O577" t="str">
        <f>IF(N577="YES", "1", "0")</f>
        <v>0</v>
      </c>
      <c r="P577" t="str">
        <f>E577&amp;"-"&amp;G577&amp;"-"&amp;H577</f>
        <v>MEDIUM INCOME-Bachelors-Professional</v>
      </c>
    </row>
    <row r="578" spans="1:16" x14ac:dyDescent="0.25">
      <c r="A578">
        <v>21260</v>
      </c>
      <c r="B578" t="s">
        <v>19</v>
      </c>
      <c r="C578" t="s">
        <v>11</v>
      </c>
      <c r="D578">
        <v>40000</v>
      </c>
      <c r="E578" t="str">
        <f>IF(D578&lt;=40000,"LOW INCOME",IF(D578&lt;=80000,"MEDIUM INCOME",IF(D578&lt;=100000,"HIGH INCOME","HIGHEST INCOME")))</f>
        <v>LOW INCOME</v>
      </c>
      <c r="F578">
        <v>0</v>
      </c>
      <c r="G578" t="s">
        <v>21</v>
      </c>
      <c r="H578" t="s">
        <v>13</v>
      </c>
      <c r="I578" t="s">
        <v>14</v>
      </c>
      <c r="J578" t="str">
        <f>IF(I578="YES", "1", "0")</f>
        <v>1</v>
      </c>
      <c r="K578">
        <v>2</v>
      </c>
      <c r="L578">
        <v>7.5</v>
      </c>
      <c r="M578" t="str">
        <f>IF(L578&lt;=4.5,"CLOSEST",IF(L578&lt;=7.5,"FAR","FURTHEST"))</f>
        <v>FAR</v>
      </c>
      <c r="N578" t="s">
        <v>15</v>
      </c>
      <c r="O578" t="str">
        <f>IF(N578="YES", "1", "0")</f>
        <v>0</v>
      </c>
      <c r="P578" t="str">
        <f>E578&amp;"-"&amp;G578&amp;"-"&amp;H578</f>
        <v>LOW INCOME-High School-Skilled Manual</v>
      </c>
    </row>
    <row r="579" spans="1:16" x14ac:dyDescent="0.25">
      <c r="A579">
        <v>21266</v>
      </c>
      <c r="B579" t="s">
        <v>19</v>
      </c>
      <c r="C579" t="s">
        <v>11</v>
      </c>
      <c r="D579">
        <v>80000</v>
      </c>
      <c r="E579" t="str">
        <f>IF(D579&lt;=40000,"LOW INCOME",IF(D579&lt;=80000,"MEDIUM INCOME",IF(D579&lt;=100000,"HIGH INCOME","HIGHEST INCOME")))</f>
        <v>MEDIUM INCOME</v>
      </c>
      <c r="F579">
        <v>0</v>
      </c>
      <c r="G579" t="s">
        <v>12</v>
      </c>
      <c r="H579" t="s">
        <v>22</v>
      </c>
      <c r="I579" t="s">
        <v>14</v>
      </c>
      <c r="J579" t="str">
        <f>IF(I579="YES", "1", "0")</f>
        <v>1</v>
      </c>
      <c r="K579">
        <v>1</v>
      </c>
      <c r="L579">
        <v>1.5</v>
      </c>
      <c r="M579" t="str">
        <f>IF(L579&lt;=4.5,"CLOSEST",IF(L579&lt;=7.5,"FAR","FURTHEST"))</f>
        <v>CLOSEST</v>
      </c>
      <c r="N579" t="s">
        <v>14</v>
      </c>
      <c r="O579" t="str">
        <f>IF(N579="YES", "1", "0")</f>
        <v>1</v>
      </c>
      <c r="P579" t="str">
        <f>E579&amp;"-"&amp;G579&amp;"-"&amp;H579</f>
        <v>MEDIUM INCOME-Bachelors-Management</v>
      </c>
    </row>
    <row r="580" spans="1:16" x14ac:dyDescent="0.25">
      <c r="A580">
        <v>21306</v>
      </c>
      <c r="B580" t="s">
        <v>19</v>
      </c>
      <c r="C580" t="s">
        <v>10</v>
      </c>
      <c r="D580">
        <v>60000</v>
      </c>
      <c r="E580" t="str">
        <f>IF(D580&lt;=40000,"LOW INCOME",IF(D580&lt;=80000,"MEDIUM INCOME",IF(D580&lt;=100000,"HIGH INCOME","HIGHEST INCOME")))</f>
        <v>MEDIUM INCOME</v>
      </c>
      <c r="F580">
        <v>2</v>
      </c>
      <c r="G580" t="s">
        <v>21</v>
      </c>
      <c r="H580" t="s">
        <v>18</v>
      </c>
      <c r="I580" t="s">
        <v>14</v>
      </c>
      <c r="J580" t="str">
        <f>IF(I580="YES", "1", "0")</f>
        <v>1</v>
      </c>
      <c r="K580">
        <v>2</v>
      </c>
      <c r="L580">
        <v>7.5</v>
      </c>
      <c r="M580" t="str">
        <f>IF(L580&lt;=4.5,"CLOSEST",IF(L580&lt;=7.5,"FAR","FURTHEST"))</f>
        <v>FAR</v>
      </c>
      <c r="N580" t="s">
        <v>15</v>
      </c>
      <c r="O580" t="str">
        <f>IF(N580="YES", "1", "0")</f>
        <v>0</v>
      </c>
      <c r="P580" t="str">
        <f>E580&amp;"-"&amp;G580&amp;"-"&amp;H580</f>
        <v>MEDIUM INCOME-High School-Professional</v>
      </c>
    </row>
    <row r="581" spans="1:16" x14ac:dyDescent="0.25">
      <c r="A581">
        <v>21365</v>
      </c>
      <c r="B581" t="s">
        <v>10</v>
      </c>
      <c r="C581" t="s">
        <v>11</v>
      </c>
      <c r="D581">
        <v>10000</v>
      </c>
      <c r="E581" t="str">
        <f>IF(D581&lt;=40000,"LOW INCOME",IF(D581&lt;=80000,"MEDIUM INCOME",IF(D581&lt;=100000,"HIGH INCOME","HIGHEST INCOME")))</f>
        <v>LOW INCOME</v>
      </c>
      <c r="F581">
        <v>2</v>
      </c>
      <c r="G581" t="s">
        <v>23</v>
      </c>
      <c r="H581" t="s">
        <v>17</v>
      </c>
      <c r="I581" t="s">
        <v>14</v>
      </c>
      <c r="J581" t="str">
        <f>IF(I581="YES", "1", "0")</f>
        <v>1</v>
      </c>
      <c r="K581">
        <v>2</v>
      </c>
      <c r="L581">
        <v>7.5</v>
      </c>
      <c r="M581" t="str">
        <f>IF(L581&lt;=4.5,"CLOSEST",IF(L581&lt;=7.5,"FAR","FURTHEST"))</f>
        <v>FAR</v>
      </c>
      <c r="N581" t="s">
        <v>15</v>
      </c>
      <c r="O581" t="str">
        <f>IF(N581="YES", "1", "0")</f>
        <v>0</v>
      </c>
      <c r="P581" t="str">
        <f>E581&amp;"-"&amp;G581&amp;"-"&amp;H581</f>
        <v>LOW INCOME-Partial High School-Clerical</v>
      </c>
    </row>
    <row r="582" spans="1:16" x14ac:dyDescent="0.25">
      <c r="A582">
        <v>21375</v>
      </c>
      <c r="B582" t="s">
        <v>19</v>
      </c>
      <c r="C582" t="s">
        <v>10</v>
      </c>
      <c r="D582">
        <v>20000</v>
      </c>
      <c r="E582" t="str">
        <f>IF(D582&lt;=40000,"LOW INCOME",IF(D582&lt;=80000,"MEDIUM INCOME",IF(D582&lt;=100000,"HIGH INCOME","HIGHEST INCOME")))</f>
        <v>LOW INCOME</v>
      </c>
      <c r="F582">
        <v>2</v>
      </c>
      <c r="G582" t="s">
        <v>23</v>
      </c>
      <c r="H582" t="s">
        <v>17</v>
      </c>
      <c r="I582" t="s">
        <v>14</v>
      </c>
      <c r="J582" t="str">
        <f>IF(I582="YES", "1", "0")</f>
        <v>1</v>
      </c>
      <c r="K582">
        <v>2</v>
      </c>
      <c r="L582">
        <v>7.5</v>
      </c>
      <c r="M582" t="str">
        <f>IF(L582&lt;=4.5,"CLOSEST",IF(L582&lt;=7.5,"FAR","FURTHEST"))</f>
        <v>FAR</v>
      </c>
      <c r="N582" t="s">
        <v>15</v>
      </c>
      <c r="O582" t="str">
        <f>IF(N582="YES", "1", "0")</f>
        <v>0</v>
      </c>
      <c r="P582" t="str">
        <f>E582&amp;"-"&amp;G582&amp;"-"&amp;H582</f>
        <v>LOW INCOME-Partial High School-Clerical</v>
      </c>
    </row>
    <row r="583" spans="1:16" x14ac:dyDescent="0.25">
      <c r="A583">
        <v>21417</v>
      </c>
      <c r="B583" t="s">
        <v>19</v>
      </c>
      <c r="C583" t="s">
        <v>11</v>
      </c>
      <c r="D583">
        <v>60000</v>
      </c>
      <c r="E583" t="str">
        <f>IF(D583&lt;=40000,"LOW INCOME",IF(D583&lt;=80000,"MEDIUM INCOME",IF(D583&lt;=100000,"HIGH INCOME","HIGHEST INCOME")))</f>
        <v>MEDIUM INCOME</v>
      </c>
      <c r="F583">
        <v>0</v>
      </c>
      <c r="G583" t="s">
        <v>16</v>
      </c>
      <c r="H583" t="s">
        <v>18</v>
      </c>
      <c r="I583" t="s">
        <v>15</v>
      </c>
      <c r="J583" t="str">
        <f>IF(I583="YES", "1", "0")</f>
        <v>0</v>
      </c>
      <c r="K583">
        <v>2</v>
      </c>
      <c r="L583">
        <v>1.5</v>
      </c>
      <c r="M583" t="str">
        <f>IF(L583&lt;=4.5,"CLOSEST",IF(L583&lt;=7.5,"FAR","FURTHEST"))</f>
        <v>CLOSEST</v>
      </c>
      <c r="N583" t="s">
        <v>14</v>
      </c>
      <c r="O583" t="str">
        <f>IF(N583="YES", "1", "0")</f>
        <v>1</v>
      </c>
      <c r="P583" t="str">
        <f>E583&amp;"-"&amp;G583&amp;"-"&amp;H583</f>
        <v>MEDIUM INCOME-Partial College-Professional</v>
      </c>
    </row>
    <row r="584" spans="1:16" x14ac:dyDescent="0.25">
      <c r="A584">
        <v>21441</v>
      </c>
      <c r="B584" t="s">
        <v>10</v>
      </c>
      <c r="C584" t="s">
        <v>10</v>
      </c>
      <c r="D584">
        <v>50000</v>
      </c>
      <c r="E584" t="str">
        <f>IF(D584&lt;=40000,"LOW INCOME",IF(D584&lt;=80000,"MEDIUM INCOME",IF(D584&lt;=100000,"HIGH INCOME","HIGHEST INCOME")))</f>
        <v>MEDIUM INCOME</v>
      </c>
      <c r="F584">
        <v>4</v>
      </c>
      <c r="G584" t="s">
        <v>12</v>
      </c>
      <c r="H584" t="s">
        <v>22</v>
      </c>
      <c r="I584" t="s">
        <v>14</v>
      </c>
      <c r="J584" t="str">
        <f>IF(I584="YES", "1", "0")</f>
        <v>1</v>
      </c>
      <c r="K584">
        <v>2</v>
      </c>
      <c r="L584">
        <v>10.5</v>
      </c>
      <c r="M584" t="str">
        <f>IF(L584&lt;=4.5,"CLOSEST",IF(L584&lt;=7.5,"FAR","FURTHEST"))</f>
        <v>FURTHEST</v>
      </c>
      <c r="N584" t="s">
        <v>15</v>
      </c>
      <c r="O584" t="str">
        <f>IF(N584="YES", "1", "0")</f>
        <v>0</v>
      </c>
      <c r="P584" t="str">
        <f>E584&amp;"-"&amp;G584&amp;"-"&amp;H584</f>
        <v>MEDIUM INCOME-Bachelors-Management</v>
      </c>
    </row>
    <row r="585" spans="1:16" x14ac:dyDescent="0.25">
      <c r="A585">
        <v>21451</v>
      </c>
      <c r="B585" t="s">
        <v>10</v>
      </c>
      <c r="C585" t="s">
        <v>11</v>
      </c>
      <c r="D585">
        <v>40000</v>
      </c>
      <c r="E585" t="str">
        <f>IF(D585&lt;=40000,"LOW INCOME",IF(D585&lt;=80000,"MEDIUM INCOME",IF(D585&lt;=100000,"HIGH INCOME","HIGHEST INCOME")))</f>
        <v>LOW INCOME</v>
      </c>
      <c r="F585">
        <v>4</v>
      </c>
      <c r="G585" t="s">
        <v>21</v>
      </c>
      <c r="H585" t="s">
        <v>18</v>
      </c>
      <c r="I585" t="s">
        <v>14</v>
      </c>
      <c r="J585" t="str">
        <f>IF(I585="YES", "1", "0")</f>
        <v>1</v>
      </c>
      <c r="K585">
        <v>2</v>
      </c>
      <c r="L585">
        <v>10.5</v>
      </c>
      <c r="M585" t="str">
        <f>IF(L585&lt;=4.5,"CLOSEST",IF(L585&lt;=7.5,"FAR","FURTHEST"))</f>
        <v>FURTHEST</v>
      </c>
      <c r="N585" t="s">
        <v>15</v>
      </c>
      <c r="O585" t="str">
        <f>IF(N585="YES", "1", "0")</f>
        <v>0</v>
      </c>
      <c r="P585" t="str">
        <f>E585&amp;"-"&amp;G585&amp;"-"&amp;H585</f>
        <v>LOW INCOME-High School-Professional</v>
      </c>
    </row>
    <row r="586" spans="1:16" x14ac:dyDescent="0.25">
      <c r="A586">
        <v>21471</v>
      </c>
      <c r="B586" t="s">
        <v>10</v>
      </c>
      <c r="C586" t="s">
        <v>10</v>
      </c>
      <c r="D586">
        <v>70000</v>
      </c>
      <c r="E586" t="str">
        <f>IF(D586&lt;=40000,"LOW INCOME",IF(D586&lt;=80000,"MEDIUM INCOME",IF(D586&lt;=100000,"HIGH INCOME","HIGHEST INCOME")))</f>
        <v>MEDIUM INCOME</v>
      </c>
      <c r="F586">
        <v>2</v>
      </c>
      <c r="G586" t="s">
        <v>16</v>
      </c>
      <c r="H586" t="s">
        <v>18</v>
      </c>
      <c r="I586" t="s">
        <v>14</v>
      </c>
      <c r="J586" t="str">
        <f>IF(I586="YES", "1", "0")</f>
        <v>1</v>
      </c>
      <c r="K586">
        <v>1</v>
      </c>
      <c r="L586">
        <v>10.5</v>
      </c>
      <c r="M586" t="str">
        <f>IF(L586&lt;=4.5,"CLOSEST",IF(L586&lt;=7.5,"FAR","FURTHEST"))</f>
        <v>FURTHEST</v>
      </c>
      <c r="N586" t="s">
        <v>15</v>
      </c>
      <c r="O586" t="str">
        <f>IF(N586="YES", "1", "0")</f>
        <v>0</v>
      </c>
      <c r="P586" t="str">
        <f>E586&amp;"-"&amp;G586&amp;"-"&amp;H586</f>
        <v>MEDIUM INCOME-Partial College-Professional</v>
      </c>
    </row>
    <row r="587" spans="1:16" x14ac:dyDescent="0.25">
      <c r="A587">
        <v>21554</v>
      </c>
      <c r="B587" t="s">
        <v>19</v>
      </c>
      <c r="C587" t="s">
        <v>11</v>
      </c>
      <c r="D587">
        <v>80000</v>
      </c>
      <c r="E587" t="str">
        <f>IF(D587&lt;=40000,"LOW INCOME",IF(D587&lt;=80000,"MEDIUM INCOME",IF(D587&lt;=100000,"HIGH INCOME","HIGHEST INCOME")))</f>
        <v>MEDIUM INCOME</v>
      </c>
      <c r="F587">
        <v>0</v>
      </c>
      <c r="G587" t="s">
        <v>12</v>
      </c>
      <c r="H587" t="s">
        <v>18</v>
      </c>
      <c r="I587" t="s">
        <v>15</v>
      </c>
      <c r="J587" t="str">
        <f>IF(I587="YES", "1", "0")</f>
        <v>0</v>
      </c>
      <c r="K587">
        <v>3</v>
      </c>
      <c r="L587">
        <v>10.5</v>
      </c>
      <c r="M587" t="str">
        <f>IF(L587&lt;=4.5,"CLOSEST",IF(L587&lt;=7.5,"FAR","FURTHEST"))</f>
        <v>FURTHEST</v>
      </c>
      <c r="N587" t="s">
        <v>15</v>
      </c>
      <c r="O587" t="str">
        <f>IF(N587="YES", "1", "0")</f>
        <v>0</v>
      </c>
      <c r="P587" t="str">
        <f>E587&amp;"-"&amp;G587&amp;"-"&amp;H587</f>
        <v>MEDIUM INCOME-Bachelors-Professional</v>
      </c>
    </row>
    <row r="588" spans="1:16" x14ac:dyDescent="0.25">
      <c r="A588">
        <v>21557</v>
      </c>
      <c r="B588" t="s">
        <v>19</v>
      </c>
      <c r="C588" t="s">
        <v>11</v>
      </c>
      <c r="D588">
        <v>110000</v>
      </c>
      <c r="E588" t="str">
        <f>IF(D588&lt;=40000,"LOW INCOME",IF(D588&lt;=80000,"MEDIUM INCOME",IF(D588&lt;=100000,"HIGH INCOME","HIGHEST INCOME")))</f>
        <v>HIGHEST INCOME</v>
      </c>
      <c r="F588">
        <v>0</v>
      </c>
      <c r="G588" t="s">
        <v>16</v>
      </c>
      <c r="H588" t="s">
        <v>22</v>
      </c>
      <c r="I588" t="s">
        <v>14</v>
      </c>
      <c r="J588" t="str">
        <f>IF(I588="YES", "1", "0")</f>
        <v>1</v>
      </c>
      <c r="K588">
        <v>3</v>
      </c>
      <c r="L588">
        <v>10.5</v>
      </c>
      <c r="M588" t="str">
        <f>IF(L588&lt;=4.5,"CLOSEST",IF(L588&lt;=7.5,"FAR","FURTHEST"))</f>
        <v>FURTHEST</v>
      </c>
      <c r="N588" t="s">
        <v>14</v>
      </c>
      <c r="O588" t="str">
        <f>IF(N588="YES", "1", "0")</f>
        <v>1</v>
      </c>
      <c r="P588" t="str">
        <f>E588&amp;"-"&amp;G588&amp;"-"&amp;H588</f>
        <v>HIGHEST INCOME-Partial College-Management</v>
      </c>
    </row>
    <row r="589" spans="1:16" x14ac:dyDescent="0.25">
      <c r="A589">
        <v>21560</v>
      </c>
      <c r="B589" t="s">
        <v>10</v>
      </c>
      <c r="C589" t="s">
        <v>10</v>
      </c>
      <c r="D589">
        <v>120000</v>
      </c>
      <c r="E589" t="str">
        <f>IF(D589&lt;=40000,"LOW INCOME",IF(D589&lt;=80000,"MEDIUM INCOME",IF(D589&lt;=100000,"HIGH INCOME","HIGHEST INCOME")))</f>
        <v>HIGHEST INCOME</v>
      </c>
      <c r="F589">
        <v>0</v>
      </c>
      <c r="G589" t="s">
        <v>23</v>
      </c>
      <c r="H589" t="s">
        <v>18</v>
      </c>
      <c r="I589" t="s">
        <v>14</v>
      </c>
      <c r="J589" t="str">
        <f>IF(I589="YES", "1", "0")</f>
        <v>1</v>
      </c>
      <c r="K589">
        <v>4</v>
      </c>
      <c r="L589">
        <v>10.5</v>
      </c>
      <c r="M589" t="str">
        <f>IF(L589&lt;=4.5,"CLOSEST",IF(L589&lt;=7.5,"FAR","FURTHEST"))</f>
        <v>FURTHEST</v>
      </c>
      <c r="N589" t="s">
        <v>14</v>
      </c>
      <c r="O589" t="str">
        <f>IF(N589="YES", "1", "0")</f>
        <v>1</v>
      </c>
      <c r="P589" t="str">
        <f>E589&amp;"-"&amp;G589&amp;"-"&amp;H589</f>
        <v>HIGHEST INCOME-Partial High School-Professional</v>
      </c>
    </row>
    <row r="590" spans="1:16" x14ac:dyDescent="0.25">
      <c r="A590">
        <v>21561</v>
      </c>
      <c r="B590" t="s">
        <v>19</v>
      </c>
      <c r="C590" t="s">
        <v>10</v>
      </c>
      <c r="D590">
        <v>90000</v>
      </c>
      <c r="E590" t="str">
        <f>IF(D590&lt;=40000,"LOW INCOME",IF(D590&lt;=80000,"MEDIUM INCOME",IF(D590&lt;=100000,"HIGH INCOME","HIGHEST INCOME")))</f>
        <v>HIGH INCOME</v>
      </c>
      <c r="F590">
        <v>0</v>
      </c>
      <c r="G590" t="s">
        <v>12</v>
      </c>
      <c r="H590" t="s">
        <v>18</v>
      </c>
      <c r="I590" t="s">
        <v>15</v>
      </c>
      <c r="J590" t="str">
        <f>IF(I590="YES", "1", "0")</f>
        <v>0</v>
      </c>
      <c r="K590">
        <v>3</v>
      </c>
      <c r="L590">
        <v>10.5</v>
      </c>
      <c r="M590" t="str">
        <f>IF(L590&lt;=4.5,"CLOSEST",IF(L590&lt;=7.5,"FAR","FURTHEST"))</f>
        <v>FURTHEST</v>
      </c>
      <c r="N590" t="s">
        <v>14</v>
      </c>
      <c r="O590" t="str">
        <f>IF(N590="YES", "1", "0")</f>
        <v>1</v>
      </c>
      <c r="P590" t="str">
        <f>E590&amp;"-"&amp;G590&amp;"-"&amp;H590</f>
        <v>HIGH INCOME-Bachelors-Professional</v>
      </c>
    </row>
    <row r="591" spans="1:16" x14ac:dyDescent="0.25">
      <c r="A591">
        <v>21564</v>
      </c>
      <c r="B591" t="s">
        <v>19</v>
      </c>
      <c r="C591" t="s">
        <v>11</v>
      </c>
      <c r="D591">
        <v>80000</v>
      </c>
      <c r="E591" t="str">
        <f>IF(D591&lt;=40000,"LOW INCOME",IF(D591&lt;=80000,"MEDIUM INCOME",IF(D591&lt;=100000,"HIGH INCOME","HIGHEST INCOME")))</f>
        <v>MEDIUM INCOME</v>
      </c>
      <c r="F591">
        <v>0</v>
      </c>
      <c r="G591" t="s">
        <v>12</v>
      </c>
      <c r="H591" t="s">
        <v>18</v>
      </c>
      <c r="I591" t="s">
        <v>14</v>
      </c>
      <c r="J591" t="str">
        <f>IF(I591="YES", "1", "0")</f>
        <v>1</v>
      </c>
      <c r="K591">
        <v>4</v>
      </c>
      <c r="L591">
        <v>10.5</v>
      </c>
      <c r="M591" t="str">
        <f>IF(L591&lt;=4.5,"CLOSEST",IF(L591&lt;=7.5,"FAR","FURTHEST"))</f>
        <v>FURTHEST</v>
      </c>
      <c r="N591" t="s">
        <v>15</v>
      </c>
      <c r="O591" t="str">
        <f>IF(N591="YES", "1", "0")</f>
        <v>0</v>
      </c>
      <c r="P591" t="str">
        <f>E591&amp;"-"&amp;G591&amp;"-"&amp;H591</f>
        <v>MEDIUM INCOME-Bachelors-Professional</v>
      </c>
    </row>
    <row r="592" spans="1:16" x14ac:dyDescent="0.25">
      <c r="A592">
        <v>21568</v>
      </c>
      <c r="B592" t="s">
        <v>10</v>
      </c>
      <c r="C592" t="s">
        <v>11</v>
      </c>
      <c r="D592">
        <v>100000</v>
      </c>
      <c r="E592" t="str">
        <f>IF(D592&lt;=40000,"LOW INCOME",IF(D592&lt;=80000,"MEDIUM INCOME",IF(D592&lt;=100000,"HIGH INCOME","HIGHEST INCOME")))</f>
        <v>HIGH INCOME</v>
      </c>
      <c r="F592">
        <v>0</v>
      </c>
      <c r="G592" t="s">
        <v>21</v>
      </c>
      <c r="H592" t="s">
        <v>22</v>
      </c>
      <c r="I592" t="s">
        <v>14</v>
      </c>
      <c r="J592" t="str">
        <f>IF(I592="YES", "1", "0")</f>
        <v>1</v>
      </c>
      <c r="K592">
        <v>4</v>
      </c>
      <c r="L592">
        <v>10.5</v>
      </c>
      <c r="M592" t="str">
        <f>IF(L592&lt;=4.5,"CLOSEST",IF(L592&lt;=7.5,"FAR","FURTHEST"))</f>
        <v>FURTHEST</v>
      </c>
      <c r="N592" t="s">
        <v>14</v>
      </c>
      <c r="O592" t="str">
        <f>IF(N592="YES", "1", "0")</f>
        <v>1</v>
      </c>
      <c r="P592" t="str">
        <f>E592&amp;"-"&amp;G592&amp;"-"&amp;H592</f>
        <v>HIGH INCOME-High School-Management</v>
      </c>
    </row>
    <row r="593" spans="1:16" x14ac:dyDescent="0.25">
      <c r="A593">
        <v>21583</v>
      </c>
      <c r="B593" t="s">
        <v>10</v>
      </c>
      <c r="C593" t="s">
        <v>11</v>
      </c>
      <c r="D593">
        <v>50000</v>
      </c>
      <c r="E593" t="str">
        <f>IF(D593&lt;=40000,"LOW INCOME",IF(D593&lt;=80000,"MEDIUM INCOME",IF(D593&lt;=100000,"HIGH INCOME","HIGHEST INCOME")))</f>
        <v>MEDIUM INCOME</v>
      </c>
      <c r="F593">
        <v>1</v>
      </c>
      <c r="G593" t="s">
        <v>12</v>
      </c>
      <c r="H593" t="s">
        <v>13</v>
      </c>
      <c r="I593" t="s">
        <v>14</v>
      </c>
      <c r="J593" t="str">
        <f>IF(I593="YES", "1", "0")</f>
        <v>1</v>
      </c>
      <c r="K593">
        <v>0</v>
      </c>
      <c r="L593">
        <v>0.5</v>
      </c>
      <c r="M593" t="str">
        <f>IF(L593&lt;=4.5,"CLOSEST",IF(L593&lt;=7.5,"FAR","FURTHEST"))</f>
        <v>CLOSEST</v>
      </c>
      <c r="N593" t="s">
        <v>14</v>
      </c>
      <c r="O593" t="str">
        <f>IF(N593="YES", "1", "0")</f>
        <v>1</v>
      </c>
      <c r="P593" t="str">
        <f>E593&amp;"-"&amp;G593&amp;"-"&amp;H593</f>
        <v>MEDIUM INCOME-Bachelors-Skilled Manual</v>
      </c>
    </row>
    <row r="594" spans="1:16" x14ac:dyDescent="0.25">
      <c r="A594">
        <v>21587</v>
      </c>
      <c r="B594" t="s">
        <v>10</v>
      </c>
      <c r="C594" t="s">
        <v>11</v>
      </c>
      <c r="D594">
        <v>60000</v>
      </c>
      <c r="E594" t="str">
        <f>IF(D594&lt;=40000,"LOW INCOME",IF(D594&lt;=80000,"MEDIUM INCOME",IF(D594&lt;=100000,"HIGH INCOME","HIGHEST INCOME")))</f>
        <v>MEDIUM INCOME</v>
      </c>
      <c r="F594">
        <v>1</v>
      </c>
      <c r="G594" t="s">
        <v>63</v>
      </c>
      <c r="H594" t="s">
        <v>13</v>
      </c>
      <c r="I594" t="s">
        <v>14</v>
      </c>
      <c r="J594" t="str">
        <f>IF(I594="YES", "1", "0")</f>
        <v>1</v>
      </c>
      <c r="K594">
        <v>0</v>
      </c>
      <c r="L594">
        <v>3.5</v>
      </c>
      <c r="M594" t="str">
        <f>IF(L594&lt;=4.5,"CLOSEST",IF(L594&lt;=7.5,"FAR","FURTHEST"))</f>
        <v>CLOSEST</v>
      </c>
      <c r="N594" t="s">
        <v>14</v>
      </c>
      <c r="O594" t="str">
        <f>IF(N594="YES", "1", "0")</f>
        <v>1</v>
      </c>
      <c r="P594" t="str">
        <f>E594&amp;"-"&amp;G594&amp;"-"&amp;H594</f>
        <v>MEDIUM INCOME-Graduate Degree-Skilled Manual</v>
      </c>
    </row>
    <row r="595" spans="1:16" x14ac:dyDescent="0.25">
      <c r="A595">
        <v>21599</v>
      </c>
      <c r="B595" t="s">
        <v>10</v>
      </c>
      <c r="C595" t="s">
        <v>11</v>
      </c>
      <c r="D595">
        <v>60000</v>
      </c>
      <c r="E595" t="str">
        <f>IF(D595&lt;=40000,"LOW INCOME",IF(D595&lt;=80000,"MEDIUM INCOME",IF(D595&lt;=100000,"HIGH INCOME","HIGHEST INCOME")))</f>
        <v>MEDIUM INCOME</v>
      </c>
      <c r="F595">
        <v>1</v>
      </c>
      <c r="G595" t="s">
        <v>63</v>
      </c>
      <c r="H595" t="s">
        <v>18</v>
      </c>
      <c r="I595" t="s">
        <v>14</v>
      </c>
      <c r="J595" t="str">
        <f>IF(I595="YES", "1", "0")</f>
        <v>1</v>
      </c>
      <c r="K595">
        <v>0</v>
      </c>
      <c r="L595">
        <v>3.5</v>
      </c>
      <c r="M595" t="str">
        <f>IF(L595&lt;=4.5,"CLOSEST",IF(L595&lt;=7.5,"FAR","FURTHEST"))</f>
        <v>CLOSEST</v>
      </c>
      <c r="N595" t="s">
        <v>14</v>
      </c>
      <c r="O595" t="str">
        <f>IF(N595="YES", "1", "0")</f>
        <v>1</v>
      </c>
      <c r="P595" t="str">
        <f>E595&amp;"-"&amp;G595&amp;"-"&amp;H595</f>
        <v>MEDIUM INCOME-Graduate Degree-Professional</v>
      </c>
    </row>
    <row r="596" spans="1:16" x14ac:dyDescent="0.25">
      <c r="A596">
        <v>21613</v>
      </c>
      <c r="B596" t="s">
        <v>19</v>
      </c>
      <c r="C596" t="s">
        <v>10</v>
      </c>
      <c r="D596">
        <v>50000</v>
      </c>
      <c r="E596" t="str">
        <f>IF(D596&lt;=40000,"LOW INCOME",IF(D596&lt;=80000,"MEDIUM INCOME",IF(D596&lt;=100000,"HIGH INCOME","HIGHEST INCOME")))</f>
        <v>MEDIUM INCOME</v>
      </c>
      <c r="F596">
        <v>2</v>
      </c>
      <c r="G596" t="s">
        <v>12</v>
      </c>
      <c r="H596" t="s">
        <v>13</v>
      </c>
      <c r="I596" t="s">
        <v>15</v>
      </c>
      <c r="J596" t="str">
        <f>IF(I596="YES", "1", "0")</f>
        <v>0</v>
      </c>
      <c r="K596">
        <v>1</v>
      </c>
      <c r="L596">
        <v>0.5</v>
      </c>
      <c r="M596" t="str">
        <f>IF(L596&lt;=4.5,"CLOSEST",IF(L596&lt;=7.5,"FAR","FURTHEST"))</f>
        <v>CLOSEST</v>
      </c>
      <c r="N596" t="s">
        <v>14</v>
      </c>
      <c r="O596" t="str">
        <f>IF(N596="YES", "1", "0")</f>
        <v>1</v>
      </c>
      <c r="P596" t="str">
        <f>E596&amp;"-"&amp;G596&amp;"-"&amp;H596</f>
        <v>MEDIUM INCOME-Bachelors-Skilled Manual</v>
      </c>
    </row>
    <row r="597" spans="1:16" x14ac:dyDescent="0.25">
      <c r="A597">
        <v>21660</v>
      </c>
      <c r="B597" t="s">
        <v>10</v>
      </c>
      <c r="C597" t="s">
        <v>11</v>
      </c>
      <c r="D597">
        <v>60000</v>
      </c>
      <c r="E597" t="str">
        <f>IF(D597&lt;=40000,"LOW INCOME",IF(D597&lt;=80000,"MEDIUM INCOME",IF(D597&lt;=100000,"HIGH INCOME","HIGHEST INCOME")))</f>
        <v>MEDIUM INCOME</v>
      </c>
      <c r="F597">
        <v>3</v>
      </c>
      <c r="G597" t="s">
        <v>63</v>
      </c>
      <c r="H597" t="s">
        <v>18</v>
      </c>
      <c r="I597" t="s">
        <v>14</v>
      </c>
      <c r="J597" t="str">
        <f>IF(I597="YES", "1", "0")</f>
        <v>1</v>
      </c>
      <c r="K597">
        <v>0</v>
      </c>
      <c r="L597">
        <v>3.5</v>
      </c>
      <c r="M597" t="str">
        <f>IF(L597&lt;=4.5,"CLOSEST",IF(L597&lt;=7.5,"FAR","FURTHEST"))</f>
        <v>CLOSEST</v>
      </c>
      <c r="N597" t="s">
        <v>14</v>
      </c>
      <c r="O597" t="str">
        <f>IF(N597="YES", "1", "0")</f>
        <v>1</v>
      </c>
      <c r="P597" t="str">
        <f>E597&amp;"-"&amp;G597&amp;"-"&amp;H597</f>
        <v>MEDIUM INCOME-Graduate Degree-Professional</v>
      </c>
    </row>
    <row r="598" spans="1:16" x14ac:dyDescent="0.25">
      <c r="A598">
        <v>21693</v>
      </c>
      <c r="B598" t="s">
        <v>19</v>
      </c>
      <c r="C598" t="s">
        <v>11</v>
      </c>
      <c r="D598">
        <v>60000</v>
      </c>
      <c r="E598" t="str">
        <f>IF(D598&lt;=40000,"LOW INCOME",IF(D598&lt;=80000,"MEDIUM INCOME",IF(D598&lt;=100000,"HIGH INCOME","HIGHEST INCOME")))</f>
        <v>MEDIUM INCOME</v>
      </c>
      <c r="F598">
        <v>0</v>
      </c>
      <c r="G598" t="s">
        <v>63</v>
      </c>
      <c r="H598" t="s">
        <v>13</v>
      </c>
      <c r="I598" t="s">
        <v>15</v>
      </c>
      <c r="J598" t="str">
        <f>IF(I598="YES", "1", "0")</f>
        <v>0</v>
      </c>
      <c r="K598">
        <v>0</v>
      </c>
      <c r="L598">
        <v>0.5</v>
      </c>
      <c r="M598" t="str">
        <f>IF(L598&lt;=4.5,"CLOSEST",IF(L598&lt;=7.5,"FAR","FURTHEST"))</f>
        <v>CLOSEST</v>
      </c>
      <c r="N598" t="s">
        <v>15</v>
      </c>
      <c r="O598" t="str">
        <f>IF(N598="YES", "1", "0")</f>
        <v>0</v>
      </c>
      <c r="P598" t="str">
        <f>E598&amp;"-"&amp;G598&amp;"-"&amp;H598</f>
        <v>MEDIUM INCOME-Graduate Degree-Skilled Manual</v>
      </c>
    </row>
    <row r="599" spans="1:16" x14ac:dyDescent="0.25">
      <c r="A599">
        <v>21695</v>
      </c>
      <c r="B599" t="s">
        <v>10</v>
      </c>
      <c r="C599" t="s">
        <v>10</v>
      </c>
      <c r="D599">
        <v>60000</v>
      </c>
      <c r="E599" t="str">
        <f>IF(D599&lt;=40000,"LOW INCOME",IF(D599&lt;=80000,"MEDIUM INCOME",IF(D599&lt;=100000,"HIGH INCOME","HIGHEST INCOME")))</f>
        <v>MEDIUM INCOME</v>
      </c>
      <c r="F599">
        <v>0</v>
      </c>
      <c r="G599" t="s">
        <v>63</v>
      </c>
      <c r="H599" t="s">
        <v>13</v>
      </c>
      <c r="I599" t="s">
        <v>14</v>
      </c>
      <c r="J599" t="str">
        <f>IF(I599="YES", "1", "0")</f>
        <v>1</v>
      </c>
      <c r="K599">
        <v>0</v>
      </c>
      <c r="L599">
        <v>1.5</v>
      </c>
      <c r="M599" t="str">
        <f>IF(L599&lt;=4.5,"CLOSEST",IF(L599&lt;=7.5,"FAR","FURTHEST"))</f>
        <v>CLOSEST</v>
      </c>
      <c r="N599" t="s">
        <v>14</v>
      </c>
      <c r="O599" t="str">
        <f>IF(N599="YES", "1", "0")</f>
        <v>1</v>
      </c>
      <c r="P599" t="str">
        <f>E599&amp;"-"&amp;G599&amp;"-"&amp;H599</f>
        <v>MEDIUM INCOME-Graduate Degree-Skilled Manual</v>
      </c>
    </row>
    <row r="600" spans="1:16" x14ac:dyDescent="0.25">
      <c r="A600">
        <v>21713</v>
      </c>
      <c r="B600" t="s">
        <v>19</v>
      </c>
      <c r="C600" t="s">
        <v>10</v>
      </c>
      <c r="D600">
        <v>80000</v>
      </c>
      <c r="E600" t="str">
        <f>IF(D600&lt;=40000,"LOW INCOME",IF(D600&lt;=80000,"MEDIUM INCOME",IF(D600&lt;=100000,"HIGH INCOME","HIGHEST INCOME")))</f>
        <v>MEDIUM INCOME</v>
      </c>
      <c r="F600">
        <v>5</v>
      </c>
      <c r="G600" t="s">
        <v>63</v>
      </c>
      <c r="H600" t="s">
        <v>13</v>
      </c>
      <c r="I600" t="s">
        <v>15</v>
      </c>
      <c r="J600" t="str">
        <f>IF(I600="YES", "1", "0")</f>
        <v>0</v>
      </c>
      <c r="K600">
        <v>0</v>
      </c>
      <c r="L600">
        <v>0.5</v>
      </c>
      <c r="M600" t="str">
        <f>IF(L600&lt;=4.5,"CLOSEST",IF(L600&lt;=7.5,"FAR","FURTHEST"))</f>
        <v>CLOSEST</v>
      </c>
      <c r="N600" t="s">
        <v>15</v>
      </c>
      <c r="O600" t="str">
        <f>IF(N600="YES", "1", "0")</f>
        <v>0</v>
      </c>
      <c r="P600" t="str">
        <f>E600&amp;"-"&amp;G600&amp;"-"&amp;H600</f>
        <v>MEDIUM INCOME-Graduate Degree-Skilled Manual</v>
      </c>
    </row>
    <row r="601" spans="1:16" x14ac:dyDescent="0.25">
      <c r="A601">
        <v>21714</v>
      </c>
      <c r="B601" t="s">
        <v>19</v>
      </c>
      <c r="C601" t="s">
        <v>11</v>
      </c>
      <c r="D601">
        <v>80000</v>
      </c>
      <c r="E601" t="str">
        <f>IF(D601&lt;=40000,"LOW INCOME",IF(D601&lt;=80000,"MEDIUM INCOME",IF(D601&lt;=100000,"HIGH INCOME","HIGHEST INCOME")))</f>
        <v>MEDIUM INCOME</v>
      </c>
      <c r="F601">
        <v>5</v>
      </c>
      <c r="G601" t="s">
        <v>63</v>
      </c>
      <c r="H601" t="s">
        <v>13</v>
      </c>
      <c r="I601" t="s">
        <v>15</v>
      </c>
      <c r="J601" t="str">
        <f>IF(I601="YES", "1", "0")</f>
        <v>0</v>
      </c>
      <c r="K601">
        <v>0</v>
      </c>
      <c r="L601">
        <v>0.5</v>
      </c>
      <c r="M601" t="str">
        <f>IF(L601&lt;=4.5,"CLOSEST",IF(L601&lt;=7.5,"FAR","FURTHEST"))</f>
        <v>CLOSEST</v>
      </c>
      <c r="N601" t="s">
        <v>15</v>
      </c>
      <c r="O601" t="str">
        <f>IF(N601="YES", "1", "0")</f>
        <v>0</v>
      </c>
      <c r="P601" t="str">
        <f>E601&amp;"-"&amp;G601&amp;"-"&amp;H601</f>
        <v>MEDIUM INCOME-Graduate Degree-Skilled Manual</v>
      </c>
    </row>
    <row r="602" spans="1:16" x14ac:dyDescent="0.25">
      <c r="A602">
        <v>21717</v>
      </c>
      <c r="B602" t="s">
        <v>10</v>
      </c>
      <c r="C602" t="s">
        <v>10</v>
      </c>
      <c r="D602">
        <v>40000</v>
      </c>
      <c r="E602" t="str">
        <f>IF(D602&lt;=40000,"LOW INCOME",IF(D602&lt;=80000,"MEDIUM INCOME",IF(D602&lt;=100000,"HIGH INCOME","HIGHEST INCOME")))</f>
        <v>LOW INCOME</v>
      </c>
      <c r="F602">
        <v>2</v>
      </c>
      <c r="G602" t="s">
        <v>16</v>
      </c>
      <c r="H602" t="s">
        <v>17</v>
      </c>
      <c r="I602" t="s">
        <v>14</v>
      </c>
      <c r="J602" t="str">
        <f>IF(I602="YES", "1", "0")</f>
        <v>1</v>
      </c>
      <c r="K602">
        <v>1</v>
      </c>
      <c r="L602">
        <v>0.5</v>
      </c>
      <c r="M602" t="str">
        <f>IF(L602&lt;=4.5,"CLOSEST",IF(L602&lt;=7.5,"FAR","FURTHEST"))</f>
        <v>CLOSEST</v>
      </c>
      <c r="N602" t="s">
        <v>15</v>
      </c>
      <c r="O602" t="str">
        <f>IF(N602="YES", "1", "0")</f>
        <v>0</v>
      </c>
      <c r="P602" t="str">
        <f>E602&amp;"-"&amp;G602&amp;"-"&amp;H602</f>
        <v>LOW INCOME-Partial College-Clerical</v>
      </c>
    </row>
    <row r="603" spans="1:16" x14ac:dyDescent="0.25">
      <c r="A603">
        <v>21738</v>
      </c>
      <c r="B603" t="s">
        <v>10</v>
      </c>
      <c r="C603" t="s">
        <v>10</v>
      </c>
      <c r="D603">
        <v>20000</v>
      </c>
      <c r="E603" t="str">
        <f>IF(D603&lt;=40000,"LOW INCOME",IF(D603&lt;=80000,"MEDIUM INCOME",IF(D603&lt;=100000,"HIGH INCOME","HIGHEST INCOME")))</f>
        <v>LOW INCOME</v>
      </c>
      <c r="F603">
        <v>1</v>
      </c>
      <c r="G603" t="s">
        <v>63</v>
      </c>
      <c r="H603" t="s">
        <v>17</v>
      </c>
      <c r="I603" t="s">
        <v>14</v>
      </c>
      <c r="J603" t="str">
        <f>IF(I603="YES", "1", "0")</f>
        <v>1</v>
      </c>
      <c r="K603">
        <v>0</v>
      </c>
      <c r="L603">
        <v>0.5</v>
      </c>
      <c r="M603" t="str">
        <f>IF(L603&lt;=4.5,"CLOSEST",IF(L603&lt;=7.5,"FAR","FURTHEST"))</f>
        <v>CLOSEST</v>
      </c>
      <c r="N603" t="s">
        <v>15</v>
      </c>
      <c r="O603" t="str">
        <f>IF(N603="YES", "1", "0")</f>
        <v>0</v>
      </c>
      <c r="P603" t="str">
        <f>E603&amp;"-"&amp;G603&amp;"-"&amp;H603</f>
        <v>LOW INCOME-Graduate Degree-Clerical</v>
      </c>
    </row>
    <row r="604" spans="1:16" x14ac:dyDescent="0.25">
      <c r="A604">
        <v>21741</v>
      </c>
      <c r="B604" t="s">
        <v>10</v>
      </c>
      <c r="C604" t="s">
        <v>11</v>
      </c>
      <c r="D604">
        <v>70000</v>
      </c>
      <c r="E604" t="str">
        <f>IF(D604&lt;=40000,"LOW INCOME",IF(D604&lt;=80000,"MEDIUM INCOME",IF(D604&lt;=100000,"HIGH INCOME","HIGHEST INCOME")))</f>
        <v>MEDIUM INCOME</v>
      </c>
      <c r="F604">
        <v>3</v>
      </c>
      <c r="G604" t="s">
        <v>16</v>
      </c>
      <c r="H604" t="s">
        <v>18</v>
      </c>
      <c r="I604" t="s">
        <v>14</v>
      </c>
      <c r="J604" t="str">
        <f>IF(I604="YES", "1", "0")</f>
        <v>1</v>
      </c>
      <c r="K604">
        <v>2</v>
      </c>
      <c r="L604">
        <v>7.5</v>
      </c>
      <c r="M604" t="str">
        <f>IF(L604&lt;=4.5,"CLOSEST",IF(L604&lt;=7.5,"FAR","FURTHEST"))</f>
        <v>FAR</v>
      </c>
      <c r="N604" t="s">
        <v>14</v>
      </c>
      <c r="O604" t="str">
        <f>IF(N604="YES", "1", "0")</f>
        <v>1</v>
      </c>
      <c r="P604" t="str">
        <f>E604&amp;"-"&amp;G604&amp;"-"&amp;H604</f>
        <v>MEDIUM INCOME-Partial College-Professional</v>
      </c>
    </row>
    <row r="605" spans="1:16" x14ac:dyDescent="0.25">
      <c r="A605">
        <v>21751</v>
      </c>
      <c r="B605" t="s">
        <v>10</v>
      </c>
      <c r="C605" t="s">
        <v>10</v>
      </c>
      <c r="D605">
        <v>60000</v>
      </c>
      <c r="E605" t="str">
        <f>IF(D605&lt;=40000,"LOW INCOME",IF(D605&lt;=80000,"MEDIUM INCOME",IF(D605&lt;=100000,"HIGH INCOME","HIGHEST INCOME")))</f>
        <v>MEDIUM INCOME</v>
      </c>
      <c r="F605">
        <v>3</v>
      </c>
      <c r="G605" t="s">
        <v>63</v>
      </c>
      <c r="H605" t="s">
        <v>22</v>
      </c>
      <c r="I605" t="s">
        <v>14</v>
      </c>
      <c r="J605" t="str">
        <f>IF(I605="YES", "1", "0")</f>
        <v>1</v>
      </c>
      <c r="K605">
        <v>2</v>
      </c>
      <c r="L605">
        <v>1.5</v>
      </c>
      <c r="M605" t="str">
        <f>IF(L605&lt;=4.5,"CLOSEST",IF(L605&lt;=7.5,"FAR","FURTHEST"))</f>
        <v>CLOSEST</v>
      </c>
      <c r="N605" t="s">
        <v>15</v>
      </c>
      <c r="O605" t="str">
        <f>IF(N605="YES", "1", "0")</f>
        <v>0</v>
      </c>
      <c r="P605" t="str">
        <f>E605&amp;"-"&amp;G605&amp;"-"&amp;H605</f>
        <v>MEDIUM INCOME-Graduate Degree-Management</v>
      </c>
    </row>
    <row r="606" spans="1:16" x14ac:dyDescent="0.25">
      <c r="A606">
        <v>21752</v>
      </c>
      <c r="B606" t="s">
        <v>10</v>
      </c>
      <c r="C606" t="s">
        <v>10</v>
      </c>
      <c r="D606">
        <v>60000</v>
      </c>
      <c r="E606" t="str">
        <f>IF(D606&lt;=40000,"LOW INCOME",IF(D606&lt;=80000,"MEDIUM INCOME",IF(D606&lt;=100000,"HIGH INCOME","HIGHEST INCOME")))</f>
        <v>MEDIUM INCOME</v>
      </c>
      <c r="F606">
        <v>3</v>
      </c>
      <c r="G606" t="s">
        <v>63</v>
      </c>
      <c r="H606" t="s">
        <v>22</v>
      </c>
      <c r="I606" t="s">
        <v>14</v>
      </c>
      <c r="J606" t="str">
        <f>IF(I606="YES", "1", "0")</f>
        <v>1</v>
      </c>
      <c r="K606">
        <v>2</v>
      </c>
      <c r="L606">
        <v>10.5</v>
      </c>
      <c r="M606" t="str">
        <f>IF(L606&lt;=4.5,"CLOSEST",IF(L606&lt;=7.5,"FAR","FURTHEST"))</f>
        <v>FURTHEST</v>
      </c>
      <c r="N606" t="s">
        <v>15</v>
      </c>
      <c r="O606" t="str">
        <f>IF(N606="YES", "1", "0")</f>
        <v>0</v>
      </c>
      <c r="P606" t="str">
        <f>E606&amp;"-"&amp;G606&amp;"-"&amp;H606</f>
        <v>MEDIUM INCOME-Graduate Degree-Management</v>
      </c>
    </row>
    <row r="607" spans="1:16" x14ac:dyDescent="0.25">
      <c r="A607">
        <v>21770</v>
      </c>
      <c r="B607" t="s">
        <v>10</v>
      </c>
      <c r="C607" t="s">
        <v>10</v>
      </c>
      <c r="D607">
        <v>60000</v>
      </c>
      <c r="E607" t="str">
        <f>IF(D607&lt;=40000,"LOW INCOME",IF(D607&lt;=80000,"MEDIUM INCOME",IF(D607&lt;=100000,"HIGH INCOME","HIGHEST INCOME")))</f>
        <v>MEDIUM INCOME</v>
      </c>
      <c r="F607">
        <v>4</v>
      </c>
      <c r="G607" t="s">
        <v>12</v>
      </c>
      <c r="H607" t="s">
        <v>22</v>
      </c>
      <c r="I607" t="s">
        <v>14</v>
      </c>
      <c r="J607" t="str">
        <f>IF(I607="YES", "1", "0")</f>
        <v>1</v>
      </c>
      <c r="K607">
        <v>2</v>
      </c>
      <c r="L607">
        <v>10.5</v>
      </c>
      <c r="M607" t="str">
        <f>IF(L607&lt;=4.5,"CLOSEST",IF(L607&lt;=7.5,"FAR","FURTHEST"))</f>
        <v>FURTHEST</v>
      </c>
      <c r="N607" t="s">
        <v>15</v>
      </c>
      <c r="O607" t="str">
        <f>IF(N607="YES", "1", "0")</f>
        <v>0</v>
      </c>
      <c r="P607" t="str">
        <f>E607&amp;"-"&amp;G607&amp;"-"&amp;H607</f>
        <v>MEDIUM INCOME-Bachelors-Management</v>
      </c>
    </row>
    <row r="608" spans="1:16" x14ac:dyDescent="0.25">
      <c r="A608">
        <v>21801</v>
      </c>
      <c r="B608" t="s">
        <v>10</v>
      </c>
      <c r="C608" t="s">
        <v>11</v>
      </c>
      <c r="D608">
        <v>70000</v>
      </c>
      <c r="E608" t="str">
        <f>IF(D608&lt;=40000,"LOW INCOME",IF(D608&lt;=80000,"MEDIUM INCOME",IF(D608&lt;=100000,"HIGH INCOME","HIGHEST INCOME")))</f>
        <v>MEDIUM INCOME</v>
      </c>
      <c r="F608">
        <v>4</v>
      </c>
      <c r="G608" t="s">
        <v>16</v>
      </c>
      <c r="H608" t="s">
        <v>18</v>
      </c>
      <c r="I608" t="s">
        <v>14</v>
      </c>
      <c r="J608" t="str">
        <f>IF(I608="YES", "1", "0")</f>
        <v>1</v>
      </c>
      <c r="K608">
        <v>1</v>
      </c>
      <c r="L608">
        <v>1.5</v>
      </c>
      <c r="M608" t="str">
        <f>IF(L608&lt;=4.5,"CLOSEST",IF(L608&lt;=7.5,"FAR","FURTHEST"))</f>
        <v>CLOSEST</v>
      </c>
      <c r="N608" t="s">
        <v>15</v>
      </c>
      <c r="O608" t="str">
        <f>IF(N608="YES", "1", "0")</f>
        <v>0</v>
      </c>
      <c r="P608" t="str">
        <f>E608&amp;"-"&amp;G608&amp;"-"&amp;H608</f>
        <v>MEDIUM INCOME-Partial College-Professional</v>
      </c>
    </row>
    <row r="609" spans="1:16" x14ac:dyDescent="0.25">
      <c r="A609">
        <v>21891</v>
      </c>
      <c r="B609" t="s">
        <v>10</v>
      </c>
      <c r="C609" t="s">
        <v>11</v>
      </c>
      <c r="D609">
        <v>110000</v>
      </c>
      <c r="E609" t="str">
        <f>IF(D609&lt;=40000,"LOW INCOME",IF(D609&lt;=80000,"MEDIUM INCOME",IF(D609&lt;=100000,"HIGH INCOME","HIGHEST INCOME")))</f>
        <v>HIGHEST INCOME</v>
      </c>
      <c r="F609">
        <v>0</v>
      </c>
      <c r="G609" t="s">
        <v>21</v>
      </c>
      <c r="H609" t="s">
        <v>22</v>
      </c>
      <c r="I609" t="s">
        <v>14</v>
      </c>
      <c r="J609" t="str">
        <f>IF(I609="YES", "1", "0")</f>
        <v>1</v>
      </c>
      <c r="K609">
        <v>3</v>
      </c>
      <c r="L609">
        <v>10.5</v>
      </c>
      <c r="M609" t="str">
        <f>IF(L609&lt;=4.5,"CLOSEST",IF(L609&lt;=7.5,"FAR","FURTHEST"))</f>
        <v>FURTHEST</v>
      </c>
      <c r="N609" t="s">
        <v>14</v>
      </c>
      <c r="O609" t="str">
        <f>IF(N609="YES", "1", "0")</f>
        <v>1</v>
      </c>
      <c r="P609" t="str">
        <f>E609&amp;"-"&amp;G609&amp;"-"&amp;H609</f>
        <v>HIGHEST INCOME-High School-Management</v>
      </c>
    </row>
    <row r="610" spans="1:16" x14ac:dyDescent="0.25">
      <c r="A610">
        <v>21940</v>
      </c>
      <c r="B610" t="s">
        <v>10</v>
      </c>
      <c r="C610" t="s">
        <v>10</v>
      </c>
      <c r="D610">
        <v>90000</v>
      </c>
      <c r="E610" t="str">
        <f>IF(D610&lt;=40000,"LOW INCOME",IF(D610&lt;=80000,"MEDIUM INCOME",IF(D610&lt;=100000,"HIGH INCOME","HIGHEST INCOME")))</f>
        <v>HIGH INCOME</v>
      </c>
      <c r="F610">
        <v>5</v>
      </c>
      <c r="G610" t="s">
        <v>63</v>
      </c>
      <c r="H610" t="s">
        <v>18</v>
      </c>
      <c r="I610" t="s">
        <v>14</v>
      </c>
      <c r="J610" t="str">
        <f>IF(I610="YES", "1", "0")</f>
        <v>1</v>
      </c>
      <c r="K610">
        <v>0</v>
      </c>
      <c r="L610">
        <v>0.5</v>
      </c>
      <c r="M610" t="str">
        <f>IF(L610&lt;=4.5,"CLOSEST",IF(L610&lt;=7.5,"FAR","FURTHEST"))</f>
        <v>CLOSEST</v>
      </c>
      <c r="N610" t="s">
        <v>14</v>
      </c>
      <c r="O610" t="str">
        <f>IF(N610="YES", "1", "0")</f>
        <v>1</v>
      </c>
      <c r="P610" t="str">
        <f>E610&amp;"-"&amp;G610&amp;"-"&amp;H610</f>
        <v>HIGH INCOME-Graduate Degree-Professional</v>
      </c>
    </row>
    <row r="611" spans="1:16" x14ac:dyDescent="0.25">
      <c r="A611">
        <v>21974</v>
      </c>
      <c r="B611" t="s">
        <v>19</v>
      </c>
      <c r="C611" t="s">
        <v>11</v>
      </c>
      <c r="D611">
        <v>70000</v>
      </c>
      <c r="E611" t="str">
        <f>IF(D611&lt;=40000,"LOW INCOME",IF(D611&lt;=80000,"MEDIUM INCOME",IF(D611&lt;=100000,"HIGH INCOME","HIGHEST INCOME")))</f>
        <v>MEDIUM INCOME</v>
      </c>
      <c r="F611">
        <v>0</v>
      </c>
      <c r="G611" t="s">
        <v>12</v>
      </c>
      <c r="H611" t="s">
        <v>18</v>
      </c>
      <c r="I611" t="s">
        <v>14</v>
      </c>
      <c r="J611" t="str">
        <f>IF(I611="YES", "1", "0")</f>
        <v>1</v>
      </c>
      <c r="K611">
        <v>1</v>
      </c>
      <c r="L611">
        <v>7.5</v>
      </c>
      <c r="M611" t="str">
        <f>IF(L611&lt;=4.5,"CLOSEST",IF(L611&lt;=7.5,"FAR","FURTHEST"))</f>
        <v>FAR</v>
      </c>
      <c r="N611" t="s">
        <v>14</v>
      </c>
      <c r="O611" t="str">
        <f>IF(N611="YES", "1", "0")</f>
        <v>1</v>
      </c>
      <c r="P611" t="str">
        <f>E611&amp;"-"&amp;G611&amp;"-"&amp;H611</f>
        <v>MEDIUM INCOME-Bachelors-Professional</v>
      </c>
    </row>
    <row r="612" spans="1:16" x14ac:dyDescent="0.25">
      <c r="A612">
        <v>21980</v>
      </c>
      <c r="B612" t="s">
        <v>19</v>
      </c>
      <c r="C612" t="s">
        <v>11</v>
      </c>
      <c r="D612">
        <v>60000</v>
      </c>
      <c r="E612" t="str">
        <f>IF(D612&lt;=40000,"LOW INCOME",IF(D612&lt;=80000,"MEDIUM INCOME",IF(D612&lt;=100000,"HIGH INCOME","HIGHEST INCOME")))</f>
        <v>MEDIUM INCOME</v>
      </c>
      <c r="F612">
        <v>1</v>
      </c>
      <c r="G612" t="s">
        <v>12</v>
      </c>
      <c r="H612" t="s">
        <v>18</v>
      </c>
      <c r="I612" t="s">
        <v>14</v>
      </c>
      <c r="J612" t="str">
        <f>IF(I612="YES", "1", "0")</f>
        <v>1</v>
      </c>
      <c r="K612">
        <v>1</v>
      </c>
      <c r="L612">
        <v>7.5</v>
      </c>
      <c r="M612" t="str">
        <f>IF(L612&lt;=4.5,"CLOSEST",IF(L612&lt;=7.5,"FAR","FURTHEST"))</f>
        <v>FAR</v>
      </c>
      <c r="N612" t="s">
        <v>14</v>
      </c>
      <c r="O612" t="str">
        <f>IF(N612="YES", "1", "0")</f>
        <v>1</v>
      </c>
      <c r="P612" t="str">
        <f>E612&amp;"-"&amp;G612&amp;"-"&amp;H612</f>
        <v>MEDIUM INCOME-Bachelors-Professional</v>
      </c>
    </row>
    <row r="613" spans="1:16" x14ac:dyDescent="0.25">
      <c r="A613">
        <v>22005</v>
      </c>
      <c r="B613" t="s">
        <v>10</v>
      </c>
      <c r="C613" t="s">
        <v>11</v>
      </c>
      <c r="D613">
        <v>70000</v>
      </c>
      <c r="E613" t="str">
        <f>IF(D613&lt;=40000,"LOW INCOME",IF(D613&lt;=80000,"MEDIUM INCOME",IF(D613&lt;=100000,"HIGH INCOME","HIGHEST INCOME")))</f>
        <v>MEDIUM INCOME</v>
      </c>
      <c r="F613">
        <v>5</v>
      </c>
      <c r="G613" t="s">
        <v>16</v>
      </c>
      <c r="H613" t="s">
        <v>13</v>
      </c>
      <c r="I613" t="s">
        <v>15</v>
      </c>
      <c r="J613" t="str">
        <f>IF(I613="YES", "1", "0")</f>
        <v>0</v>
      </c>
      <c r="K613">
        <v>3</v>
      </c>
      <c r="L613">
        <v>7.5</v>
      </c>
      <c r="M613" t="str">
        <f>IF(L613&lt;=4.5,"CLOSEST",IF(L613&lt;=7.5,"FAR","FURTHEST"))</f>
        <v>FAR</v>
      </c>
      <c r="N613" t="s">
        <v>15</v>
      </c>
      <c r="O613" t="str">
        <f>IF(N613="YES", "1", "0")</f>
        <v>0</v>
      </c>
      <c r="P613" t="str">
        <f>E613&amp;"-"&amp;G613&amp;"-"&amp;H613</f>
        <v>MEDIUM INCOME-Partial College-Skilled Manual</v>
      </c>
    </row>
    <row r="614" spans="1:16" x14ac:dyDescent="0.25">
      <c r="A614">
        <v>22006</v>
      </c>
      <c r="B614" t="s">
        <v>10</v>
      </c>
      <c r="C614" t="s">
        <v>10</v>
      </c>
      <c r="D614">
        <v>70000</v>
      </c>
      <c r="E614" t="str">
        <f>IF(D614&lt;=40000,"LOW INCOME",IF(D614&lt;=80000,"MEDIUM INCOME",IF(D614&lt;=100000,"HIGH INCOME","HIGHEST INCOME")))</f>
        <v>MEDIUM INCOME</v>
      </c>
      <c r="F614">
        <v>5</v>
      </c>
      <c r="G614" t="s">
        <v>16</v>
      </c>
      <c r="H614" t="s">
        <v>13</v>
      </c>
      <c r="I614" t="s">
        <v>14</v>
      </c>
      <c r="J614" t="str">
        <f>IF(I614="YES", "1", "0")</f>
        <v>1</v>
      </c>
      <c r="K614">
        <v>3</v>
      </c>
      <c r="L614">
        <v>7.5</v>
      </c>
      <c r="M614" t="str">
        <f>IF(L614&lt;=4.5,"CLOSEST",IF(L614&lt;=7.5,"FAR","FURTHEST"))</f>
        <v>FAR</v>
      </c>
      <c r="N614" t="s">
        <v>15</v>
      </c>
      <c r="O614" t="str">
        <f>IF(N614="YES", "1", "0")</f>
        <v>0</v>
      </c>
      <c r="P614" t="str">
        <f>E614&amp;"-"&amp;G614&amp;"-"&amp;H614</f>
        <v>MEDIUM INCOME-Partial College-Skilled Manual</v>
      </c>
    </row>
    <row r="615" spans="1:16" x14ac:dyDescent="0.25">
      <c r="A615">
        <v>22010</v>
      </c>
      <c r="B615" t="s">
        <v>19</v>
      </c>
      <c r="C615" t="s">
        <v>10</v>
      </c>
      <c r="D615">
        <v>40000</v>
      </c>
      <c r="E615" t="str">
        <f>IF(D615&lt;=40000,"LOW INCOME",IF(D615&lt;=80000,"MEDIUM INCOME",IF(D615&lt;=100000,"HIGH INCOME","HIGHEST INCOME")))</f>
        <v>LOW INCOME</v>
      </c>
      <c r="F615">
        <v>0</v>
      </c>
      <c r="G615" t="s">
        <v>21</v>
      </c>
      <c r="H615" t="s">
        <v>13</v>
      </c>
      <c r="I615" t="s">
        <v>14</v>
      </c>
      <c r="J615" t="str">
        <f>IF(I615="YES", "1", "0")</f>
        <v>1</v>
      </c>
      <c r="K615">
        <v>2</v>
      </c>
      <c r="L615">
        <v>7.5</v>
      </c>
      <c r="M615" t="str">
        <f>IF(L615&lt;=4.5,"CLOSEST",IF(L615&lt;=7.5,"FAR","FURTHEST"))</f>
        <v>FAR</v>
      </c>
      <c r="N615" t="s">
        <v>15</v>
      </c>
      <c r="O615" t="str">
        <f>IF(N615="YES", "1", "0")</f>
        <v>0</v>
      </c>
      <c r="P615" t="str">
        <f>E615&amp;"-"&amp;G615&amp;"-"&amp;H615</f>
        <v>LOW INCOME-High School-Skilled Manual</v>
      </c>
    </row>
    <row r="616" spans="1:16" x14ac:dyDescent="0.25">
      <c r="A616">
        <v>22014</v>
      </c>
      <c r="B616" t="s">
        <v>19</v>
      </c>
      <c r="C616" t="s">
        <v>10</v>
      </c>
      <c r="D616">
        <v>30000</v>
      </c>
      <c r="E616" t="str">
        <f>IF(D616&lt;=40000,"LOW INCOME",IF(D616&lt;=80000,"MEDIUM INCOME",IF(D616&lt;=100000,"HIGH INCOME","HIGHEST INCOME")))</f>
        <v>LOW INCOME</v>
      </c>
      <c r="F616">
        <v>0</v>
      </c>
      <c r="G616" t="s">
        <v>21</v>
      </c>
      <c r="H616" t="s">
        <v>13</v>
      </c>
      <c r="I616" t="s">
        <v>14</v>
      </c>
      <c r="J616" t="str">
        <f>IF(I616="YES", "1", "0")</f>
        <v>1</v>
      </c>
      <c r="K616">
        <v>2</v>
      </c>
      <c r="L616">
        <v>7.5</v>
      </c>
      <c r="M616" t="str">
        <f>IF(L616&lt;=4.5,"CLOSEST",IF(L616&lt;=7.5,"FAR","FURTHEST"))</f>
        <v>FAR</v>
      </c>
      <c r="N616" t="s">
        <v>15</v>
      </c>
      <c r="O616" t="str">
        <f>IF(N616="YES", "1", "0")</f>
        <v>0</v>
      </c>
      <c r="P616" t="str">
        <f>E616&amp;"-"&amp;G616&amp;"-"&amp;H616</f>
        <v>LOW INCOME-High School-Skilled Manual</v>
      </c>
    </row>
    <row r="617" spans="1:16" x14ac:dyDescent="0.25">
      <c r="A617">
        <v>22042</v>
      </c>
      <c r="B617" t="s">
        <v>10</v>
      </c>
      <c r="C617" t="s">
        <v>11</v>
      </c>
      <c r="D617">
        <v>70000</v>
      </c>
      <c r="E617" t="str">
        <f>IF(D617&lt;=40000,"LOW INCOME",IF(D617&lt;=80000,"MEDIUM INCOME",IF(D617&lt;=100000,"HIGH INCOME","HIGHEST INCOME")))</f>
        <v>MEDIUM INCOME</v>
      </c>
      <c r="F617">
        <v>0</v>
      </c>
      <c r="G617" t="s">
        <v>16</v>
      </c>
      <c r="H617" t="s">
        <v>13</v>
      </c>
      <c r="I617" t="s">
        <v>14</v>
      </c>
      <c r="J617" t="str">
        <f>IF(I617="YES", "1", "0")</f>
        <v>1</v>
      </c>
      <c r="K617">
        <v>2</v>
      </c>
      <c r="L617">
        <v>7.5</v>
      </c>
      <c r="M617" t="str">
        <f>IF(L617&lt;=4.5,"CLOSEST",IF(L617&lt;=7.5,"FAR","FURTHEST"))</f>
        <v>FAR</v>
      </c>
      <c r="N617" t="s">
        <v>14</v>
      </c>
      <c r="O617" t="str">
        <f>IF(N617="YES", "1", "0")</f>
        <v>1</v>
      </c>
      <c r="P617" t="str">
        <f>E617&amp;"-"&amp;G617&amp;"-"&amp;H617</f>
        <v>MEDIUM INCOME-Partial College-Skilled Manual</v>
      </c>
    </row>
    <row r="618" spans="1:16" x14ac:dyDescent="0.25">
      <c r="A618">
        <v>22046</v>
      </c>
      <c r="B618" t="s">
        <v>19</v>
      </c>
      <c r="C618" t="s">
        <v>11</v>
      </c>
      <c r="D618">
        <v>80000</v>
      </c>
      <c r="E618" t="str">
        <f>IF(D618&lt;=40000,"LOW INCOME",IF(D618&lt;=80000,"MEDIUM INCOME",IF(D618&lt;=100000,"HIGH INCOME","HIGHEST INCOME")))</f>
        <v>MEDIUM INCOME</v>
      </c>
      <c r="F618">
        <v>0</v>
      </c>
      <c r="G618" t="s">
        <v>12</v>
      </c>
      <c r="H618" t="s">
        <v>22</v>
      </c>
      <c r="I618" t="s">
        <v>15</v>
      </c>
      <c r="J618" t="str">
        <f>IF(I618="YES", "1", "0")</f>
        <v>0</v>
      </c>
      <c r="K618">
        <v>1</v>
      </c>
      <c r="L618">
        <v>0.5</v>
      </c>
      <c r="M618" t="str">
        <f>IF(L618&lt;=4.5,"CLOSEST",IF(L618&lt;=7.5,"FAR","FURTHEST"))</f>
        <v>CLOSEST</v>
      </c>
      <c r="N618" t="s">
        <v>14</v>
      </c>
      <c r="O618" t="str">
        <f>IF(N618="YES", "1", "0")</f>
        <v>1</v>
      </c>
      <c r="P618" t="str">
        <f>E618&amp;"-"&amp;G618&amp;"-"&amp;H618</f>
        <v>MEDIUM INCOME-Bachelors-Management</v>
      </c>
    </row>
    <row r="619" spans="1:16" x14ac:dyDescent="0.25">
      <c r="A619">
        <v>22050</v>
      </c>
      <c r="B619" t="s">
        <v>19</v>
      </c>
      <c r="C619" t="s">
        <v>10</v>
      </c>
      <c r="D619">
        <v>90000</v>
      </c>
      <c r="E619" t="str">
        <f>IF(D619&lt;=40000,"LOW INCOME",IF(D619&lt;=80000,"MEDIUM INCOME",IF(D619&lt;=100000,"HIGH INCOME","HIGHEST INCOME")))</f>
        <v>HIGH INCOME</v>
      </c>
      <c r="F619">
        <v>4</v>
      </c>
      <c r="G619" t="s">
        <v>12</v>
      </c>
      <c r="H619" t="s">
        <v>22</v>
      </c>
      <c r="I619" t="s">
        <v>14</v>
      </c>
      <c r="J619" t="str">
        <f>IF(I619="YES", "1", "0")</f>
        <v>1</v>
      </c>
      <c r="K619">
        <v>1</v>
      </c>
      <c r="L619">
        <v>1.5</v>
      </c>
      <c r="M619" t="str">
        <f>IF(L619&lt;=4.5,"CLOSEST",IF(L619&lt;=7.5,"FAR","FURTHEST"))</f>
        <v>CLOSEST</v>
      </c>
      <c r="N619" t="s">
        <v>14</v>
      </c>
      <c r="O619" t="str">
        <f>IF(N619="YES", "1", "0")</f>
        <v>1</v>
      </c>
      <c r="P619" t="str">
        <f>E619&amp;"-"&amp;G619&amp;"-"&amp;H619</f>
        <v>HIGH INCOME-Bachelors-Management</v>
      </c>
    </row>
    <row r="620" spans="1:16" x14ac:dyDescent="0.25">
      <c r="A620">
        <v>22088</v>
      </c>
      <c r="B620" t="s">
        <v>10</v>
      </c>
      <c r="C620" t="s">
        <v>11</v>
      </c>
      <c r="D620">
        <v>130000</v>
      </c>
      <c r="E620" t="str">
        <f>IF(D620&lt;=40000,"LOW INCOME",IF(D620&lt;=80000,"MEDIUM INCOME",IF(D620&lt;=100000,"HIGH INCOME","HIGHEST INCOME")))</f>
        <v>HIGHEST INCOME</v>
      </c>
      <c r="F620">
        <v>1</v>
      </c>
      <c r="G620" t="s">
        <v>12</v>
      </c>
      <c r="H620" t="s">
        <v>22</v>
      </c>
      <c r="I620" t="s">
        <v>14</v>
      </c>
      <c r="J620" t="str">
        <f>IF(I620="YES", "1", "0")</f>
        <v>1</v>
      </c>
      <c r="K620">
        <v>2</v>
      </c>
      <c r="L620">
        <v>0.5</v>
      </c>
      <c r="M620" t="str">
        <f>IF(L620&lt;=4.5,"CLOSEST",IF(L620&lt;=7.5,"FAR","FURTHEST"))</f>
        <v>CLOSEST</v>
      </c>
      <c r="N620" t="s">
        <v>14</v>
      </c>
      <c r="O620" t="str">
        <f>IF(N620="YES", "1", "0")</f>
        <v>1</v>
      </c>
      <c r="P620" t="str">
        <f>E620&amp;"-"&amp;G620&amp;"-"&amp;H620</f>
        <v>HIGHEST INCOME-Bachelors-Management</v>
      </c>
    </row>
    <row r="621" spans="1:16" x14ac:dyDescent="0.25">
      <c r="A621">
        <v>22118</v>
      </c>
      <c r="B621" t="s">
        <v>19</v>
      </c>
      <c r="C621" t="s">
        <v>11</v>
      </c>
      <c r="D621">
        <v>70000</v>
      </c>
      <c r="E621" t="str">
        <f>IF(D621&lt;=40000,"LOW INCOME",IF(D621&lt;=80000,"MEDIUM INCOME",IF(D621&lt;=100000,"HIGH INCOME","HIGHEST INCOME")))</f>
        <v>MEDIUM INCOME</v>
      </c>
      <c r="F621">
        <v>3</v>
      </c>
      <c r="G621" t="s">
        <v>63</v>
      </c>
      <c r="H621" t="s">
        <v>22</v>
      </c>
      <c r="I621" t="s">
        <v>14</v>
      </c>
      <c r="J621" t="str">
        <f>IF(I621="YES", "1", "0")</f>
        <v>1</v>
      </c>
      <c r="K621">
        <v>2</v>
      </c>
      <c r="L621">
        <v>7.5</v>
      </c>
      <c r="M621" t="str">
        <f>IF(L621&lt;=4.5,"CLOSEST",IF(L621&lt;=7.5,"FAR","FURTHEST"))</f>
        <v>FAR</v>
      </c>
      <c r="N621" t="s">
        <v>14</v>
      </c>
      <c r="O621" t="str">
        <f>IF(N621="YES", "1", "0")</f>
        <v>1</v>
      </c>
      <c r="P621" t="str">
        <f>E621&amp;"-"&amp;G621&amp;"-"&amp;H621</f>
        <v>MEDIUM INCOME-Graduate Degree-Management</v>
      </c>
    </row>
    <row r="622" spans="1:16" x14ac:dyDescent="0.25">
      <c r="A622">
        <v>22127</v>
      </c>
      <c r="B622" t="s">
        <v>10</v>
      </c>
      <c r="C622" t="s">
        <v>10</v>
      </c>
      <c r="D622">
        <v>60000</v>
      </c>
      <c r="E622" t="str">
        <f>IF(D622&lt;=40000,"LOW INCOME",IF(D622&lt;=80000,"MEDIUM INCOME",IF(D622&lt;=100000,"HIGH INCOME","HIGHEST INCOME")))</f>
        <v>MEDIUM INCOME</v>
      </c>
      <c r="F622">
        <v>3</v>
      </c>
      <c r="G622" t="s">
        <v>63</v>
      </c>
      <c r="H622" t="s">
        <v>22</v>
      </c>
      <c r="I622" t="s">
        <v>14</v>
      </c>
      <c r="J622" t="str">
        <f>IF(I622="YES", "1", "0")</f>
        <v>1</v>
      </c>
      <c r="K622">
        <v>2</v>
      </c>
      <c r="L622">
        <v>1.5</v>
      </c>
      <c r="M622" t="str">
        <f>IF(L622&lt;=4.5,"CLOSEST",IF(L622&lt;=7.5,"FAR","FURTHEST"))</f>
        <v>CLOSEST</v>
      </c>
      <c r="N622" t="s">
        <v>15</v>
      </c>
      <c r="O622" t="str">
        <f>IF(N622="YES", "1", "0")</f>
        <v>0</v>
      </c>
      <c r="P622" t="str">
        <f>E622&amp;"-"&amp;G622&amp;"-"&amp;H622</f>
        <v>MEDIUM INCOME-Graduate Degree-Management</v>
      </c>
    </row>
    <row r="623" spans="1:16" x14ac:dyDescent="0.25">
      <c r="A623">
        <v>22155</v>
      </c>
      <c r="B623" t="s">
        <v>10</v>
      </c>
      <c r="C623" t="s">
        <v>10</v>
      </c>
      <c r="D623">
        <v>20000</v>
      </c>
      <c r="E623" t="str">
        <f>IF(D623&lt;=40000,"LOW INCOME",IF(D623&lt;=80000,"MEDIUM INCOME",IF(D623&lt;=100000,"HIGH INCOME","HIGHEST INCOME")))</f>
        <v>LOW INCOME</v>
      </c>
      <c r="F623">
        <v>2</v>
      </c>
      <c r="G623" t="s">
        <v>23</v>
      </c>
      <c r="H623" t="s">
        <v>17</v>
      </c>
      <c r="I623" t="s">
        <v>14</v>
      </c>
      <c r="J623" t="str">
        <f>IF(I623="YES", "1", "0")</f>
        <v>1</v>
      </c>
      <c r="K623">
        <v>2</v>
      </c>
      <c r="L623">
        <v>7.5</v>
      </c>
      <c r="M623" t="str">
        <f>IF(L623&lt;=4.5,"CLOSEST",IF(L623&lt;=7.5,"FAR","FURTHEST"))</f>
        <v>FAR</v>
      </c>
      <c r="N623" t="s">
        <v>15</v>
      </c>
      <c r="O623" t="str">
        <f>IF(N623="YES", "1", "0")</f>
        <v>0</v>
      </c>
      <c r="P623" t="str">
        <f>E623&amp;"-"&amp;G623&amp;"-"&amp;H623</f>
        <v>LOW INCOME-Partial High School-Clerical</v>
      </c>
    </row>
    <row r="624" spans="1:16" x14ac:dyDescent="0.25">
      <c r="A624">
        <v>22170</v>
      </c>
      <c r="B624" t="s">
        <v>10</v>
      </c>
      <c r="C624" t="s">
        <v>11</v>
      </c>
      <c r="D624">
        <v>30000</v>
      </c>
      <c r="E624" t="str">
        <f>IF(D624&lt;=40000,"LOW INCOME",IF(D624&lt;=80000,"MEDIUM INCOME",IF(D624&lt;=100000,"HIGH INCOME","HIGHEST INCOME")))</f>
        <v>LOW INCOME</v>
      </c>
      <c r="F624">
        <v>3</v>
      </c>
      <c r="G624" t="s">
        <v>16</v>
      </c>
      <c r="H624" t="s">
        <v>17</v>
      </c>
      <c r="I624" t="s">
        <v>15</v>
      </c>
      <c r="J624" t="str">
        <f>IF(I624="YES", "1", "0")</f>
        <v>0</v>
      </c>
      <c r="K624">
        <v>2</v>
      </c>
      <c r="L624">
        <v>1.5</v>
      </c>
      <c r="M624" t="str">
        <f>IF(L624&lt;=4.5,"CLOSEST",IF(L624&lt;=7.5,"FAR","FURTHEST"))</f>
        <v>CLOSEST</v>
      </c>
      <c r="N624" t="s">
        <v>14</v>
      </c>
      <c r="O624" t="str">
        <f>IF(N624="YES", "1", "0")</f>
        <v>1</v>
      </c>
      <c r="P624" t="str">
        <f>E624&amp;"-"&amp;G624&amp;"-"&amp;H624</f>
        <v>LOW INCOME-Partial College-Clerical</v>
      </c>
    </row>
    <row r="625" spans="1:16" x14ac:dyDescent="0.25">
      <c r="A625">
        <v>22173</v>
      </c>
      <c r="B625" t="s">
        <v>10</v>
      </c>
      <c r="C625" t="s">
        <v>11</v>
      </c>
      <c r="D625">
        <v>30000</v>
      </c>
      <c r="E625" t="str">
        <f>IF(D625&lt;=40000,"LOW INCOME",IF(D625&lt;=80000,"MEDIUM INCOME",IF(D625&lt;=100000,"HIGH INCOME","HIGHEST INCOME")))</f>
        <v>LOW INCOME</v>
      </c>
      <c r="F625">
        <v>3</v>
      </c>
      <c r="G625" t="s">
        <v>21</v>
      </c>
      <c r="H625" t="s">
        <v>13</v>
      </c>
      <c r="I625" t="s">
        <v>15</v>
      </c>
      <c r="J625" t="str">
        <f>IF(I625="YES", "1", "0")</f>
        <v>0</v>
      </c>
      <c r="K625">
        <v>2</v>
      </c>
      <c r="L625">
        <v>1.5</v>
      </c>
      <c r="M625" t="str">
        <f>IF(L625&lt;=4.5,"CLOSEST",IF(L625&lt;=7.5,"FAR","FURTHEST"))</f>
        <v>CLOSEST</v>
      </c>
      <c r="N625" t="s">
        <v>14</v>
      </c>
      <c r="O625" t="str">
        <f>IF(N625="YES", "1", "0")</f>
        <v>1</v>
      </c>
      <c r="P625" t="str">
        <f>E625&amp;"-"&amp;G625&amp;"-"&amp;H625</f>
        <v>LOW INCOME-High School-Skilled Manual</v>
      </c>
    </row>
    <row r="626" spans="1:16" x14ac:dyDescent="0.25">
      <c r="A626">
        <v>22174</v>
      </c>
      <c r="B626" t="s">
        <v>10</v>
      </c>
      <c r="C626" t="s">
        <v>10</v>
      </c>
      <c r="D626">
        <v>30000</v>
      </c>
      <c r="E626" t="str">
        <f>IF(D626&lt;=40000,"LOW INCOME",IF(D626&lt;=80000,"MEDIUM INCOME",IF(D626&lt;=100000,"HIGH INCOME","HIGHEST INCOME")))</f>
        <v>LOW INCOME</v>
      </c>
      <c r="F626">
        <v>3</v>
      </c>
      <c r="G626" t="s">
        <v>21</v>
      </c>
      <c r="H626" t="s">
        <v>13</v>
      </c>
      <c r="I626" t="s">
        <v>14</v>
      </c>
      <c r="J626" t="str">
        <f>IF(I626="YES", "1", "0")</f>
        <v>1</v>
      </c>
      <c r="K626">
        <v>2</v>
      </c>
      <c r="L626">
        <v>7.5</v>
      </c>
      <c r="M626" t="str">
        <f>IF(L626&lt;=4.5,"CLOSEST",IF(L626&lt;=7.5,"FAR","FURTHEST"))</f>
        <v>FAR</v>
      </c>
      <c r="N626" t="s">
        <v>14</v>
      </c>
      <c r="O626" t="str">
        <f>IF(N626="YES", "1", "0")</f>
        <v>1</v>
      </c>
      <c r="P626" t="str">
        <f>E626&amp;"-"&amp;G626&amp;"-"&amp;H626</f>
        <v>LOW INCOME-High School-Skilled Manual</v>
      </c>
    </row>
    <row r="627" spans="1:16" x14ac:dyDescent="0.25">
      <c r="A627">
        <v>22175</v>
      </c>
      <c r="B627" t="s">
        <v>10</v>
      </c>
      <c r="C627" t="s">
        <v>11</v>
      </c>
      <c r="D627">
        <v>30000</v>
      </c>
      <c r="E627" t="str">
        <f>IF(D627&lt;=40000,"LOW INCOME",IF(D627&lt;=80000,"MEDIUM INCOME",IF(D627&lt;=100000,"HIGH INCOME","HIGHEST INCOME")))</f>
        <v>LOW INCOME</v>
      </c>
      <c r="F627">
        <v>3</v>
      </c>
      <c r="G627" t="s">
        <v>21</v>
      </c>
      <c r="H627" t="s">
        <v>13</v>
      </c>
      <c r="I627" t="s">
        <v>14</v>
      </c>
      <c r="J627" t="str">
        <f>IF(I627="YES", "1", "0")</f>
        <v>1</v>
      </c>
      <c r="K627">
        <v>2</v>
      </c>
      <c r="L627">
        <v>7.5</v>
      </c>
      <c r="M627" t="str">
        <f>IF(L627&lt;=4.5,"CLOSEST",IF(L627&lt;=7.5,"FAR","FURTHEST"))</f>
        <v>FAR</v>
      </c>
      <c r="N627" t="s">
        <v>14</v>
      </c>
      <c r="O627" t="str">
        <f>IF(N627="YES", "1", "0")</f>
        <v>1</v>
      </c>
      <c r="P627" t="str">
        <f>E627&amp;"-"&amp;G627&amp;"-"&amp;H627</f>
        <v>LOW INCOME-High School-Skilled Manual</v>
      </c>
    </row>
    <row r="628" spans="1:16" x14ac:dyDescent="0.25">
      <c r="A628">
        <v>22204</v>
      </c>
      <c r="B628" t="s">
        <v>10</v>
      </c>
      <c r="C628" t="s">
        <v>10</v>
      </c>
      <c r="D628">
        <v>110000</v>
      </c>
      <c r="E628" t="str">
        <f>IF(D628&lt;=40000,"LOW INCOME",IF(D628&lt;=80000,"MEDIUM INCOME",IF(D628&lt;=100000,"HIGH INCOME","HIGHEST INCOME")))</f>
        <v>HIGHEST INCOME</v>
      </c>
      <c r="F628">
        <v>4</v>
      </c>
      <c r="G628" t="s">
        <v>12</v>
      </c>
      <c r="H628" t="s">
        <v>22</v>
      </c>
      <c r="I628" t="s">
        <v>14</v>
      </c>
      <c r="J628" t="str">
        <f>IF(I628="YES", "1", "0")</f>
        <v>1</v>
      </c>
      <c r="K628">
        <v>3</v>
      </c>
      <c r="L628">
        <v>3.5</v>
      </c>
      <c r="M628" t="str">
        <f>IF(L628&lt;=4.5,"CLOSEST",IF(L628&lt;=7.5,"FAR","FURTHEST"))</f>
        <v>CLOSEST</v>
      </c>
      <c r="N628" t="s">
        <v>15</v>
      </c>
      <c r="O628" t="str">
        <f>IF(N628="YES", "1", "0")</f>
        <v>0</v>
      </c>
      <c r="P628" t="str">
        <f>E628&amp;"-"&amp;G628&amp;"-"&amp;H628</f>
        <v>HIGHEST INCOME-Bachelors-Management</v>
      </c>
    </row>
    <row r="629" spans="1:16" x14ac:dyDescent="0.25">
      <c r="A629">
        <v>22211</v>
      </c>
      <c r="B629" t="s">
        <v>10</v>
      </c>
      <c r="C629" t="s">
        <v>10</v>
      </c>
      <c r="D629">
        <v>60000</v>
      </c>
      <c r="E629" t="str">
        <f>IF(D629&lt;=40000,"LOW INCOME",IF(D629&lt;=80000,"MEDIUM INCOME",IF(D629&lt;=100000,"HIGH INCOME","HIGHEST INCOME")))</f>
        <v>MEDIUM INCOME</v>
      </c>
      <c r="F629">
        <v>0</v>
      </c>
      <c r="G629" t="s">
        <v>16</v>
      </c>
      <c r="H629" t="s">
        <v>18</v>
      </c>
      <c r="I629" t="s">
        <v>14</v>
      </c>
      <c r="J629" t="str">
        <f>IF(I629="YES", "1", "0")</f>
        <v>1</v>
      </c>
      <c r="K629">
        <v>2</v>
      </c>
      <c r="L629">
        <v>7.5</v>
      </c>
      <c r="M629" t="str">
        <f>IF(L629&lt;=4.5,"CLOSEST",IF(L629&lt;=7.5,"FAR","FURTHEST"))</f>
        <v>FAR</v>
      </c>
      <c r="N629" t="s">
        <v>15</v>
      </c>
      <c r="O629" t="str">
        <f>IF(N629="YES", "1", "0")</f>
        <v>0</v>
      </c>
      <c r="P629" t="str">
        <f>E629&amp;"-"&amp;G629&amp;"-"&amp;H629</f>
        <v>MEDIUM INCOME-Partial College-Professional</v>
      </c>
    </row>
    <row r="630" spans="1:16" x14ac:dyDescent="0.25">
      <c r="A630">
        <v>22219</v>
      </c>
      <c r="B630" t="s">
        <v>10</v>
      </c>
      <c r="C630" t="s">
        <v>11</v>
      </c>
      <c r="D630">
        <v>60000</v>
      </c>
      <c r="E630" t="str">
        <f>IF(D630&lt;=40000,"LOW INCOME",IF(D630&lt;=80000,"MEDIUM INCOME",IF(D630&lt;=100000,"HIGH INCOME","HIGHEST INCOME")))</f>
        <v>MEDIUM INCOME</v>
      </c>
      <c r="F630">
        <v>2</v>
      </c>
      <c r="G630" t="s">
        <v>21</v>
      </c>
      <c r="H630" t="s">
        <v>18</v>
      </c>
      <c r="I630" t="s">
        <v>14</v>
      </c>
      <c r="J630" t="str">
        <f>IF(I630="YES", "1", "0")</f>
        <v>1</v>
      </c>
      <c r="K630">
        <v>2</v>
      </c>
      <c r="L630">
        <v>7.5</v>
      </c>
      <c r="M630" t="str">
        <f>IF(L630&lt;=4.5,"CLOSEST",IF(L630&lt;=7.5,"FAR","FURTHEST"))</f>
        <v>FAR</v>
      </c>
      <c r="N630" t="s">
        <v>15</v>
      </c>
      <c r="O630" t="str">
        <f>IF(N630="YES", "1", "0")</f>
        <v>0</v>
      </c>
      <c r="P630" t="str">
        <f>E630&amp;"-"&amp;G630&amp;"-"&amp;H630</f>
        <v>MEDIUM INCOME-High School-Professional</v>
      </c>
    </row>
    <row r="631" spans="1:16" x14ac:dyDescent="0.25">
      <c r="A631">
        <v>22220</v>
      </c>
      <c r="B631" t="s">
        <v>10</v>
      </c>
      <c r="C631" t="s">
        <v>10</v>
      </c>
      <c r="D631">
        <v>60000</v>
      </c>
      <c r="E631" t="str">
        <f>IF(D631&lt;=40000,"LOW INCOME",IF(D631&lt;=80000,"MEDIUM INCOME",IF(D631&lt;=100000,"HIGH INCOME","HIGHEST INCOME")))</f>
        <v>MEDIUM INCOME</v>
      </c>
      <c r="F631">
        <v>2</v>
      </c>
      <c r="G631" t="s">
        <v>21</v>
      </c>
      <c r="H631" t="s">
        <v>18</v>
      </c>
      <c r="I631" t="s">
        <v>15</v>
      </c>
      <c r="J631" t="str">
        <f>IF(I631="YES", "1", "0")</f>
        <v>0</v>
      </c>
      <c r="K631">
        <v>2</v>
      </c>
      <c r="L631">
        <v>1.5</v>
      </c>
      <c r="M631" t="str">
        <f>IF(L631&lt;=4.5,"CLOSEST",IF(L631&lt;=7.5,"FAR","FURTHEST"))</f>
        <v>CLOSEST</v>
      </c>
      <c r="N631" t="s">
        <v>14</v>
      </c>
      <c r="O631" t="str">
        <f>IF(N631="YES", "1", "0")</f>
        <v>1</v>
      </c>
      <c r="P631" t="str">
        <f>E631&amp;"-"&amp;G631&amp;"-"&amp;H631</f>
        <v>MEDIUM INCOME-High School-Professional</v>
      </c>
    </row>
    <row r="632" spans="1:16" x14ac:dyDescent="0.25">
      <c r="A632">
        <v>22221</v>
      </c>
      <c r="B632" t="s">
        <v>10</v>
      </c>
      <c r="C632" t="s">
        <v>10</v>
      </c>
      <c r="D632">
        <v>60000</v>
      </c>
      <c r="E632" t="str">
        <f>IF(D632&lt;=40000,"LOW INCOME",IF(D632&lt;=80000,"MEDIUM INCOME",IF(D632&lt;=100000,"HIGH INCOME","HIGHEST INCOME")))</f>
        <v>MEDIUM INCOME</v>
      </c>
      <c r="F632">
        <v>2</v>
      </c>
      <c r="G632" t="s">
        <v>21</v>
      </c>
      <c r="H632" t="s">
        <v>18</v>
      </c>
      <c r="I632" t="s">
        <v>15</v>
      </c>
      <c r="J632" t="str">
        <f>IF(I632="YES", "1", "0")</f>
        <v>0</v>
      </c>
      <c r="K632">
        <v>2</v>
      </c>
      <c r="L632">
        <v>1.5</v>
      </c>
      <c r="M632" t="str">
        <f>IF(L632&lt;=4.5,"CLOSEST",IF(L632&lt;=7.5,"FAR","FURTHEST"))</f>
        <v>CLOSEST</v>
      </c>
      <c r="N632" t="s">
        <v>14</v>
      </c>
      <c r="O632" t="str">
        <f>IF(N632="YES", "1", "0")</f>
        <v>1</v>
      </c>
      <c r="P632" t="str">
        <f>E632&amp;"-"&amp;G632&amp;"-"&amp;H632</f>
        <v>MEDIUM INCOME-High School-Professional</v>
      </c>
    </row>
    <row r="633" spans="1:16" x14ac:dyDescent="0.25">
      <c r="A633">
        <v>22227</v>
      </c>
      <c r="B633" t="s">
        <v>10</v>
      </c>
      <c r="C633" t="s">
        <v>11</v>
      </c>
      <c r="D633">
        <v>60000</v>
      </c>
      <c r="E633" t="str">
        <f>IF(D633&lt;=40000,"LOW INCOME",IF(D633&lt;=80000,"MEDIUM INCOME",IF(D633&lt;=100000,"HIGH INCOME","HIGHEST INCOME")))</f>
        <v>MEDIUM INCOME</v>
      </c>
      <c r="F633">
        <v>2</v>
      </c>
      <c r="G633" t="s">
        <v>21</v>
      </c>
      <c r="H633" t="s">
        <v>18</v>
      </c>
      <c r="I633" t="s">
        <v>14</v>
      </c>
      <c r="J633" t="str">
        <f>IF(I633="YES", "1", "0")</f>
        <v>1</v>
      </c>
      <c r="K633">
        <v>2</v>
      </c>
      <c r="L633">
        <v>7.5</v>
      </c>
      <c r="M633" t="str">
        <f>IF(L633&lt;=4.5,"CLOSEST",IF(L633&lt;=7.5,"FAR","FURTHEST"))</f>
        <v>FAR</v>
      </c>
      <c r="N633" t="s">
        <v>15</v>
      </c>
      <c r="O633" t="str">
        <f>IF(N633="YES", "1", "0")</f>
        <v>0</v>
      </c>
      <c r="P633" t="str">
        <f>E633&amp;"-"&amp;G633&amp;"-"&amp;H633</f>
        <v>MEDIUM INCOME-High School-Professional</v>
      </c>
    </row>
    <row r="634" spans="1:16" x14ac:dyDescent="0.25">
      <c r="A634">
        <v>22252</v>
      </c>
      <c r="B634" t="s">
        <v>19</v>
      </c>
      <c r="C634" t="s">
        <v>11</v>
      </c>
      <c r="D634">
        <v>60000</v>
      </c>
      <c r="E634" t="str">
        <f>IF(D634&lt;=40000,"LOW INCOME",IF(D634&lt;=80000,"MEDIUM INCOME",IF(D634&lt;=100000,"HIGH INCOME","HIGHEST INCOME")))</f>
        <v>MEDIUM INCOME</v>
      </c>
      <c r="F634">
        <v>1</v>
      </c>
      <c r="G634" t="s">
        <v>63</v>
      </c>
      <c r="H634" t="s">
        <v>18</v>
      </c>
      <c r="I634" t="s">
        <v>14</v>
      </c>
      <c r="J634" t="str">
        <f>IF(I634="YES", "1", "0")</f>
        <v>1</v>
      </c>
      <c r="K634">
        <v>0</v>
      </c>
      <c r="L634">
        <v>3.5</v>
      </c>
      <c r="M634" t="str">
        <f>IF(L634&lt;=4.5,"CLOSEST",IF(L634&lt;=7.5,"FAR","FURTHEST"))</f>
        <v>CLOSEST</v>
      </c>
      <c r="N634" t="s">
        <v>14</v>
      </c>
      <c r="O634" t="str">
        <f>IF(N634="YES", "1", "0")</f>
        <v>1</v>
      </c>
      <c r="P634" t="str">
        <f>E634&amp;"-"&amp;G634&amp;"-"&amp;H634</f>
        <v>MEDIUM INCOME-Graduate Degree-Professional</v>
      </c>
    </row>
    <row r="635" spans="1:16" x14ac:dyDescent="0.25">
      <c r="A635">
        <v>22294</v>
      </c>
      <c r="B635" t="s">
        <v>19</v>
      </c>
      <c r="C635" t="s">
        <v>11</v>
      </c>
      <c r="D635">
        <v>70000</v>
      </c>
      <c r="E635" t="str">
        <f>IF(D635&lt;=40000,"LOW INCOME",IF(D635&lt;=80000,"MEDIUM INCOME",IF(D635&lt;=100000,"HIGH INCOME","HIGHEST INCOME")))</f>
        <v>MEDIUM INCOME</v>
      </c>
      <c r="F635">
        <v>0</v>
      </c>
      <c r="G635" t="s">
        <v>12</v>
      </c>
      <c r="H635" t="s">
        <v>18</v>
      </c>
      <c r="I635" t="s">
        <v>15</v>
      </c>
      <c r="J635" t="str">
        <f>IF(I635="YES", "1", "0")</f>
        <v>0</v>
      </c>
      <c r="K635">
        <v>1</v>
      </c>
      <c r="L635">
        <v>3.5</v>
      </c>
      <c r="M635" t="str">
        <f>IF(L635&lt;=4.5,"CLOSEST",IF(L635&lt;=7.5,"FAR","FURTHEST"))</f>
        <v>CLOSEST</v>
      </c>
      <c r="N635" t="s">
        <v>14</v>
      </c>
      <c r="O635" t="str">
        <f>IF(N635="YES", "1", "0")</f>
        <v>1</v>
      </c>
      <c r="P635" t="str">
        <f>E635&amp;"-"&amp;G635&amp;"-"&amp;H635</f>
        <v>MEDIUM INCOME-Bachelors-Professional</v>
      </c>
    </row>
    <row r="636" spans="1:16" x14ac:dyDescent="0.25">
      <c r="A636">
        <v>22296</v>
      </c>
      <c r="B636" t="s">
        <v>10</v>
      </c>
      <c r="C636" t="s">
        <v>10</v>
      </c>
      <c r="D636">
        <v>70000</v>
      </c>
      <c r="E636" t="str">
        <f>IF(D636&lt;=40000,"LOW INCOME",IF(D636&lt;=80000,"MEDIUM INCOME",IF(D636&lt;=100000,"HIGH INCOME","HIGHEST INCOME")))</f>
        <v>MEDIUM INCOME</v>
      </c>
      <c r="F636">
        <v>0</v>
      </c>
      <c r="G636" t="s">
        <v>12</v>
      </c>
      <c r="H636" t="s">
        <v>18</v>
      </c>
      <c r="I636" t="s">
        <v>15</v>
      </c>
      <c r="J636" t="str">
        <f>IF(I636="YES", "1", "0")</f>
        <v>0</v>
      </c>
      <c r="K636">
        <v>1</v>
      </c>
      <c r="L636">
        <v>0.5</v>
      </c>
      <c r="M636" t="str">
        <f>IF(L636&lt;=4.5,"CLOSEST",IF(L636&lt;=7.5,"FAR","FURTHEST"))</f>
        <v>CLOSEST</v>
      </c>
      <c r="N636" t="s">
        <v>15</v>
      </c>
      <c r="O636" t="str">
        <f>IF(N636="YES", "1", "0")</f>
        <v>0</v>
      </c>
      <c r="P636" t="str">
        <f>E636&amp;"-"&amp;G636&amp;"-"&amp;H636</f>
        <v>MEDIUM INCOME-Bachelors-Professional</v>
      </c>
    </row>
    <row r="637" spans="1:16" x14ac:dyDescent="0.25">
      <c r="A637">
        <v>22330</v>
      </c>
      <c r="B637" t="s">
        <v>10</v>
      </c>
      <c r="C637" t="s">
        <v>10</v>
      </c>
      <c r="D637">
        <v>50000</v>
      </c>
      <c r="E637" t="str">
        <f>IF(D637&lt;=40000,"LOW INCOME",IF(D637&lt;=80000,"MEDIUM INCOME",IF(D637&lt;=100000,"HIGH INCOME","HIGHEST INCOME")))</f>
        <v>MEDIUM INCOME</v>
      </c>
      <c r="F637">
        <v>0</v>
      </c>
      <c r="G637" t="s">
        <v>63</v>
      </c>
      <c r="H637" t="s">
        <v>13</v>
      </c>
      <c r="I637" t="s">
        <v>14</v>
      </c>
      <c r="J637" t="str">
        <f>IF(I637="YES", "1", "0")</f>
        <v>1</v>
      </c>
      <c r="K637">
        <v>0</v>
      </c>
      <c r="L637">
        <v>1.5</v>
      </c>
      <c r="M637" t="str">
        <f>IF(L637&lt;=4.5,"CLOSEST",IF(L637&lt;=7.5,"FAR","FURTHEST"))</f>
        <v>CLOSEST</v>
      </c>
      <c r="N637" t="s">
        <v>14</v>
      </c>
      <c r="O637" t="str">
        <f>IF(N637="YES", "1", "0")</f>
        <v>1</v>
      </c>
      <c r="P637" t="str">
        <f>E637&amp;"-"&amp;G637&amp;"-"&amp;H637</f>
        <v>MEDIUM INCOME-Graduate Degree-Skilled Manual</v>
      </c>
    </row>
    <row r="638" spans="1:16" x14ac:dyDescent="0.25">
      <c r="A638">
        <v>22381</v>
      </c>
      <c r="B638" t="s">
        <v>10</v>
      </c>
      <c r="C638" t="s">
        <v>10</v>
      </c>
      <c r="D638">
        <v>10000</v>
      </c>
      <c r="E638" t="str">
        <f>IF(D638&lt;=40000,"LOW INCOME",IF(D638&lt;=80000,"MEDIUM INCOME",IF(D638&lt;=100000,"HIGH INCOME","HIGHEST INCOME")))</f>
        <v>LOW INCOME</v>
      </c>
      <c r="F638">
        <v>1</v>
      </c>
      <c r="G638" t="s">
        <v>63</v>
      </c>
      <c r="H638" t="s">
        <v>20</v>
      </c>
      <c r="I638" t="s">
        <v>14</v>
      </c>
      <c r="J638" t="str">
        <f>IF(I638="YES", "1", "0")</f>
        <v>1</v>
      </c>
      <c r="K638">
        <v>0</v>
      </c>
      <c r="L638">
        <v>0.5</v>
      </c>
      <c r="M638" t="str">
        <f>IF(L638&lt;=4.5,"CLOSEST",IF(L638&lt;=7.5,"FAR","FURTHEST"))</f>
        <v>CLOSEST</v>
      </c>
      <c r="N638" t="s">
        <v>15</v>
      </c>
      <c r="O638" t="str">
        <f>IF(N638="YES", "1", "0")</f>
        <v>0</v>
      </c>
      <c r="P638" t="str">
        <f>E638&amp;"-"&amp;G638&amp;"-"&amp;H638</f>
        <v>LOW INCOME-Graduate Degree-Manual</v>
      </c>
    </row>
    <row r="639" spans="1:16" x14ac:dyDescent="0.25">
      <c r="A639">
        <v>22399</v>
      </c>
      <c r="B639" t="s">
        <v>19</v>
      </c>
      <c r="C639" t="s">
        <v>10</v>
      </c>
      <c r="D639">
        <v>10000</v>
      </c>
      <c r="E639" t="str">
        <f>IF(D639&lt;=40000,"LOW INCOME",IF(D639&lt;=80000,"MEDIUM INCOME",IF(D639&lt;=100000,"HIGH INCOME","HIGHEST INCOME")))</f>
        <v>LOW INCOME</v>
      </c>
      <c r="F639">
        <v>0</v>
      </c>
      <c r="G639" t="s">
        <v>16</v>
      </c>
      <c r="H639" t="s">
        <v>20</v>
      </c>
      <c r="I639" t="s">
        <v>14</v>
      </c>
      <c r="J639" t="str">
        <f>IF(I639="YES", "1", "0")</f>
        <v>1</v>
      </c>
      <c r="K639">
        <v>1</v>
      </c>
      <c r="L639">
        <v>1.5</v>
      </c>
      <c r="M639" t="str">
        <f>IF(L639&lt;=4.5,"CLOSEST",IF(L639&lt;=7.5,"FAR","FURTHEST"))</f>
        <v>CLOSEST</v>
      </c>
      <c r="N639" t="s">
        <v>14</v>
      </c>
      <c r="O639" t="str">
        <f>IF(N639="YES", "1", "0")</f>
        <v>1</v>
      </c>
      <c r="P639" t="str">
        <f>E639&amp;"-"&amp;G639&amp;"-"&amp;H639</f>
        <v>LOW INCOME-Partial College-Manual</v>
      </c>
    </row>
    <row r="640" spans="1:16" x14ac:dyDescent="0.25">
      <c r="A640">
        <v>22400</v>
      </c>
      <c r="B640" t="s">
        <v>10</v>
      </c>
      <c r="C640" t="s">
        <v>10</v>
      </c>
      <c r="D640">
        <v>10000</v>
      </c>
      <c r="E640" t="str">
        <f>IF(D640&lt;=40000,"LOW INCOME",IF(D640&lt;=80000,"MEDIUM INCOME",IF(D640&lt;=100000,"HIGH INCOME","HIGHEST INCOME")))</f>
        <v>LOW INCOME</v>
      </c>
      <c r="F640">
        <v>0</v>
      </c>
      <c r="G640" t="s">
        <v>16</v>
      </c>
      <c r="H640" t="s">
        <v>20</v>
      </c>
      <c r="I640" t="s">
        <v>15</v>
      </c>
      <c r="J640" t="str">
        <f>IF(I640="YES", "1", "0")</f>
        <v>0</v>
      </c>
      <c r="K640">
        <v>1</v>
      </c>
      <c r="L640">
        <v>0.5</v>
      </c>
      <c r="M640" t="str">
        <f>IF(L640&lt;=4.5,"CLOSEST",IF(L640&lt;=7.5,"FAR","FURTHEST"))</f>
        <v>CLOSEST</v>
      </c>
      <c r="N640" t="s">
        <v>14</v>
      </c>
      <c r="O640" t="str">
        <f>IF(N640="YES", "1", "0")</f>
        <v>1</v>
      </c>
      <c r="P640" t="str">
        <f>E640&amp;"-"&amp;G640&amp;"-"&amp;H640</f>
        <v>LOW INCOME-Partial College-Manual</v>
      </c>
    </row>
    <row r="641" spans="1:16" x14ac:dyDescent="0.25">
      <c r="A641">
        <v>22402</v>
      </c>
      <c r="B641" t="s">
        <v>10</v>
      </c>
      <c r="C641" t="s">
        <v>10</v>
      </c>
      <c r="D641">
        <v>10000</v>
      </c>
      <c r="E641" t="str">
        <f>IF(D641&lt;=40000,"LOW INCOME",IF(D641&lt;=80000,"MEDIUM INCOME",IF(D641&lt;=100000,"HIGH INCOME","HIGHEST INCOME")))</f>
        <v>LOW INCOME</v>
      </c>
      <c r="F641">
        <v>0</v>
      </c>
      <c r="G641" t="s">
        <v>16</v>
      </c>
      <c r="H641" t="s">
        <v>20</v>
      </c>
      <c r="I641" t="s">
        <v>14</v>
      </c>
      <c r="J641" t="str">
        <f>IF(I641="YES", "1", "0")</f>
        <v>1</v>
      </c>
      <c r="K641">
        <v>1</v>
      </c>
      <c r="L641">
        <v>3.5</v>
      </c>
      <c r="M641" t="str">
        <f>IF(L641&lt;=4.5,"CLOSEST",IF(L641&lt;=7.5,"FAR","FURTHEST"))</f>
        <v>CLOSEST</v>
      </c>
      <c r="N641" t="s">
        <v>14</v>
      </c>
      <c r="O641" t="str">
        <f>IF(N641="YES", "1", "0")</f>
        <v>1</v>
      </c>
      <c r="P641" t="str">
        <f>E641&amp;"-"&amp;G641&amp;"-"&amp;H641</f>
        <v>LOW INCOME-Partial College-Manual</v>
      </c>
    </row>
    <row r="642" spans="1:16" x14ac:dyDescent="0.25">
      <c r="A642">
        <v>22439</v>
      </c>
      <c r="B642" t="s">
        <v>10</v>
      </c>
      <c r="C642" t="s">
        <v>11</v>
      </c>
      <c r="D642">
        <v>30000</v>
      </c>
      <c r="E642" t="str">
        <f>IF(D642&lt;=40000,"LOW INCOME",IF(D642&lt;=80000,"MEDIUM INCOME",IF(D642&lt;=100000,"HIGH INCOME","HIGHEST INCOME")))</f>
        <v>LOW INCOME</v>
      </c>
      <c r="F642">
        <v>0</v>
      </c>
      <c r="G642" t="s">
        <v>12</v>
      </c>
      <c r="H642" t="s">
        <v>17</v>
      </c>
      <c r="I642" t="s">
        <v>14</v>
      </c>
      <c r="J642" t="str">
        <f>IF(I642="YES", "1", "0")</f>
        <v>1</v>
      </c>
      <c r="K642">
        <v>0</v>
      </c>
      <c r="L642">
        <v>0.5</v>
      </c>
      <c r="M642" t="str">
        <f>IF(L642&lt;=4.5,"CLOSEST",IF(L642&lt;=7.5,"FAR","FURTHEST"))</f>
        <v>CLOSEST</v>
      </c>
      <c r="N642" t="s">
        <v>14</v>
      </c>
      <c r="O642" t="str">
        <f>IF(N642="YES", "1", "0")</f>
        <v>1</v>
      </c>
      <c r="P642" t="str">
        <f>E642&amp;"-"&amp;G642&amp;"-"&amp;H642</f>
        <v>LOW INCOME-Bachelors-Clerical</v>
      </c>
    </row>
    <row r="643" spans="1:16" x14ac:dyDescent="0.25">
      <c r="A643">
        <v>22464</v>
      </c>
      <c r="B643" t="s">
        <v>10</v>
      </c>
      <c r="C643" t="s">
        <v>10</v>
      </c>
      <c r="D643">
        <v>40000</v>
      </c>
      <c r="E643" t="str">
        <f>IF(D643&lt;=40000,"LOW INCOME",IF(D643&lt;=80000,"MEDIUM INCOME",IF(D643&lt;=100000,"HIGH INCOME","HIGHEST INCOME")))</f>
        <v>LOW INCOME</v>
      </c>
      <c r="F643">
        <v>0</v>
      </c>
      <c r="G643" t="s">
        <v>63</v>
      </c>
      <c r="H643" t="s">
        <v>17</v>
      </c>
      <c r="I643" t="s">
        <v>14</v>
      </c>
      <c r="J643" t="str">
        <f>IF(I643="YES", "1", "0")</f>
        <v>1</v>
      </c>
      <c r="K643">
        <v>0</v>
      </c>
      <c r="L643">
        <v>0.5</v>
      </c>
      <c r="M643" t="str">
        <f>IF(L643&lt;=4.5,"CLOSEST",IF(L643&lt;=7.5,"FAR","FURTHEST"))</f>
        <v>CLOSEST</v>
      </c>
      <c r="N643" t="s">
        <v>14</v>
      </c>
      <c r="O643" t="str">
        <f>IF(N643="YES", "1", "0")</f>
        <v>1</v>
      </c>
      <c r="P643" t="str">
        <f>E643&amp;"-"&amp;G643&amp;"-"&amp;H643</f>
        <v>LOW INCOME-Graduate Degree-Clerical</v>
      </c>
    </row>
    <row r="644" spans="1:16" x14ac:dyDescent="0.25">
      <c r="A644">
        <v>22496</v>
      </c>
      <c r="B644" t="s">
        <v>10</v>
      </c>
      <c r="C644" t="s">
        <v>11</v>
      </c>
      <c r="D644">
        <v>30000</v>
      </c>
      <c r="E644" t="str">
        <f>IF(D644&lt;=40000,"LOW INCOME",IF(D644&lt;=80000,"MEDIUM INCOME",IF(D644&lt;=100000,"HIGH INCOME","HIGHEST INCOME")))</f>
        <v>LOW INCOME</v>
      </c>
      <c r="F644">
        <v>1</v>
      </c>
      <c r="G644" t="s">
        <v>12</v>
      </c>
      <c r="H644" t="s">
        <v>13</v>
      </c>
      <c r="I644" t="s">
        <v>14</v>
      </c>
      <c r="J644" t="str">
        <f>IF(I644="YES", "1", "0")</f>
        <v>1</v>
      </c>
      <c r="K644">
        <v>2</v>
      </c>
      <c r="L644">
        <v>0.5</v>
      </c>
      <c r="M644" t="str">
        <f>IF(L644&lt;=4.5,"CLOSEST",IF(L644&lt;=7.5,"FAR","FURTHEST"))</f>
        <v>CLOSEST</v>
      </c>
      <c r="N644" t="s">
        <v>15</v>
      </c>
      <c r="O644" t="str">
        <f>IF(N644="YES", "1", "0")</f>
        <v>0</v>
      </c>
      <c r="P644" t="str">
        <f>E644&amp;"-"&amp;G644&amp;"-"&amp;H644</f>
        <v>LOW INCOME-Bachelors-Skilled Manual</v>
      </c>
    </row>
    <row r="645" spans="1:16" x14ac:dyDescent="0.25">
      <c r="A645">
        <v>22500</v>
      </c>
      <c r="B645" t="s">
        <v>19</v>
      </c>
      <c r="C645" t="s">
        <v>10</v>
      </c>
      <c r="D645">
        <v>40000</v>
      </c>
      <c r="E645" t="str">
        <f>IF(D645&lt;=40000,"LOW INCOME",IF(D645&lt;=80000,"MEDIUM INCOME",IF(D645&lt;=100000,"HIGH INCOME","HIGHEST INCOME")))</f>
        <v>LOW INCOME</v>
      </c>
      <c r="F645">
        <v>0</v>
      </c>
      <c r="G645" t="s">
        <v>12</v>
      </c>
      <c r="H645" t="s">
        <v>18</v>
      </c>
      <c r="I645" t="s">
        <v>15</v>
      </c>
      <c r="J645" t="str">
        <f>IF(I645="YES", "1", "0")</f>
        <v>0</v>
      </c>
      <c r="K645">
        <v>0</v>
      </c>
      <c r="L645">
        <v>0.5</v>
      </c>
      <c r="M645" t="str">
        <f>IF(L645&lt;=4.5,"CLOSEST",IF(L645&lt;=7.5,"FAR","FURTHEST"))</f>
        <v>CLOSEST</v>
      </c>
      <c r="N645" t="s">
        <v>14</v>
      </c>
      <c r="O645" t="str">
        <f>IF(N645="YES", "1", "0")</f>
        <v>1</v>
      </c>
      <c r="P645" t="str">
        <f>E645&amp;"-"&amp;G645&amp;"-"&amp;H645</f>
        <v>LOW INCOME-Bachelors-Professional</v>
      </c>
    </row>
    <row r="646" spans="1:16" x14ac:dyDescent="0.25">
      <c r="A646">
        <v>22518</v>
      </c>
      <c r="B646" t="s">
        <v>19</v>
      </c>
      <c r="C646" t="s">
        <v>11</v>
      </c>
      <c r="D646">
        <v>30000</v>
      </c>
      <c r="E646" t="str">
        <f>IF(D646&lt;=40000,"LOW INCOME",IF(D646&lt;=80000,"MEDIUM INCOME",IF(D646&lt;=100000,"HIGH INCOME","HIGHEST INCOME")))</f>
        <v>LOW INCOME</v>
      </c>
      <c r="F646">
        <v>3</v>
      </c>
      <c r="G646" t="s">
        <v>16</v>
      </c>
      <c r="H646" t="s">
        <v>17</v>
      </c>
      <c r="I646" t="s">
        <v>15</v>
      </c>
      <c r="J646" t="str">
        <f>IF(I646="YES", "1", "0")</f>
        <v>0</v>
      </c>
      <c r="K646">
        <v>2</v>
      </c>
      <c r="L646">
        <v>0.5</v>
      </c>
      <c r="M646" t="str">
        <f>IF(L646&lt;=4.5,"CLOSEST",IF(L646&lt;=7.5,"FAR","FURTHEST"))</f>
        <v>CLOSEST</v>
      </c>
      <c r="N646" t="s">
        <v>14</v>
      </c>
      <c r="O646" t="str">
        <f>IF(N646="YES", "1", "0")</f>
        <v>1</v>
      </c>
      <c r="P646" t="str">
        <f>E646&amp;"-"&amp;G646&amp;"-"&amp;H646</f>
        <v>LOW INCOME-Partial College-Clerical</v>
      </c>
    </row>
    <row r="647" spans="1:16" x14ac:dyDescent="0.25">
      <c r="A647">
        <v>22527</v>
      </c>
      <c r="B647" t="s">
        <v>19</v>
      </c>
      <c r="C647" t="s">
        <v>11</v>
      </c>
      <c r="D647">
        <v>20000</v>
      </c>
      <c r="E647" t="str">
        <f>IF(D647&lt;=40000,"LOW INCOME",IF(D647&lt;=80000,"MEDIUM INCOME",IF(D647&lt;=100000,"HIGH INCOME","HIGHEST INCOME")))</f>
        <v>LOW INCOME</v>
      </c>
      <c r="F647">
        <v>0</v>
      </c>
      <c r="G647" t="s">
        <v>21</v>
      </c>
      <c r="H647" t="s">
        <v>20</v>
      </c>
      <c r="I647" t="s">
        <v>15</v>
      </c>
      <c r="J647" t="str">
        <f>IF(I647="YES", "1", "0")</f>
        <v>0</v>
      </c>
      <c r="K647">
        <v>1</v>
      </c>
      <c r="L647">
        <v>3.5</v>
      </c>
      <c r="M647" t="str">
        <f>IF(L647&lt;=4.5,"CLOSEST",IF(L647&lt;=7.5,"FAR","FURTHEST"))</f>
        <v>CLOSEST</v>
      </c>
      <c r="N647" t="s">
        <v>15</v>
      </c>
      <c r="O647" t="str">
        <f>IF(N647="YES", "1", "0")</f>
        <v>0</v>
      </c>
      <c r="P647" t="str">
        <f>E647&amp;"-"&amp;G647&amp;"-"&amp;H647</f>
        <v>LOW INCOME-High School-Manual</v>
      </c>
    </row>
    <row r="648" spans="1:16" x14ac:dyDescent="0.25">
      <c r="A648">
        <v>22538</v>
      </c>
      <c r="B648" t="s">
        <v>19</v>
      </c>
      <c r="C648" t="s">
        <v>11</v>
      </c>
      <c r="D648">
        <v>10000</v>
      </c>
      <c r="E648" t="str">
        <f>IF(D648&lt;=40000,"LOW INCOME",IF(D648&lt;=80000,"MEDIUM INCOME",IF(D648&lt;=100000,"HIGH INCOME","HIGHEST INCOME")))</f>
        <v>LOW INCOME</v>
      </c>
      <c r="F648">
        <v>0</v>
      </c>
      <c r="G648" t="s">
        <v>23</v>
      </c>
      <c r="H648" t="s">
        <v>20</v>
      </c>
      <c r="I648" t="s">
        <v>14</v>
      </c>
      <c r="J648" t="str">
        <f>IF(I648="YES", "1", "0")</f>
        <v>1</v>
      </c>
      <c r="K648">
        <v>2</v>
      </c>
      <c r="L648">
        <v>1.5</v>
      </c>
      <c r="M648" t="str">
        <f>IF(L648&lt;=4.5,"CLOSEST",IF(L648&lt;=7.5,"FAR","FURTHEST"))</f>
        <v>CLOSEST</v>
      </c>
      <c r="N648" t="s">
        <v>15</v>
      </c>
      <c r="O648" t="str">
        <f>IF(N648="YES", "1", "0")</f>
        <v>0</v>
      </c>
      <c r="P648" t="str">
        <f>E648&amp;"-"&amp;G648&amp;"-"&amp;H648</f>
        <v>LOW INCOME-Partial High School-Manual</v>
      </c>
    </row>
    <row r="649" spans="1:16" x14ac:dyDescent="0.25">
      <c r="A649">
        <v>22610</v>
      </c>
      <c r="B649" t="s">
        <v>10</v>
      </c>
      <c r="C649" t="s">
        <v>10</v>
      </c>
      <c r="D649">
        <v>30000</v>
      </c>
      <c r="E649" t="str">
        <f>IF(D649&lt;=40000,"LOW INCOME",IF(D649&lt;=80000,"MEDIUM INCOME",IF(D649&lt;=100000,"HIGH INCOME","HIGHEST INCOME")))</f>
        <v>LOW INCOME</v>
      </c>
      <c r="F649">
        <v>0</v>
      </c>
      <c r="G649" t="s">
        <v>12</v>
      </c>
      <c r="H649" t="s">
        <v>17</v>
      </c>
      <c r="I649" t="s">
        <v>14</v>
      </c>
      <c r="J649" t="str">
        <f>IF(I649="YES", "1", "0")</f>
        <v>1</v>
      </c>
      <c r="K649">
        <v>0</v>
      </c>
      <c r="L649">
        <v>0.5</v>
      </c>
      <c r="M649" t="str">
        <f>IF(L649&lt;=4.5,"CLOSEST",IF(L649&lt;=7.5,"FAR","FURTHEST"))</f>
        <v>CLOSEST</v>
      </c>
      <c r="N649" t="s">
        <v>14</v>
      </c>
      <c r="O649" t="str">
        <f>IF(N649="YES", "1", "0")</f>
        <v>1</v>
      </c>
      <c r="P649" t="str">
        <f>E649&amp;"-"&amp;G649&amp;"-"&amp;H649</f>
        <v>LOW INCOME-Bachelors-Clerical</v>
      </c>
    </row>
    <row r="650" spans="1:16" x14ac:dyDescent="0.25">
      <c r="A650">
        <v>22633</v>
      </c>
      <c r="B650" t="s">
        <v>19</v>
      </c>
      <c r="C650" t="s">
        <v>11</v>
      </c>
      <c r="D650">
        <v>40000</v>
      </c>
      <c r="E650" t="str">
        <f>IF(D650&lt;=40000,"LOW INCOME",IF(D650&lt;=80000,"MEDIUM INCOME",IF(D650&lt;=100000,"HIGH INCOME","HIGHEST INCOME")))</f>
        <v>LOW INCOME</v>
      </c>
      <c r="F650">
        <v>0</v>
      </c>
      <c r="G650" t="s">
        <v>63</v>
      </c>
      <c r="H650" t="s">
        <v>17</v>
      </c>
      <c r="I650" t="s">
        <v>14</v>
      </c>
      <c r="J650" t="str">
        <f>IF(I650="YES", "1", "0")</f>
        <v>1</v>
      </c>
      <c r="K650">
        <v>0</v>
      </c>
      <c r="L650">
        <v>0.5</v>
      </c>
      <c r="M650" t="str">
        <f>IF(L650&lt;=4.5,"CLOSEST",IF(L650&lt;=7.5,"FAR","FURTHEST"))</f>
        <v>CLOSEST</v>
      </c>
      <c r="N650" t="s">
        <v>14</v>
      </c>
      <c r="O650" t="str">
        <f>IF(N650="YES", "1", "0")</f>
        <v>1</v>
      </c>
      <c r="P650" t="str">
        <f>E650&amp;"-"&amp;G650&amp;"-"&amp;H650</f>
        <v>LOW INCOME-Graduate Degree-Clerical</v>
      </c>
    </row>
    <row r="651" spans="1:16" x14ac:dyDescent="0.25">
      <c r="A651">
        <v>22634</v>
      </c>
      <c r="B651" t="s">
        <v>19</v>
      </c>
      <c r="C651" t="s">
        <v>11</v>
      </c>
      <c r="D651">
        <v>40000</v>
      </c>
      <c r="E651" t="str">
        <f>IF(D651&lt;=40000,"LOW INCOME",IF(D651&lt;=80000,"MEDIUM INCOME",IF(D651&lt;=100000,"HIGH INCOME","HIGHEST INCOME")))</f>
        <v>LOW INCOME</v>
      </c>
      <c r="F651">
        <v>0</v>
      </c>
      <c r="G651" t="s">
        <v>63</v>
      </c>
      <c r="H651" t="s">
        <v>17</v>
      </c>
      <c r="I651" t="s">
        <v>14</v>
      </c>
      <c r="J651" t="str">
        <f>IF(I651="YES", "1", "0")</f>
        <v>1</v>
      </c>
      <c r="K651">
        <v>0</v>
      </c>
      <c r="L651">
        <v>0.5</v>
      </c>
      <c r="M651" t="str">
        <f>IF(L651&lt;=4.5,"CLOSEST",IF(L651&lt;=7.5,"FAR","FURTHEST"))</f>
        <v>CLOSEST</v>
      </c>
      <c r="N651" t="s">
        <v>14</v>
      </c>
      <c r="O651" t="str">
        <f>IF(N651="YES", "1", "0")</f>
        <v>1</v>
      </c>
      <c r="P651" t="str">
        <f>E651&amp;"-"&amp;G651&amp;"-"&amp;H651</f>
        <v>LOW INCOME-Graduate Degree-Clerical</v>
      </c>
    </row>
    <row r="652" spans="1:16" x14ac:dyDescent="0.25">
      <c r="A652">
        <v>22636</v>
      </c>
      <c r="B652" t="s">
        <v>19</v>
      </c>
      <c r="C652" t="s">
        <v>11</v>
      </c>
      <c r="D652">
        <v>40000</v>
      </c>
      <c r="E652" t="str">
        <f>IF(D652&lt;=40000,"LOW INCOME",IF(D652&lt;=80000,"MEDIUM INCOME",IF(D652&lt;=100000,"HIGH INCOME","HIGHEST INCOME")))</f>
        <v>LOW INCOME</v>
      </c>
      <c r="F652">
        <v>0</v>
      </c>
      <c r="G652" t="s">
        <v>12</v>
      </c>
      <c r="H652" t="s">
        <v>17</v>
      </c>
      <c r="I652" t="s">
        <v>15</v>
      </c>
      <c r="J652" t="str">
        <f>IF(I652="YES", "1", "0")</f>
        <v>0</v>
      </c>
      <c r="K652">
        <v>0</v>
      </c>
      <c r="L652">
        <v>0.5</v>
      </c>
      <c r="M652" t="str">
        <f>IF(L652&lt;=4.5,"CLOSEST",IF(L652&lt;=7.5,"FAR","FURTHEST"))</f>
        <v>CLOSEST</v>
      </c>
      <c r="N652" t="s">
        <v>14</v>
      </c>
      <c r="O652" t="str">
        <f>IF(N652="YES", "1", "0")</f>
        <v>1</v>
      </c>
      <c r="P652" t="str">
        <f>E652&amp;"-"&amp;G652&amp;"-"&amp;H652</f>
        <v>LOW INCOME-Bachelors-Clerical</v>
      </c>
    </row>
    <row r="653" spans="1:16" x14ac:dyDescent="0.25">
      <c r="A653">
        <v>22672</v>
      </c>
      <c r="B653" t="s">
        <v>19</v>
      </c>
      <c r="C653" t="s">
        <v>11</v>
      </c>
      <c r="D653">
        <v>30000</v>
      </c>
      <c r="E653" t="str">
        <f>IF(D653&lt;=40000,"LOW INCOME",IF(D653&lt;=80000,"MEDIUM INCOME",IF(D653&lt;=100000,"HIGH INCOME","HIGHEST INCOME")))</f>
        <v>LOW INCOME</v>
      </c>
      <c r="F653">
        <v>2</v>
      </c>
      <c r="G653" t="s">
        <v>16</v>
      </c>
      <c r="H653" t="s">
        <v>17</v>
      </c>
      <c r="I653" t="s">
        <v>14</v>
      </c>
      <c r="J653" t="str">
        <f>IF(I653="YES", "1", "0")</f>
        <v>1</v>
      </c>
      <c r="K653">
        <v>0</v>
      </c>
      <c r="L653">
        <v>0.5</v>
      </c>
      <c r="M653" t="str">
        <f>IF(L653&lt;=4.5,"CLOSEST",IF(L653&lt;=7.5,"FAR","FURTHEST"))</f>
        <v>CLOSEST</v>
      </c>
      <c r="N653" t="s">
        <v>15</v>
      </c>
      <c r="O653" t="str">
        <f>IF(N653="YES", "1", "0")</f>
        <v>0</v>
      </c>
      <c r="P653" t="str">
        <f>E653&amp;"-"&amp;G653&amp;"-"&amp;H653</f>
        <v>LOW INCOME-Partial College-Clerical</v>
      </c>
    </row>
    <row r="654" spans="1:16" x14ac:dyDescent="0.25">
      <c r="A654">
        <v>22707</v>
      </c>
      <c r="B654" t="s">
        <v>19</v>
      </c>
      <c r="C654" t="s">
        <v>11</v>
      </c>
      <c r="D654">
        <v>30000</v>
      </c>
      <c r="E654" t="str">
        <f>IF(D654&lt;=40000,"LOW INCOME",IF(D654&lt;=80000,"MEDIUM INCOME",IF(D654&lt;=100000,"HIGH INCOME","HIGHEST INCOME")))</f>
        <v>LOW INCOME</v>
      </c>
      <c r="F654">
        <v>0</v>
      </c>
      <c r="G654" t="s">
        <v>16</v>
      </c>
      <c r="H654" t="s">
        <v>17</v>
      </c>
      <c r="I654" t="s">
        <v>15</v>
      </c>
      <c r="J654" t="str">
        <f>IF(I654="YES", "1", "0")</f>
        <v>0</v>
      </c>
      <c r="K654">
        <v>1</v>
      </c>
      <c r="L654">
        <v>3.5</v>
      </c>
      <c r="M654" t="str">
        <f>IF(L654&lt;=4.5,"CLOSEST",IF(L654&lt;=7.5,"FAR","FURTHEST"))</f>
        <v>CLOSEST</v>
      </c>
      <c r="N654" t="s">
        <v>15</v>
      </c>
      <c r="O654" t="str">
        <f>IF(N654="YES", "1", "0")</f>
        <v>0</v>
      </c>
      <c r="P654" t="str">
        <f>E654&amp;"-"&amp;G654&amp;"-"&amp;H654</f>
        <v>LOW INCOME-Partial College-Clerical</v>
      </c>
    </row>
    <row r="655" spans="1:16" x14ac:dyDescent="0.25">
      <c r="A655">
        <v>22719</v>
      </c>
      <c r="B655" t="s">
        <v>19</v>
      </c>
      <c r="C655" t="s">
        <v>10</v>
      </c>
      <c r="D655">
        <v>110000</v>
      </c>
      <c r="E655" t="str">
        <f>IF(D655&lt;=40000,"LOW INCOME",IF(D655&lt;=80000,"MEDIUM INCOME",IF(D655&lt;=100000,"HIGH INCOME","HIGHEST INCOME")))</f>
        <v>HIGHEST INCOME</v>
      </c>
      <c r="F655">
        <v>3</v>
      </c>
      <c r="G655" t="s">
        <v>12</v>
      </c>
      <c r="H655" t="s">
        <v>22</v>
      </c>
      <c r="I655" t="s">
        <v>14</v>
      </c>
      <c r="J655" t="str">
        <f>IF(I655="YES", "1", "0")</f>
        <v>1</v>
      </c>
      <c r="K655">
        <v>4</v>
      </c>
      <c r="L655">
        <v>3.5</v>
      </c>
      <c r="M655" t="str">
        <f>IF(L655&lt;=4.5,"CLOSEST",IF(L655&lt;=7.5,"FAR","FURTHEST"))</f>
        <v>CLOSEST</v>
      </c>
      <c r="N655" t="s">
        <v>14</v>
      </c>
      <c r="O655" t="str">
        <f>IF(N655="YES", "1", "0")</f>
        <v>1</v>
      </c>
      <c r="P655" t="str">
        <f>E655&amp;"-"&amp;G655&amp;"-"&amp;H655</f>
        <v>HIGHEST INCOME-Bachelors-Management</v>
      </c>
    </row>
    <row r="656" spans="1:16" x14ac:dyDescent="0.25">
      <c r="A656">
        <v>22730</v>
      </c>
      <c r="B656" t="s">
        <v>10</v>
      </c>
      <c r="C656" t="s">
        <v>10</v>
      </c>
      <c r="D656">
        <v>70000</v>
      </c>
      <c r="E656" t="str">
        <f>IF(D656&lt;=40000,"LOW INCOME",IF(D656&lt;=80000,"MEDIUM INCOME",IF(D656&lt;=100000,"HIGH INCOME","HIGHEST INCOME")))</f>
        <v>MEDIUM INCOME</v>
      </c>
      <c r="F656">
        <v>5</v>
      </c>
      <c r="G656" t="s">
        <v>12</v>
      </c>
      <c r="H656" t="s">
        <v>22</v>
      </c>
      <c r="I656" t="s">
        <v>14</v>
      </c>
      <c r="J656" t="str">
        <f>IF(I656="YES", "1", "0")</f>
        <v>1</v>
      </c>
      <c r="K656">
        <v>2</v>
      </c>
      <c r="L656">
        <v>10.5</v>
      </c>
      <c r="M656" t="str">
        <f>IF(L656&lt;=4.5,"CLOSEST",IF(L656&lt;=7.5,"FAR","FURTHEST"))</f>
        <v>FURTHEST</v>
      </c>
      <c r="N656" t="s">
        <v>15</v>
      </c>
      <c r="O656" t="str">
        <f>IF(N656="YES", "1", "0")</f>
        <v>0</v>
      </c>
      <c r="P656" t="str">
        <f>E656&amp;"-"&amp;G656&amp;"-"&amp;H656</f>
        <v>MEDIUM INCOME-Bachelors-Management</v>
      </c>
    </row>
    <row r="657" spans="1:16" x14ac:dyDescent="0.25">
      <c r="A657">
        <v>22743</v>
      </c>
      <c r="B657" t="s">
        <v>10</v>
      </c>
      <c r="C657" t="s">
        <v>11</v>
      </c>
      <c r="D657">
        <v>40000</v>
      </c>
      <c r="E657" t="str">
        <f>IF(D657&lt;=40000,"LOW INCOME",IF(D657&lt;=80000,"MEDIUM INCOME",IF(D657&lt;=100000,"HIGH INCOME","HIGHEST INCOME")))</f>
        <v>LOW INCOME</v>
      </c>
      <c r="F657">
        <v>5</v>
      </c>
      <c r="G657" t="s">
        <v>21</v>
      </c>
      <c r="H657" t="s">
        <v>18</v>
      </c>
      <c r="I657" t="s">
        <v>14</v>
      </c>
      <c r="J657" t="str">
        <f>IF(I657="YES", "1", "0")</f>
        <v>1</v>
      </c>
      <c r="K657">
        <v>2</v>
      </c>
      <c r="L657">
        <v>10.5</v>
      </c>
      <c r="M657" t="str">
        <f>IF(L657&lt;=4.5,"CLOSEST",IF(L657&lt;=7.5,"FAR","FURTHEST"))</f>
        <v>FURTHEST</v>
      </c>
      <c r="N657" t="s">
        <v>15</v>
      </c>
      <c r="O657" t="str">
        <f>IF(N657="YES", "1", "0")</f>
        <v>0</v>
      </c>
      <c r="P657" t="str">
        <f>E657&amp;"-"&amp;G657&amp;"-"&amp;H657</f>
        <v>LOW INCOME-High School-Professional</v>
      </c>
    </row>
    <row r="658" spans="1:16" x14ac:dyDescent="0.25">
      <c r="A658">
        <v>22821</v>
      </c>
      <c r="B658" t="s">
        <v>10</v>
      </c>
      <c r="C658" t="s">
        <v>11</v>
      </c>
      <c r="D658">
        <v>130000</v>
      </c>
      <c r="E658" t="str">
        <f>IF(D658&lt;=40000,"LOW INCOME",IF(D658&lt;=80000,"MEDIUM INCOME",IF(D658&lt;=100000,"HIGH INCOME","HIGHEST INCOME")))</f>
        <v>HIGHEST INCOME</v>
      </c>
      <c r="F658">
        <v>3</v>
      </c>
      <c r="G658" t="s">
        <v>16</v>
      </c>
      <c r="H658" t="s">
        <v>18</v>
      </c>
      <c r="I658" t="s">
        <v>14</v>
      </c>
      <c r="J658" t="str">
        <f>IF(I658="YES", "1", "0")</f>
        <v>1</v>
      </c>
      <c r="K658">
        <v>4</v>
      </c>
      <c r="L658">
        <v>0.5</v>
      </c>
      <c r="M658" t="str">
        <f>IF(L658&lt;=4.5,"CLOSEST",IF(L658&lt;=7.5,"FAR","FURTHEST"))</f>
        <v>CLOSEST</v>
      </c>
      <c r="N658" t="s">
        <v>15</v>
      </c>
      <c r="O658" t="str">
        <f>IF(N658="YES", "1", "0")</f>
        <v>0</v>
      </c>
      <c r="P658" t="str">
        <f>E658&amp;"-"&amp;G658&amp;"-"&amp;H658</f>
        <v>HIGHEST INCOME-Partial College-Professional</v>
      </c>
    </row>
    <row r="659" spans="1:16" x14ac:dyDescent="0.25">
      <c r="A659">
        <v>22830</v>
      </c>
      <c r="B659" t="s">
        <v>10</v>
      </c>
      <c r="C659" t="s">
        <v>10</v>
      </c>
      <c r="D659">
        <v>120000</v>
      </c>
      <c r="E659" t="str">
        <f>IF(D659&lt;=40000,"LOW INCOME",IF(D659&lt;=80000,"MEDIUM INCOME",IF(D659&lt;=100000,"HIGH INCOME","HIGHEST INCOME")))</f>
        <v>HIGHEST INCOME</v>
      </c>
      <c r="F659">
        <v>4</v>
      </c>
      <c r="G659" t="s">
        <v>16</v>
      </c>
      <c r="H659" t="s">
        <v>22</v>
      </c>
      <c r="I659" t="s">
        <v>14</v>
      </c>
      <c r="J659" t="str">
        <f>IF(I659="YES", "1", "0")</f>
        <v>1</v>
      </c>
      <c r="K659">
        <v>3</v>
      </c>
      <c r="L659">
        <v>10.5</v>
      </c>
      <c r="M659" t="str">
        <f>IF(L659&lt;=4.5,"CLOSEST",IF(L659&lt;=7.5,"FAR","FURTHEST"))</f>
        <v>FURTHEST</v>
      </c>
      <c r="N659" t="s">
        <v>15</v>
      </c>
      <c r="O659" t="str">
        <f>IF(N659="YES", "1", "0")</f>
        <v>0</v>
      </c>
      <c r="P659" t="str">
        <f>E659&amp;"-"&amp;G659&amp;"-"&amp;H659</f>
        <v>HIGHEST INCOME-Partial College-Management</v>
      </c>
    </row>
    <row r="660" spans="1:16" x14ac:dyDescent="0.25">
      <c r="A660">
        <v>22864</v>
      </c>
      <c r="B660" t="s">
        <v>10</v>
      </c>
      <c r="C660" t="s">
        <v>10</v>
      </c>
      <c r="D660">
        <v>90000</v>
      </c>
      <c r="E660" t="str">
        <f>IF(D660&lt;=40000,"LOW INCOME",IF(D660&lt;=80000,"MEDIUM INCOME",IF(D660&lt;=100000,"HIGH INCOME","HIGHEST INCOME")))</f>
        <v>HIGH INCOME</v>
      </c>
      <c r="F660">
        <v>2</v>
      </c>
      <c r="G660" t="s">
        <v>16</v>
      </c>
      <c r="H660" t="s">
        <v>18</v>
      </c>
      <c r="I660" t="s">
        <v>15</v>
      </c>
      <c r="J660" t="str">
        <f>IF(I660="YES", "1", "0")</f>
        <v>0</v>
      </c>
      <c r="K660">
        <v>0</v>
      </c>
      <c r="L660">
        <v>7.5</v>
      </c>
      <c r="M660" t="str">
        <f>IF(L660&lt;=4.5,"CLOSEST",IF(L660&lt;=7.5,"FAR","FURTHEST"))</f>
        <v>FAR</v>
      </c>
      <c r="N660" t="s">
        <v>14</v>
      </c>
      <c r="O660" t="str">
        <f>IF(N660="YES", "1", "0")</f>
        <v>1</v>
      </c>
      <c r="P660" t="str">
        <f>E660&amp;"-"&amp;G660&amp;"-"&amp;H660</f>
        <v>HIGH INCOME-Partial College-Professional</v>
      </c>
    </row>
    <row r="661" spans="1:16" x14ac:dyDescent="0.25">
      <c r="A661">
        <v>22918</v>
      </c>
      <c r="B661" t="s">
        <v>19</v>
      </c>
      <c r="C661" t="s">
        <v>10</v>
      </c>
      <c r="D661">
        <v>80000</v>
      </c>
      <c r="E661" t="str">
        <f>IF(D661&lt;=40000,"LOW INCOME",IF(D661&lt;=80000,"MEDIUM INCOME",IF(D661&lt;=100000,"HIGH INCOME","HIGHEST INCOME")))</f>
        <v>MEDIUM INCOME</v>
      </c>
      <c r="F661">
        <v>5</v>
      </c>
      <c r="G661" t="s">
        <v>63</v>
      </c>
      <c r="H661" t="s">
        <v>22</v>
      </c>
      <c r="I661" t="s">
        <v>14</v>
      </c>
      <c r="J661" t="str">
        <f>IF(I661="YES", "1", "0")</f>
        <v>1</v>
      </c>
      <c r="K661">
        <v>3</v>
      </c>
      <c r="L661">
        <v>0.5</v>
      </c>
      <c r="M661" t="str">
        <f>IF(L661&lt;=4.5,"CLOSEST",IF(L661&lt;=7.5,"FAR","FURTHEST"))</f>
        <v>CLOSEST</v>
      </c>
      <c r="N661" t="s">
        <v>15</v>
      </c>
      <c r="O661" t="str">
        <f>IF(N661="YES", "1", "0")</f>
        <v>0</v>
      </c>
      <c r="P661" t="str">
        <f>E661&amp;"-"&amp;G661&amp;"-"&amp;H661</f>
        <v>MEDIUM INCOME-Graduate Degree-Management</v>
      </c>
    </row>
    <row r="662" spans="1:16" x14ac:dyDescent="0.25">
      <c r="A662">
        <v>22930</v>
      </c>
      <c r="B662" t="s">
        <v>10</v>
      </c>
      <c r="C662" t="s">
        <v>10</v>
      </c>
      <c r="D662">
        <v>90000</v>
      </c>
      <c r="E662" t="str">
        <f>IF(D662&lt;=40000,"LOW INCOME",IF(D662&lt;=80000,"MEDIUM INCOME",IF(D662&lt;=100000,"HIGH INCOME","HIGHEST INCOME")))</f>
        <v>HIGH INCOME</v>
      </c>
      <c r="F662">
        <v>4</v>
      </c>
      <c r="G662" t="s">
        <v>12</v>
      </c>
      <c r="H662" t="s">
        <v>18</v>
      </c>
      <c r="I662" t="s">
        <v>14</v>
      </c>
      <c r="J662" t="str">
        <f>IF(I662="YES", "1", "0")</f>
        <v>1</v>
      </c>
      <c r="K662">
        <v>0</v>
      </c>
      <c r="L662">
        <v>1.5</v>
      </c>
      <c r="M662" t="str">
        <f>IF(L662&lt;=4.5,"CLOSEST",IF(L662&lt;=7.5,"FAR","FURTHEST"))</f>
        <v>CLOSEST</v>
      </c>
      <c r="N662" t="s">
        <v>14</v>
      </c>
      <c r="O662" t="str">
        <f>IF(N662="YES", "1", "0")</f>
        <v>1</v>
      </c>
      <c r="P662" t="str">
        <f>E662&amp;"-"&amp;G662&amp;"-"&amp;H662</f>
        <v>HIGH INCOME-Bachelors-Professional</v>
      </c>
    </row>
    <row r="663" spans="1:16" x14ac:dyDescent="0.25">
      <c r="A663">
        <v>22931</v>
      </c>
      <c r="B663" t="s">
        <v>10</v>
      </c>
      <c r="C663" t="s">
        <v>10</v>
      </c>
      <c r="D663">
        <v>100000</v>
      </c>
      <c r="E663" t="str">
        <f>IF(D663&lt;=40000,"LOW INCOME",IF(D663&lt;=80000,"MEDIUM INCOME",IF(D663&lt;=100000,"HIGH INCOME","HIGHEST INCOME")))</f>
        <v>HIGH INCOME</v>
      </c>
      <c r="F663">
        <v>5</v>
      </c>
      <c r="G663" t="s">
        <v>63</v>
      </c>
      <c r="H663" t="s">
        <v>22</v>
      </c>
      <c r="I663" t="s">
        <v>15</v>
      </c>
      <c r="J663" t="str">
        <f>IF(I663="YES", "1", "0")</f>
        <v>0</v>
      </c>
      <c r="K663">
        <v>1</v>
      </c>
      <c r="L663">
        <v>1.5</v>
      </c>
      <c r="M663" t="str">
        <f>IF(L663&lt;=4.5,"CLOSEST",IF(L663&lt;=7.5,"FAR","FURTHEST"))</f>
        <v>CLOSEST</v>
      </c>
      <c r="N663" t="s">
        <v>14</v>
      </c>
      <c r="O663" t="str">
        <f>IF(N663="YES", "1", "0")</f>
        <v>1</v>
      </c>
      <c r="P663" t="str">
        <f>E663&amp;"-"&amp;G663&amp;"-"&amp;H663</f>
        <v>HIGH INCOME-Graduate Degree-Management</v>
      </c>
    </row>
    <row r="664" spans="1:16" x14ac:dyDescent="0.25">
      <c r="A664">
        <v>22936</v>
      </c>
      <c r="B664" t="s">
        <v>19</v>
      </c>
      <c r="C664" t="s">
        <v>11</v>
      </c>
      <c r="D664">
        <v>60000</v>
      </c>
      <c r="E664" t="str">
        <f>IF(D664&lt;=40000,"LOW INCOME",IF(D664&lt;=80000,"MEDIUM INCOME",IF(D664&lt;=100000,"HIGH INCOME","HIGHEST INCOME")))</f>
        <v>MEDIUM INCOME</v>
      </c>
      <c r="F664">
        <v>1</v>
      </c>
      <c r="G664" t="s">
        <v>16</v>
      </c>
      <c r="H664" t="s">
        <v>13</v>
      </c>
      <c r="I664" t="s">
        <v>15</v>
      </c>
      <c r="J664" t="str">
        <f>IF(I664="YES", "1", "0")</f>
        <v>0</v>
      </c>
      <c r="K664">
        <v>1</v>
      </c>
      <c r="L664">
        <v>0.5</v>
      </c>
      <c r="M664" t="str">
        <f>IF(L664&lt;=4.5,"CLOSEST",IF(L664&lt;=7.5,"FAR","FURTHEST"))</f>
        <v>CLOSEST</v>
      </c>
      <c r="N664" t="s">
        <v>14</v>
      </c>
      <c r="O664" t="str">
        <f>IF(N664="YES", "1", "0")</f>
        <v>1</v>
      </c>
      <c r="P664" t="str">
        <f>E664&amp;"-"&amp;G664&amp;"-"&amp;H664</f>
        <v>MEDIUM INCOME-Partial College-Skilled Manual</v>
      </c>
    </row>
    <row r="665" spans="1:16" x14ac:dyDescent="0.25">
      <c r="A665">
        <v>22971</v>
      </c>
      <c r="B665" t="s">
        <v>19</v>
      </c>
      <c r="C665" t="s">
        <v>11</v>
      </c>
      <c r="D665">
        <v>30000</v>
      </c>
      <c r="E665" t="str">
        <f>IF(D665&lt;=40000,"LOW INCOME",IF(D665&lt;=80000,"MEDIUM INCOME",IF(D665&lt;=100000,"HIGH INCOME","HIGHEST INCOME")))</f>
        <v>LOW INCOME</v>
      </c>
      <c r="F665">
        <v>0</v>
      </c>
      <c r="G665" t="s">
        <v>21</v>
      </c>
      <c r="H665" t="s">
        <v>13</v>
      </c>
      <c r="I665" t="s">
        <v>15</v>
      </c>
      <c r="J665" t="str">
        <f>IF(I665="YES", "1", "0")</f>
        <v>0</v>
      </c>
      <c r="K665">
        <v>2</v>
      </c>
      <c r="L665">
        <v>0.5</v>
      </c>
      <c r="M665" t="str">
        <f>IF(L665&lt;=4.5,"CLOSEST",IF(L665&lt;=7.5,"FAR","FURTHEST"))</f>
        <v>CLOSEST</v>
      </c>
      <c r="N665" t="s">
        <v>14</v>
      </c>
      <c r="O665" t="str">
        <f>IF(N665="YES", "1", "0")</f>
        <v>1</v>
      </c>
      <c r="P665" t="str">
        <f>E665&amp;"-"&amp;G665&amp;"-"&amp;H665</f>
        <v>LOW INCOME-High School-Skilled Manual</v>
      </c>
    </row>
    <row r="666" spans="1:16" x14ac:dyDescent="0.25">
      <c r="A666">
        <v>22974</v>
      </c>
      <c r="B666" t="s">
        <v>10</v>
      </c>
      <c r="C666" t="s">
        <v>11</v>
      </c>
      <c r="D666">
        <v>30000</v>
      </c>
      <c r="E666" t="str">
        <f>IF(D666&lt;=40000,"LOW INCOME",IF(D666&lt;=80000,"MEDIUM INCOME",IF(D666&lt;=100000,"HIGH INCOME","HIGHEST INCOME")))</f>
        <v>LOW INCOME</v>
      </c>
      <c r="F666">
        <v>2</v>
      </c>
      <c r="G666" t="s">
        <v>16</v>
      </c>
      <c r="H666" t="s">
        <v>17</v>
      </c>
      <c r="I666" t="s">
        <v>14</v>
      </c>
      <c r="J666" t="str">
        <f>IF(I666="YES", "1", "0")</f>
        <v>1</v>
      </c>
      <c r="K666">
        <v>2</v>
      </c>
      <c r="L666">
        <v>7.5</v>
      </c>
      <c r="M666" t="str">
        <f>IF(L666&lt;=4.5,"CLOSEST",IF(L666&lt;=7.5,"FAR","FURTHEST"))</f>
        <v>FAR</v>
      </c>
      <c r="N666" t="s">
        <v>15</v>
      </c>
      <c r="O666" t="str">
        <f>IF(N666="YES", "1", "0")</f>
        <v>0</v>
      </c>
      <c r="P666" t="str">
        <f>E666&amp;"-"&amp;G666&amp;"-"&amp;H666</f>
        <v>LOW INCOME-Partial College-Clerical</v>
      </c>
    </row>
    <row r="667" spans="1:16" x14ac:dyDescent="0.25">
      <c r="A667">
        <v>22976</v>
      </c>
      <c r="B667" t="s">
        <v>19</v>
      </c>
      <c r="C667" t="s">
        <v>10</v>
      </c>
      <c r="D667">
        <v>40000</v>
      </c>
      <c r="E667" t="str">
        <f>IF(D667&lt;=40000,"LOW INCOME",IF(D667&lt;=80000,"MEDIUM INCOME",IF(D667&lt;=100000,"HIGH INCOME","HIGHEST INCOME")))</f>
        <v>LOW INCOME</v>
      </c>
      <c r="F667">
        <v>0</v>
      </c>
      <c r="G667" t="s">
        <v>21</v>
      </c>
      <c r="H667" t="s">
        <v>13</v>
      </c>
      <c r="I667" t="s">
        <v>15</v>
      </c>
      <c r="J667" t="str">
        <f>IF(I667="YES", "1", "0")</f>
        <v>0</v>
      </c>
      <c r="K667">
        <v>2</v>
      </c>
      <c r="L667">
        <v>0.5</v>
      </c>
      <c r="M667" t="str">
        <f>IF(L667&lt;=4.5,"CLOSEST",IF(L667&lt;=7.5,"FAR","FURTHEST"))</f>
        <v>CLOSEST</v>
      </c>
      <c r="N667" t="s">
        <v>14</v>
      </c>
      <c r="O667" t="str">
        <f>IF(N667="YES", "1", "0")</f>
        <v>1</v>
      </c>
      <c r="P667" t="str">
        <f>E667&amp;"-"&amp;G667&amp;"-"&amp;H667</f>
        <v>LOW INCOME-High School-Skilled Manual</v>
      </c>
    </row>
    <row r="668" spans="1:16" x14ac:dyDescent="0.25">
      <c r="A668">
        <v>22983</v>
      </c>
      <c r="B668" t="s">
        <v>19</v>
      </c>
      <c r="C668" t="s">
        <v>11</v>
      </c>
      <c r="D668">
        <v>30000</v>
      </c>
      <c r="E668" t="str">
        <f>IF(D668&lt;=40000,"LOW INCOME",IF(D668&lt;=80000,"MEDIUM INCOME",IF(D668&lt;=100000,"HIGH INCOME","HIGHEST INCOME")))</f>
        <v>LOW INCOME</v>
      </c>
      <c r="F668">
        <v>0</v>
      </c>
      <c r="G668" t="s">
        <v>23</v>
      </c>
      <c r="H668" t="s">
        <v>17</v>
      </c>
      <c r="I668" t="s">
        <v>14</v>
      </c>
      <c r="J668" t="str">
        <f>IF(I668="YES", "1", "0")</f>
        <v>1</v>
      </c>
      <c r="K668">
        <v>2</v>
      </c>
      <c r="L668">
        <v>7.5</v>
      </c>
      <c r="M668" t="str">
        <f>IF(L668&lt;=4.5,"CLOSEST",IF(L668&lt;=7.5,"FAR","FURTHEST"))</f>
        <v>FAR</v>
      </c>
      <c r="N668" t="s">
        <v>15</v>
      </c>
      <c r="O668" t="str">
        <f>IF(N668="YES", "1", "0")</f>
        <v>0</v>
      </c>
      <c r="P668" t="str">
        <f>E668&amp;"-"&amp;G668&amp;"-"&amp;H668</f>
        <v>LOW INCOME-Partial High School-Clerical</v>
      </c>
    </row>
    <row r="669" spans="1:16" x14ac:dyDescent="0.25">
      <c r="A669">
        <v>22988</v>
      </c>
      <c r="B669" t="s">
        <v>10</v>
      </c>
      <c r="C669" t="s">
        <v>11</v>
      </c>
      <c r="D669">
        <v>40000</v>
      </c>
      <c r="E669" t="str">
        <f>IF(D669&lt;=40000,"LOW INCOME",IF(D669&lt;=80000,"MEDIUM INCOME",IF(D669&lt;=100000,"HIGH INCOME","HIGHEST INCOME")))</f>
        <v>LOW INCOME</v>
      </c>
      <c r="F669">
        <v>2</v>
      </c>
      <c r="G669" t="s">
        <v>12</v>
      </c>
      <c r="H669" t="s">
        <v>22</v>
      </c>
      <c r="I669" t="s">
        <v>14</v>
      </c>
      <c r="J669" t="str">
        <f>IF(I669="YES", "1", "0")</f>
        <v>1</v>
      </c>
      <c r="K669">
        <v>2</v>
      </c>
      <c r="L669">
        <v>7.5</v>
      </c>
      <c r="M669" t="str">
        <f>IF(L669&lt;=4.5,"CLOSEST",IF(L669&lt;=7.5,"FAR","FURTHEST"))</f>
        <v>FAR</v>
      </c>
      <c r="N669" t="s">
        <v>14</v>
      </c>
      <c r="O669" t="str">
        <f>IF(N669="YES", "1", "0")</f>
        <v>1</v>
      </c>
      <c r="P669" t="str">
        <f>E669&amp;"-"&amp;G669&amp;"-"&amp;H669</f>
        <v>LOW INCOME-Bachelors-Management</v>
      </c>
    </row>
    <row r="670" spans="1:16" x14ac:dyDescent="0.25">
      <c r="A670">
        <v>22994</v>
      </c>
      <c r="B670" t="s">
        <v>10</v>
      </c>
      <c r="C670" t="s">
        <v>11</v>
      </c>
      <c r="D670">
        <v>80000</v>
      </c>
      <c r="E670" t="str">
        <f>IF(D670&lt;=40000,"LOW INCOME",IF(D670&lt;=80000,"MEDIUM INCOME",IF(D670&lt;=100000,"HIGH INCOME","HIGHEST INCOME")))</f>
        <v>MEDIUM INCOME</v>
      </c>
      <c r="F670">
        <v>0</v>
      </c>
      <c r="G670" t="s">
        <v>12</v>
      </c>
      <c r="H670" t="s">
        <v>22</v>
      </c>
      <c r="I670" t="s">
        <v>14</v>
      </c>
      <c r="J670" t="str">
        <f>IF(I670="YES", "1", "0")</f>
        <v>1</v>
      </c>
      <c r="K670">
        <v>1</v>
      </c>
      <c r="L670">
        <v>1.5</v>
      </c>
      <c r="M670" t="str">
        <f>IF(L670&lt;=4.5,"CLOSEST",IF(L670&lt;=7.5,"FAR","FURTHEST"))</f>
        <v>CLOSEST</v>
      </c>
      <c r="N670" t="s">
        <v>14</v>
      </c>
      <c r="O670" t="str">
        <f>IF(N670="YES", "1", "0")</f>
        <v>1</v>
      </c>
      <c r="P670" t="str">
        <f>E670&amp;"-"&amp;G670&amp;"-"&amp;H670</f>
        <v>MEDIUM INCOME-Bachelors-Management</v>
      </c>
    </row>
    <row r="671" spans="1:16" x14ac:dyDescent="0.25">
      <c r="A671">
        <v>23027</v>
      </c>
      <c r="B671" t="s">
        <v>19</v>
      </c>
      <c r="C671" t="s">
        <v>10</v>
      </c>
      <c r="D671">
        <v>130000</v>
      </c>
      <c r="E671" t="str">
        <f>IF(D671&lt;=40000,"LOW INCOME",IF(D671&lt;=80000,"MEDIUM INCOME",IF(D671&lt;=100000,"HIGH INCOME","HIGHEST INCOME")))</f>
        <v>HIGHEST INCOME</v>
      </c>
      <c r="F671">
        <v>1</v>
      </c>
      <c r="G671" t="s">
        <v>12</v>
      </c>
      <c r="H671" t="s">
        <v>22</v>
      </c>
      <c r="I671" t="s">
        <v>15</v>
      </c>
      <c r="J671" t="str">
        <f>IF(I671="YES", "1", "0")</f>
        <v>0</v>
      </c>
      <c r="K671">
        <v>4</v>
      </c>
      <c r="L671">
        <v>0.5</v>
      </c>
      <c r="M671" t="str">
        <f>IF(L671&lt;=4.5,"CLOSEST",IF(L671&lt;=7.5,"FAR","FURTHEST"))</f>
        <v>CLOSEST</v>
      </c>
      <c r="N671" t="s">
        <v>15</v>
      </c>
      <c r="O671" t="str">
        <f>IF(N671="YES", "1", "0")</f>
        <v>0</v>
      </c>
      <c r="P671" t="str">
        <f>E671&amp;"-"&amp;G671&amp;"-"&amp;H671</f>
        <v>HIGHEST INCOME-Bachelors-Management</v>
      </c>
    </row>
    <row r="672" spans="1:16" x14ac:dyDescent="0.25">
      <c r="A672">
        <v>23041</v>
      </c>
      <c r="B672" t="s">
        <v>19</v>
      </c>
      <c r="C672" t="s">
        <v>11</v>
      </c>
      <c r="D672">
        <v>70000</v>
      </c>
      <c r="E672" t="str">
        <f>IF(D672&lt;=40000,"LOW INCOME",IF(D672&lt;=80000,"MEDIUM INCOME",IF(D672&lt;=100000,"HIGH INCOME","HIGHEST INCOME")))</f>
        <v>MEDIUM INCOME</v>
      </c>
      <c r="F672">
        <v>4</v>
      </c>
      <c r="G672" t="s">
        <v>21</v>
      </c>
      <c r="H672" t="s">
        <v>18</v>
      </c>
      <c r="I672" t="s">
        <v>14</v>
      </c>
      <c r="J672" t="str">
        <f>IF(I672="YES", "1", "0")</f>
        <v>1</v>
      </c>
      <c r="K672">
        <v>0</v>
      </c>
      <c r="L672">
        <v>7.5</v>
      </c>
      <c r="M672" t="str">
        <f>IF(L672&lt;=4.5,"CLOSEST",IF(L672&lt;=7.5,"FAR","FURTHEST"))</f>
        <v>FAR</v>
      </c>
      <c r="N672" t="s">
        <v>14</v>
      </c>
      <c r="O672" t="str">
        <f>IF(N672="YES", "1", "0")</f>
        <v>1</v>
      </c>
      <c r="P672" t="str">
        <f>E672&amp;"-"&amp;G672&amp;"-"&amp;H672</f>
        <v>MEDIUM INCOME-High School-Professional</v>
      </c>
    </row>
    <row r="673" spans="1:16" x14ac:dyDescent="0.25">
      <c r="A673">
        <v>23089</v>
      </c>
      <c r="B673" t="s">
        <v>10</v>
      </c>
      <c r="C673" t="s">
        <v>10</v>
      </c>
      <c r="D673">
        <v>40000</v>
      </c>
      <c r="E673" t="str">
        <f>IF(D673&lt;=40000,"LOW INCOME",IF(D673&lt;=80000,"MEDIUM INCOME",IF(D673&lt;=100000,"HIGH INCOME","HIGHEST INCOME")))</f>
        <v>LOW INCOME</v>
      </c>
      <c r="F673">
        <v>0</v>
      </c>
      <c r="G673" t="s">
        <v>16</v>
      </c>
      <c r="H673" t="s">
        <v>13</v>
      </c>
      <c r="I673" t="s">
        <v>14</v>
      </c>
      <c r="J673" t="str">
        <f>IF(I673="YES", "1", "0")</f>
        <v>1</v>
      </c>
      <c r="K673">
        <v>1</v>
      </c>
      <c r="L673">
        <v>7.5</v>
      </c>
      <c r="M673" t="str">
        <f>IF(L673&lt;=4.5,"CLOSEST",IF(L673&lt;=7.5,"FAR","FURTHEST"))</f>
        <v>FAR</v>
      </c>
      <c r="N673" t="s">
        <v>15</v>
      </c>
      <c r="O673" t="str">
        <f>IF(N673="YES", "1", "0")</f>
        <v>0</v>
      </c>
      <c r="P673" t="str">
        <f>E673&amp;"-"&amp;G673&amp;"-"&amp;H673</f>
        <v>LOW INCOME-Partial College-Skilled Manual</v>
      </c>
    </row>
    <row r="674" spans="1:16" x14ac:dyDescent="0.25">
      <c r="A674">
        <v>23105</v>
      </c>
      <c r="B674" t="s">
        <v>19</v>
      </c>
      <c r="C674" t="s">
        <v>10</v>
      </c>
      <c r="D674">
        <v>40000</v>
      </c>
      <c r="E674" t="str">
        <f>IF(D674&lt;=40000,"LOW INCOME",IF(D674&lt;=80000,"MEDIUM INCOME",IF(D674&lt;=100000,"HIGH INCOME","HIGHEST INCOME")))</f>
        <v>LOW INCOME</v>
      </c>
      <c r="F674">
        <v>3</v>
      </c>
      <c r="G674" t="s">
        <v>23</v>
      </c>
      <c r="H674" t="s">
        <v>17</v>
      </c>
      <c r="I674" t="s">
        <v>15</v>
      </c>
      <c r="J674" t="str">
        <f>IF(I674="YES", "1", "0")</f>
        <v>0</v>
      </c>
      <c r="K674">
        <v>2</v>
      </c>
      <c r="L674">
        <v>7.5</v>
      </c>
      <c r="M674" t="str">
        <f>IF(L674&lt;=4.5,"CLOSEST",IF(L674&lt;=7.5,"FAR","FURTHEST"))</f>
        <v>FAR</v>
      </c>
      <c r="N674" t="s">
        <v>14</v>
      </c>
      <c r="O674" t="str">
        <f>IF(N674="YES", "1", "0")</f>
        <v>1</v>
      </c>
      <c r="P674" t="str">
        <f>E674&amp;"-"&amp;G674&amp;"-"&amp;H674</f>
        <v>LOW INCOME-Partial High School-Clerical</v>
      </c>
    </row>
    <row r="675" spans="1:16" x14ac:dyDescent="0.25">
      <c r="A675">
        <v>23144</v>
      </c>
      <c r="B675" t="s">
        <v>10</v>
      </c>
      <c r="C675" t="s">
        <v>10</v>
      </c>
      <c r="D675">
        <v>50000</v>
      </c>
      <c r="E675" t="str">
        <f>IF(D675&lt;=40000,"LOW INCOME",IF(D675&lt;=80000,"MEDIUM INCOME",IF(D675&lt;=100000,"HIGH INCOME","HIGHEST INCOME")))</f>
        <v>MEDIUM INCOME</v>
      </c>
      <c r="F675">
        <v>1</v>
      </c>
      <c r="G675" t="s">
        <v>12</v>
      </c>
      <c r="H675" t="s">
        <v>13</v>
      </c>
      <c r="I675" t="s">
        <v>14</v>
      </c>
      <c r="J675" t="str">
        <f>IF(I675="YES", "1", "0")</f>
        <v>1</v>
      </c>
      <c r="K675">
        <v>0</v>
      </c>
      <c r="L675">
        <v>0.5</v>
      </c>
      <c r="M675" t="str">
        <f>IF(L675&lt;=4.5,"CLOSEST",IF(L675&lt;=7.5,"FAR","FURTHEST"))</f>
        <v>CLOSEST</v>
      </c>
      <c r="N675" t="s">
        <v>14</v>
      </c>
      <c r="O675" t="str">
        <f>IF(N675="YES", "1", "0")</f>
        <v>1</v>
      </c>
      <c r="P675" t="str">
        <f>E675&amp;"-"&amp;G675&amp;"-"&amp;H675</f>
        <v>MEDIUM INCOME-Bachelors-Skilled Manual</v>
      </c>
    </row>
    <row r="676" spans="1:16" x14ac:dyDescent="0.25">
      <c r="A676">
        <v>23158</v>
      </c>
      <c r="B676" t="s">
        <v>10</v>
      </c>
      <c r="C676" t="s">
        <v>11</v>
      </c>
      <c r="D676">
        <v>60000</v>
      </c>
      <c r="E676" t="str">
        <f>IF(D676&lt;=40000,"LOW INCOME",IF(D676&lt;=80000,"MEDIUM INCOME",IF(D676&lt;=100000,"HIGH INCOME","HIGHEST INCOME")))</f>
        <v>MEDIUM INCOME</v>
      </c>
      <c r="F676">
        <v>1</v>
      </c>
      <c r="G676" t="s">
        <v>63</v>
      </c>
      <c r="H676" t="s">
        <v>18</v>
      </c>
      <c r="I676" t="s">
        <v>15</v>
      </c>
      <c r="J676" t="str">
        <f>IF(I676="YES", "1", "0")</f>
        <v>0</v>
      </c>
      <c r="K676">
        <v>0</v>
      </c>
      <c r="L676">
        <v>0.5</v>
      </c>
      <c r="M676" t="str">
        <f>IF(L676&lt;=4.5,"CLOSEST",IF(L676&lt;=7.5,"FAR","FURTHEST"))</f>
        <v>CLOSEST</v>
      </c>
      <c r="N676" t="s">
        <v>14</v>
      </c>
      <c r="O676" t="str">
        <f>IF(N676="YES", "1", "0")</f>
        <v>1</v>
      </c>
      <c r="P676" t="str">
        <f>E676&amp;"-"&amp;G676&amp;"-"&amp;H676</f>
        <v>MEDIUM INCOME-Graduate Degree-Professional</v>
      </c>
    </row>
    <row r="677" spans="1:16" x14ac:dyDescent="0.25">
      <c r="A677">
        <v>23195</v>
      </c>
      <c r="B677" t="s">
        <v>19</v>
      </c>
      <c r="C677" t="s">
        <v>10</v>
      </c>
      <c r="D677">
        <v>50000</v>
      </c>
      <c r="E677" t="str">
        <f>IF(D677&lt;=40000,"LOW INCOME",IF(D677&lt;=80000,"MEDIUM INCOME",IF(D677&lt;=100000,"HIGH INCOME","HIGHEST INCOME")))</f>
        <v>MEDIUM INCOME</v>
      </c>
      <c r="F677">
        <v>3</v>
      </c>
      <c r="G677" t="s">
        <v>12</v>
      </c>
      <c r="H677" t="s">
        <v>13</v>
      </c>
      <c r="I677" t="s">
        <v>14</v>
      </c>
      <c r="J677" t="str">
        <f>IF(I677="YES", "1", "0")</f>
        <v>1</v>
      </c>
      <c r="K677">
        <v>2</v>
      </c>
      <c r="L677">
        <v>3.5</v>
      </c>
      <c r="M677" t="str">
        <f>IF(L677&lt;=4.5,"CLOSEST",IF(L677&lt;=7.5,"FAR","FURTHEST"))</f>
        <v>CLOSEST</v>
      </c>
      <c r="N677" t="s">
        <v>14</v>
      </c>
      <c r="O677" t="str">
        <f>IF(N677="YES", "1", "0")</f>
        <v>1</v>
      </c>
      <c r="P677" t="str">
        <f>E677&amp;"-"&amp;G677&amp;"-"&amp;H677</f>
        <v>MEDIUM INCOME-Bachelors-Skilled Manual</v>
      </c>
    </row>
    <row r="678" spans="1:16" x14ac:dyDescent="0.25">
      <c r="A678">
        <v>23197</v>
      </c>
      <c r="B678" t="s">
        <v>10</v>
      </c>
      <c r="C678" t="s">
        <v>10</v>
      </c>
      <c r="D678">
        <v>50000</v>
      </c>
      <c r="E678" t="str">
        <f>IF(D678&lt;=40000,"LOW INCOME",IF(D678&lt;=80000,"MEDIUM INCOME",IF(D678&lt;=100000,"HIGH INCOME","HIGHEST INCOME")))</f>
        <v>MEDIUM INCOME</v>
      </c>
      <c r="F678">
        <v>3</v>
      </c>
      <c r="G678" t="s">
        <v>12</v>
      </c>
      <c r="H678" t="s">
        <v>13</v>
      </c>
      <c r="I678" t="s">
        <v>14</v>
      </c>
      <c r="J678" t="str">
        <f>IF(I678="YES", "1", "0")</f>
        <v>1</v>
      </c>
      <c r="K678">
        <v>2</v>
      </c>
      <c r="L678">
        <v>3.5</v>
      </c>
      <c r="M678" t="str">
        <f>IF(L678&lt;=4.5,"CLOSEST",IF(L678&lt;=7.5,"FAR","FURTHEST"))</f>
        <v>CLOSEST</v>
      </c>
      <c r="N678" t="s">
        <v>15</v>
      </c>
      <c r="O678" t="str">
        <f>IF(N678="YES", "1", "0")</f>
        <v>0</v>
      </c>
      <c r="P678" t="str">
        <f>E678&amp;"-"&amp;G678&amp;"-"&amp;H678</f>
        <v>MEDIUM INCOME-Bachelors-Skilled Manual</v>
      </c>
    </row>
    <row r="679" spans="1:16" x14ac:dyDescent="0.25">
      <c r="A679">
        <v>23200</v>
      </c>
      <c r="B679" t="s">
        <v>10</v>
      </c>
      <c r="C679" t="s">
        <v>11</v>
      </c>
      <c r="D679">
        <v>50000</v>
      </c>
      <c r="E679" t="str">
        <f>IF(D679&lt;=40000,"LOW INCOME",IF(D679&lt;=80000,"MEDIUM INCOME",IF(D679&lt;=100000,"HIGH INCOME","HIGHEST INCOME")))</f>
        <v>MEDIUM INCOME</v>
      </c>
      <c r="F679">
        <v>3</v>
      </c>
      <c r="G679" t="s">
        <v>12</v>
      </c>
      <c r="H679" t="s">
        <v>13</v>
      </c>
      <c r="I679" t="s">
        <v>14</v>
      </c>
      <c r="J679" t="str">
        <f>IF(I679="YES", "1", "0")</f>
        <v>1</v>
      </c>
      <c r="K679">
        <v>2</v>
      </c>
      <c r="L679">
        <v>0.5</v>
      </c>
      <c r="M679" t="str">
        <f>IF(L679&lt;=4.5,"CLOSEST",IF(L679&lt;=7.5,"FAR","FURTHEST"))</f>
        <v>CLOSEST</v>
      </c>
      <c r="N679" t="s">
        <v>15</v>
      </c>
      <c r="O679" t="str">
        <f>IF(N679="YES", "1", "0")</f>
        <v>0</v>
      </c>
      <c r="P679" t="str">
        <f>E679&amp;"-"&amp;G679&amp;"-"&amp;H679</f>
        <v>MEDIUM INCOME-Bachelors-Skilled Manual</v>
      </c>
    </row>
    <row r="680" spans="1:16" x14ac:dyDescent="0.25">
      <c r="A680">
        <v>23217</v>
      </c>
      <c r="B680" t="s">
        <v>19</v>
      </c>
      <c r="C680" t="s">
        <v>11</v>
      </c>
      <c r="D680">
        <v>60000</v>
      </c>
      <c r="E680" t="str">
        <f>IF(D680&lt;=40000,"LOW INCOME",IF(D680&lt;=80000,"MEDIUM INCOME",IF(D680&lt;=100000,"HIGH INCOME","HIGHEST INCOME")))</f>
        <v>MEDIUM INCOME</v>
      </c>
      <c r="F680">
        <v>3</v>
      </c>
      <c r="G680" t="s">
        <v>63</v>
      </c>
      <c r="H680" t="s">
        <v>18</v>
      </c>
      <c r="I680" t="s">
        <v>14</v>
      </c>
      <c r="J680" t="str">
        <f>IF(I680="YES", "1", "0")</f>
        <v>1</v>
      </c>
      <c r="K680">
        <v>0</v>
      </c>
      <c r="L680">
        <v>3.5</v>
      </c>
      <c r="M680" t="str">
        <f>IF(L680&lt;=4.5,"CLOSEST",IF(L680&lt;=7.5,"FAR","FURTHEST"))</f>
        <v>CLOSEST</v>
      </c>
      <c r="N680" t="s">
        <v>14</v>
      </c>
      <c r="O680" t="str">
        <f>IF(N680="YES", "1", "0")</f>
        <v>1</v>
      </c>
      <c r="P680" t="str">
        <f>E680&amp;"-"&amp;G680&amp;"-"&amp;H680</f>
        <v>MEDIUM INCOME-Graduate Degree-Professional</v>
      </c>
    </row>
    <row r="681" spans="1:16" x14ac:dyDescent="0.25">
      <c r="A681">
        <v>23248</v>
      </c>
      <c r="B681" t="s">
        <v>10</v>
      </c>
      <c r="C681" t="s">
        <v>11</v>
      </c>
      <c r="D681">
        <v>10000</v>
      </c>
      <c r="E681" t="str">
        <f>IF(D681&lt;=40000,"LOW INCOME",IF(D681&lt;=80000,"MEDIUM INCOME",IF(D681&lt;=100000,"HIGH INCOME","HIGHEST INCOME")))</f>
        <v>LOW INCOME</v>
      </c>
      <c r="F681">
        <v>2</v>
      </c>
      <c r="G681" t="s">
        <v>21</v>
      </c>
      <c r="H681" t="s">
        <v>20</v>
      </c>
      <c r="I681" t="s">
        <v>14</v>
      </c>
      <c r="J681" t="str">
        <f>IF(I681="YES", "1", "0")</f>
        <v>1</v>
      </c>
      <c r="K681">
        <v>2</v>
      </c>
      <c r="L681">
        <v>1.5</v>
      </c>
      <c r="M681" t="str">
        <f>IF(L681&lt;=4.5,"CLOSEST",IF(L681&lt;=7.5,"FAR","FURTHEST"))</f>
        <v>CLOSEST</v>
      </c>
      <c r="N681" t="s">
        <v>15</v>
      </c>
      <c r="O681" t="str">
        <f>IF(N681="YES", "1", "0")</f>
        <v>0</v>
      </c>
      <c r="P681" t="str">
        <f>E681&amp;"-"&amp;G681&amp;"-"&amp;H681</f>
        <v>LOW INCOME-High School-Manual</v>
      </c>
    </row>
    <row r="682" spans="1:16" x14ac:dyDescent="0.25">
      <c r="A682">
        <v>23256</v>
      </c>
      <c r="B682" t="s">
        <v>19</v>
      </c>
      <c r="C682" t="s">
        <v>10</v>
      </c>
      <c r="D682">
        <v>30000</v>
      </c>
      <c r="E682" t="str">
        <f>IF(D682&lt;=40000,"LOW INCOME",IF(D682&lt;=80000,"MEDIUM INCOME",IF(D682&lt;=100000,"HIGH INCOME","HIGHEST INCOME")))</f>
        <v>LOW INCOME</v>
      </c>
      <c r="F682">
        <v>1</v>
      </c>
      <c r="G682" t="s">
        <v>21</v>
      </c>
      <c r="H682" t="s">
        <v>17</v>
      </c>
      <c r="I682" t="s">
        <v>15</v>
      </c>
      <c r="J682" t="str">
        <f>IF(I682="YES", "1", "0")</f>
        <v>0</v>
      </c>
      <c r="K682">
        <v>1</v>
      </c>
      <c r="L682">
        <v>7.5</v>
      </c>
      <c r="M682" t="str">
        <f>IF(L682&lt;=4.5,"CLOSEST",IF(L682&lt;=7.5,"FAR","FURTHEST"))</f>
        <v>FAR</v>
      </c>
      <c r="N682" t="s">
        <v>15</v>
      </c>
      <c r="O682" t="str">
        <f>IF(N682="YES", "1", "0")</f>
        <v>0</v>
      </c>
      <c r="P682" t="str">
        <f>E682&amp;"-"&amp;G682&amp;"-"&amp;H682</f>
        <v>LOW INCOME-High School-Clerical</v>
      </c>
    </row>
    <row r="683" spans="1:16" x14ac:dyDescent="0.25">
      <c r="A683">
        <v>23275</v>
      </c>
      <c r="B683" t="s">
        <v>10</v>
      </c>
      <c r="C683" t="s">
        <v>10</v>
      </c>
      <c r="D683">
        <v>30000</v>
      </c>
      <c r="E683" t="str">
        <f>IF(D683&lt;=40000,"LOW INCOME",IF(D683&lt;=80000,"MEDIUM INCOME",IF(D683&lt;=100000,"HIGH INCOME","HIGHEST INCOME")))</f>
        <v>LOW INCOME</v>
      </c>
      <c r="F683">
        <v>2</v>
      </c>
      <c r="G683" t="s">
        <v>21</v>
      </c>
      <c r="H683" t="s">
        <v>13</v>
      </c>
      <c r="I683" t="s">
        <v>14</v>
      </c>
      <c r="J683" t="str">
        <f>IF(I683="YES", "1", "0")</f>
        <v>1</v>
      </c>
      <c r="K683">
        <v>2</v>
      </c>
      <c r="L683">
        <v>1.5</v>
      </c>
      <c r="M683" t="str">
        <f>IF(L683&lt;=4.5,"CLOSEST",IF(L683&lt;=7.5,"FAR","FURTHEST"))</f>
        <v>CLOSEST</v>
      </c>
      <c r="N683" t="s">
        <v>15</v>
      </c>
      <c r="O683" t="str">
        <f>IF(N683="YES", "1", "0")</f>
        <v>0</v>
      </c>
      <c r="P683" t="str">
        <f>E683&amp;"-"&amp;G683&amp;"-"&amp;H683</f>
        <v>LOW INCOME-High School-Skilled Manual</v>
      </c>
    </row>
    <row r="684" spans="1:16" x14ac:dyDescent="0.25">
      <c r="A684">
        <v>23316</v>
      </c>
      <c r="B684" t="s">
        <v>19</v>
      </c>
      <c r="C684" t="s">
        <v>10</v>
      </c>
      <c r="D684">
        <v>30000</v>
      </c>
      <c r="E684" t="str">
        <f>IF(D684&lt;=40000,"LOW INCOME",IF(D684&lt;=80000,"MEDIUM INCOME",IF(D684&lt;=100000,"HIGH INCOME","HIGHEST INCOME")))</f>
        <v>LOW INCOME</v>
      </c>
      <c r="F684">
        <v>3</v>
      </c>
      <c r="G684" t="s">
        <v>16</v>
      </c>
      <c r="H684" t="s">
        <v>17</v>
      </c>
      <c r="I684" t="s">
        <v>15</v>
      </c>
      <c r="J684" t="str">
        <f>IF(I684="YES", "1", "0")</f>
        <v>0</v>
      </c>
      <c r="K684">
        <v>2</v>
      </c>
      <c r="L684">
        <v>1.5</v>
      </c>
      <c r="M684" t="str">
        <f>IF(L684&lt;=4.5,"CLOSEST",IF(L684&lt;=7.5,"FAR","FURTHEST"))</f>
        <v>CLOSEST</v>
      </c>
      <c r="N684" t="s">
        <v>14</v>
      </c>
      <c r="O684" t="str">
        <f>IF(N684="YES", "1", "0")</f>
        <v>1</v>
      </c>
      <c r="P684" t="str">
        <f>E684&amp;"-"&amp;G684&amp;"-"&amp;H684</f>
        <v>LOW INCOME-Partial College-Clerical</v>
      </c>
    </row>
    <row r="685" spans="1:16" x14ac:dyDescent="0.25">
      <c r="A685">
        <v>23333</v>
      </c>
      <c r="B685" t="s">
        <v>10</v>
      </c>
      <c r="C685" t="s">
        <v>10</v>
      </c>
      <c r="D685">
        <v>40000</v>
      </c>
      <c r="E685" t="str">
        <f>IF(D685&lt;=40000,"LOW INCOME",IF(D685&lt;=80000,"MEDIUM INCOME",IF(D685&lt;=100000,"HIGH INCOME","HIGHEST INCOME")))</f>
        <v>LOW INCOME</v>
      </c>
      <c r="F685">
        <v>0</v>
      </c>
      <c r="G685" t="s">
        <v>16</v>
      </c>
      <c r="H685" t="s">
        <v>13</v>
      </c>
      <c r="I685" t="s">
        <v>15</v>
      </c>
      <c r="J685" t="str">
        <f>IF(I685="YES", "1", "0")</f>
        <v>0</v>
      </c>
      <c r="K685">
        <v>2</v>
      </c>
      <c r="L685">
        <v>1.5</v>
      </c>
      <c r="M685" t="str">
        <f>IF(L685&lt;=4.5,"CLOSEST",IF(L685&lt;=7.5,"FAR","FURTHEST"))</f>
        <v>CLOSEST</v>
      </c>
      <c r="N685" t="s">
        <v>15</v>
      </c>
      <c r="O685" t="str">
        <f>IF(N685="YES", "1", "0")</f>
        <v>0</v>
      </c>
      <c r="P685" t="str">
        <f>E685&amp;"-"&amp;G685&amp;"-"&amp;H685</f>
        <v>LOW INCOME-Partial College-Skilled Manual</v>
      </c>
    </row>
    <row r="686" spans="1:16" x14ac:dyDescent="0.25">
      <c r="A686">
        <v>23358</v>
      </c>
      <c r="B686" t="s">
        <v>10</v>
      </c>
      <c r="C686" t="s">
        <v>10</v>
      </c>
      <c r="D686">
        <v>60000</v>
      </c>
      <c r="E686" t="str">
        <f>IF(D686&lt;=40000,"LOW INCOME",IF(D686&lt;=80000,"MEDIUM INCOME",IF(D686&lt;=100000,"HIGH INCOME","HIGHEST INCOME")))</f>
        <v>MEDIUM INCOME</v>
      </c>
      <c r="F686">
        <v>0</v>
      </c>
      <c r="G686" t="s">
        <v>21</v>
      </c>
      <c r="H686" t="s">
        <v>18</v>
      </c>
      <c r="I686" t="s">
        <v>14</v>
      </c>
      <c r="J686" t="str">
        <f>IF(I686="YES", "1", "0")</f>
        <v>1</v>
      </c>
      <c r="K686">
        <v>2</v>
      </c>
      <c r="L686">
        <v>7.5</v>
      </c>
      <c r="M686" t="str">
        <f>IF(L686&lt;=4.5,"CLOSEST",IF(L686&lt;=7.5,"FAR","FURTHEST"))</f>
        <v>FAR</v>
      </c>
      <c r="N686" t="s">
        <v>14</v>
      </c>
      <c r="O686" t="str">
        <f>IF(N686="YES", "1", "0")</f>
        <v>1</v>
      </c>
      <c r="P686" t="str">
        <f>E686&amp;"-"&amp;G686&amp;"-"&amp;H686</f>
        <v>MEDIUM INCOME-High School-Professional</v>
      </c>
    </row>
    <row r="687" spans="1:16" x14ac:dyDescent="0.25">
      <c r="A687">
        <v>23368</v>
      </c>
      <c r="B687" t="s">
        <v>10</v>
      </c>
      <c r="C687" t="s">
        <v>11</v>
      </c>
      <c r="D687">
        <v>60000</v>
      </c>
      <c r="E687" t="str">
        <f>IF(D687&lt;=40000,"LOW INCOME",IF(D687&lt;=80000,"MEDIUM INCOME",IF(D687&lt;=100000,"HIGH INCOME","HIGHEST INCOME")))</f>
        <v>MEDIUM INCOME</v>
      </c>
      <c r="F687">
        <v>5</v>
      </c>
      <c r="G687" t="s">
        <v>12</v>
      </c>
      <c r="H687" t="s">
        <v>13</v>
      </c>
      <c r="I687" t="s">
        <v>14</v>
      </c>
      <c r="J687" t="str">
        <f>IF(I687="YES", "1", "0")</f>
        <v>1</v>
      </c>
      <c r="K687">
        <v>3</v>
      </c>
      <c r="L687">
        <v>10.5</v>
      </c>
      <c r="M687" t="str">
        <f>IF(L687&lt;=4.5,"CLOSEST",IF(L687&lt;=7.5,"FAR","FURTHEST"))</f>
        <v>FURTHEST</v>
      </c>
      <c r="N687" t="s">
        <v>15</v>
      </c>
      <c r="O687" t="str">
        <f>IF(N687="YES", "1", "0")</f>
        <v>0</v>
      </c>
      <c r="P687" t="str">
        <f>E687&amp;"-"&amp;G687&amp;"-"&amp;H687</f>
        <v>MEDIUM INCOME-Bachelors-Skilled Manual</v>
      </c>
    </row>
    <row r="688" spans="1:16" x14ac:dyDescent="0.25">
      <c r="A688">
        <v>23376</v>
      </c>
      <c r="B688" t="s">
        <v>10</v>
      </c>
      <c r="C688" t="s">
        <v>10</v>
      </c>
      <c r="D688">
        <v>70000</v>
      </c>
      <c r="E688" t="str">
        <f>IF(D688&lt;=40000,"LOW INCOME",IF(D688&lt;=80000,"MEDIUM INCOME",IF(D688&lt;=100000,"HIGH INCOME","HIGHEST INCOME")))</f>
        <v>MEDIUM INCOME</v>
      </c>
      <c r="F688">
        <v>1</v>
      </c>
      <c r="G688" t="s">
        <v>12</v>
      </c>
      <c r="H688" t="s">
        <v>18</v>
      </c>
      <c r="I688" t="s">
        <v>14</v>
      </c>
      <c r="J688" t="str">
        <f>IF(I688="YES", "1", "0")</f>
        <v>1</v>
      </c>
      <c r="K688">
        <v>1</v>
      </c>
      <c r="L688">
        <v>3.5</v>
      </c>
      <c r="M688" t="str">
        <f>IF(L688&lt;=4.5,"CLOSEST",IF(L688&lt;=7.5,"FAR","FURTHEST"))</f>
        <v>CLOSEST</v>
      </c>
      <c r="N688" t="s">
        <v>14</v>
      </c>
      <c r="O688" t="str">
        <f>IF(N688="YES", "1", "0")</f>
        <v>1</v>
      </c>
      <c r="P688" t="str">
        <f>E688&amp;"-"&amp;G688&amp;"-"&amp;H688</f>
        <v>MEDIUM INCOME-Bachelors-Professional</v>
      </c>
    </row>
    <row r="689" spans="1:16" x14ac:dyDescent="0.25">
      <c r="A689">
        <v>23378</v>
      </c>
      <c r="B689" t="s">
        <v>10</v>
      </c>
      <c r="C689" t="s">
        <v>10</v>
      </c>
      <c r="D689">
        <v>70000</v>
      </c>
      <c r="E689" t="str">
        <f>IF(D689&lt;=40000,"LOW INCOME",IF(D689&lt;=80000,"MEDIUM INCOME",IF(D689&lt;=100000,"HIGH INCOME","HIGHEST INCOME")))</f>
        <v>MEDIUM INCOME</v>
      </c>
      <c r="F689">
        <v>1</v>
      </c>
      <c r="G689" t="s">
        <v>16</v>
      </c>
      <c r="H689" t="s">
        <v>13</v>
      </c>
      <c r="I689" t="s">
        <v>14</v>
      </c>
      <c r="J689" t="str">
        <f>IF(I689="YES", "1", "0")</f>
        <v>1</v>
      </c>
      <c r="K689">
        <v>1</v>
      </c>
      <c r="L689">
        <v>3.5</v>
      </c>
      <c r="M689" t="str">
        <f>IF(L689&lt;=4.5,"CLOSEST",IF(L689&lt;=7.5,"FAR","FURTHEST"))</f>
        <v>CLOSEST</v>
      </c>
      <c r="N689" t="s">
        <v>14</v>
      </c>
      <c r="O689" t="str">
        <f>IF(N689="YES", "1", "0")</f>
        <v>1</v>
      </c>
      <c r="P689" t="str">
        <f>E689&amp;"-"&amp;G689&amp;"-"&amp;H689</f>
        <v>MEDIUM INCOME-Partial College-Skilled Manual</v>
      </c>
    </row>
    <row r="690" spans="1:16" x14ac:dyDescent="0.25">
      <c r="A690">
        <v>23419</v>
      </c>
      <c r="B690" t="s">
        <v>19</v>
      </c>
      <c r="C690" t="s">
        <v>11</v>
      </c>
      <c r="D690">
        <v>70000</v>
      </c>
      <c r="E690" t="str">
        <f>IF(D690&lt;=40000,"LOW INCOME",IF(D690&lt;=80000,"MEDIUM INCOME",IF(D690&lt;=100000,"HIGH INCOME","HIGHEST INCOME")))</f>
        <v>MEDIUM INCOME</v>
      </c>
      <c r="F690">
        <v>5</v>
      </c>
      <c r="G690" t="s">
        <v>12</v>
      </c>
      <c r="H690" t="s">
        <v>18</v>
      </c>
      <c r="I690" t="s">
        <v>14</v>
      </c>
      <c r="J690" t="str">
        <f>IF(I690="YES", "1", "0")</f>
        <v>1</v>
      </c>
      <c r="K690">
        <v>3</v>
      </c>
      <c r="L690">
        <v>10.5</v>
      </c>
      <c r="M690" t="str">
        <f>IF(L690&lt;=4.5,"CLOSEST",IF(L690&lt;=7.5,"FAR","FURTHEST"))</f>
        <v>FURTHEST</v>
      </c>
      <c r="N690" t="s">
        <v>15</v>
      </c>
      <c r="O690" t="str">
        <f>IF(N690="YES", "1", "0")</f>
        <v>0</v>
      </c>
      <c r="P690" t="str">
        <f>E690&amp;"-"&amp;G690&amp;"-"&amp;H690</f>
        <v>MEDIUM INCOME-Bachelors-Professional</v>
      </c>
    </row>
    <row r="691" spans="1:16" x14ac:dyDescent="0.25">
      <c r="A691">
        <v>23426</v>
      </c>
      <c r="B691" t="s">
        <v>19</v>
      </c>
      <c r="C691" t="s">
        <v>10</v>
      </c>
      <c r="D691">
        <v>80000</v>
      </c>
      <c r="E691" t="str">
        <f>IF(D691&lt;=40000,"LOW INCOME",IF(D691&lt;=80000,"MEDIUM INCOME",IF(D691&lt;=100000,"HIGH INCOME","HIGHEST INCOME")))</f>
        <v>MEDIUM INCOME</v>
      </c>
      <c r="F691">
        <v>5</v>
      </c>
      <c r="G691" t="s">
        <v>63</v>
      </c>
      <c r="H691" t="s">
        <v>22</v>
      </c>
      <c r="I691" t="s">
        <v>14</v>
      </c>
      <c r="J691" t="str">
        <f>IF(I691="YES", "1", "0")</f>
        <v>1</v>
      </c>
      <c r="K691">
        <v>3</v>
      </c>
      <c r="L691">
        <v>0.5</v>
      </c>
      <c r="M691" t="str">
        <f>IF(L691&lt;=4.5,"CLOSEST",IF(L691&lt;=7.5,"FAR","FURTHEST"))</f>
        <v>CLOSEST</v>
      </c>
      <c r="N691" t="s">
        <v>15</v>
      </c>
      <c r="O691" t="str">
        <f>IF(N691="YES", "1", "0")</f>
        <v>0</v>
      </c>
      <c r="P691" t="str">
        <f>E691&amp;"-"&amp;G691&amp;"-"&amp;H691</f>
        <v>MEDIUM INCOME-Graduate Degree-Management</v>
      </c>
    </row>
    <row r="692" spans="1:16" x14ac:dyDescent="0.25">
      <c r="A692">
        <v>23432</v>
      </c>
      <c r="B692" t="s">
        <v>19</v>
      </c>
      <c r="C692" t="s">
        <v>10</v>
      </c>
      <c r="D692">
        <v>70000</v>
      </c>
      <c r="E692" t="str">
        <f>IF(D692&lt;=40000,"LOW INCOME",IF(D692&lt;=80000,"MEDIUM INCOME",IF(D692&lt;=100000,"HIGH INCOME","HIGHEST INCOME")))</f>
        <v>MEDIUM INCOME</v>
      </c>
      <c r="F692">
        <v>0</v>
      </c>
      <c r="G692" t="s">
        <v>12</v>
      </c>
      <c r="H692" t="s">
        <v>18</v>
      </c>
      <c r="I692" t="s">
        <v>14</v>
      </c>
      <c r="J692" t="str">
        <f>IF(I692="YES", "1", "0")</f>
        <v>1</v>
      </c>
      <c r="K692">
        <v>1</v>
      </c>
      <c r="L692">
        <v>7.5</v>
      </c>
      <c r="M692" t="str">
        <f>IF(L692&lt;=4.5,"CLOSEST",IF(L692&lt;=7.5,"FAR","FURTHEST"))</f>
        <v>FAR</v>
      </c>
      <c r="N692" t="s">
        <v>14</v>
      </c>
      <c r="O692" t="str">
        <f>IF(N692="YES", "1", "0")</f>
        <v>1</v>
      </c>
      <c r="P692" t="str">
        <f>E692&amp;"-"&amp;G692&amp;"-"&amp;H692</f>
        <v>MEDIUM INCOME-Bachelors-Professional</v>
      </c>
    </row>
    <row r="693" spans="1:16" x14ac:dyDescent="0.25">
      <c r="A693">
        <v>23449</v>
      </c>
      <c r="B693" t="s">
        <v>10</v>
      </c>
      <c r="C693" t="s">
        <v>10</v>
      </c>
      <c r="D693">
        <v>60000</v>
      </c>
      <c r="E693" t="str">
        <f>IF(D693&lt;=40000,"LOW INCOME",IF(D693&lt;=80000,"MEDIUM INCOME",IF(D693&lt;=100000,"HIGH INCOME","HIGHEST INCOME")))</f>
        <v>MEDIUM INCOME</v>
      </c>
      <c r="F693">
        <v>2</v>
      </c>
      <c r="G693" t="s">
        <v>21</v>
      </c>
      <c r="H693" t="s">
        <v>18</v>
      </c>
      <c r="I693" t="s">
        <v>14</v>
      </c>
      <c r="J693" t="str">
        <f>IF(I693="YES", "1", "0")</f>
        <v>1</v>
      </c>
      <c r="K693">
        <v>2</v>
      </c>
      <c r="L693">
        <v>7.5</v>
      </c>
      <c r="M693" t="str">
        <f>IF(L693&lt;=4.5,"CLOSEST",IF(L693&lt;=7.5,"FAR","FURTHEST"))</f>
        <v>FAR</v>
      </c>
      <c r="N693" t="s">
        <v>15</v>
      </c>
      <c r="O693" t="str">
        <f>IF(N693="YES", "1", "0")</f>
        <v>0</v>
      </c>
      <c r="P693" t="str">
        <f>E693&amp;"-"&amp;G693&amp;"-"&amp;H693</f>
        <v>MEDIUM INCOME-High School-Professional</v>
      </c>
    </row>
    <row r="694" spans="1:16" x14ac:dyDescent="0.25">
      <c r="A694">
        <v>23455</v>
      </c>
      <c r="B694" t="s">
        <v>19</v>
      </c>
      <c r="C694" t="s">
        <v>10</v>
      </c>
      <c r="D694">
        <v>80000</v>
      </c>
      <c r="E694" t="str">
        <f>IF(D694&lt;=40000,"LOW INCOME",IF(D694&lt;=80000,"MEDIUM INCOME",IF(D694&lt;=100000,"HIGH INCOME","HIGHEST INCOME")))</f>
        <v>MEDIUM INCOME</v>
      </c>
      <c r="F694">
        <v>2</v>
      </c>
      <c r="G694" t="s">
        <v>23</v>
      </c>
      <c r="H694" t="s">
        <v>13</v>
      </c>
      <c r="I694" t="s">
        <v>15</v>
      </c>
      <c r="J694" t="str">
        <f>IF(I694="YES", "1", "0")</f>
        <v>0</v>
      </c>
      <c r="K694">
        <v>2</v>
      </c>
      <c r="L694">
        <v>1.5</v>
      </c>
      <c r="M694" t="str">
        <f>IF(L694&lt;=4.5,"CLOSEST",IF(L694&lt;=7.5,"FAR","FURTHEST"))</f>
        <v>CLOSEST</v>
      </c>
      <c r="N694" t="s">
        <v>15</v>
      </c>
      <c r="O694" t="str">
        <f>IF(N694="YES", "1", "0")</f>
        <v>0</v>
      </c>
      <c r="P694" t="str">
        <f>E694&amp;"-"&amp;G694&amp;"-"&amp;H694</f>
        <v>MEDIUM INCOME-Partial High School-Skilled Manual</v>
      </c>
    </row>
    <row r="695" spans="1:16" x14ac:dyDescent="0.25">
      <c r="A695">
        <v>23459</v>
      </c>
      <c r="B695" t="s">
        <v>10</v>
      </c>
      <c r="C695" t="s">
        <v>10</v>
      </c>
      <c r="D695">
        <v>60000</v>
      </c>
      <c r="E695" t="str">
        <f>IF(D695&lt;=40000,"LOW INCOME",IF(D695&lt;=80000,"MEDIUM INCOME",IF(D695&lt;=100000,"HIGH INCOME","HIGHEST INCOME")))</f>
        <v>MEDIUM INCOME</v>
      </c>
      <c r="F695">
        <v>2</v>
      </c>
      <c r="G695" t="s">
        <v>21</v>
      </c>
      <c r="H695" t="s">
        <v>18</v>
      </c>
      <c r="I695" t="s">
        <v>14</v>
      </c>
      <c r="J695" t="str">
        <f>IF(I695="YES", "1", "0")</f>
        <v>1</v>
      </c>
      <c r="K695">
        <v>2</v>
      </c>
      <c r="L695">
        <v>7.5</v>
      </c>
      <c r="M695" t="str">
        <f>IF(L695&lt;=4.5,"CLOSEST",IF(L695&lt;=7.5,"FAR","FURTHEST"))</f>
        <v>FAR</v>
      </c>
      <c r="N695" t="s">
        <v>15</v>
      </c>
      <c r="O695" t="str">
        <f>IF(N695="YES", "1", "0")</f>
        <v>0</v>
      </c>
      <c r="P695" t="str">
        <f>E695&amp;"-"&amp;G695&amp;"-"&amp;H695</f>
        <v>MEDIUM INCOME-High School-Professional</v>
      </c>
    </row>
    <row r="696" spans="1:16" x14ac:dyDescent="0.25">
      <c r="A696">
        <v>23461</v>
      </c>
      <c r="B696" t="s">
        <v>10</v>
      </c>
      <c r="C696" t="s">
        <v>11</v>
      </c>
      <c r="D696">
        <v>90000</v>
      </c>
      <c r="E696" t="str">
        <f>IF(D696&lt;=40000,"LOW INCOME",IF(D696&lt;=80000,"MEDIUM INCOME",IF(D696&lt;=100000,"HIGH INCOME","HIGHEST INCOME")))</f>
        <v>HIGH INCOME</v>
      </c>
      <c r="F696">
        <v>5</v>
      </c>
      <c r="G696" t="s">
        <v>16</v>
      </c>
      <c r="H696" t="s">
        <v>18</v>
      </c>
      <c r="I696" t="s">
        <v>14</v>
      </c>
      <c r="J696" t="str">
        <f>IF(I696="YES", "1", "0")</f>
        <v>1</v>
      </c>
      <c r="K696">
        <v>3</v>
      </c>
      <c r="L696">
        <v>3.5</v>
      </c>
      <c r="M696" t="str">
        <f>IF(L696&lt;=4.5,"CLOSEST",IF(L696&lt;=7.5,"FAR","FURTHEST"))</f>
        <v>CLOSEST</v>
      </c>
      <c r="N696" t="s">
        <v>15</v>
      </c>
      <c r="O696" t="str">
        <f>IF(N696="YES", "1", "0")</f>
        <v>0</v>
      </c>
      <c r="P696" t="str">
        <f>E696&amp;"-"&amp;G696&amp;"-"&amp;H696</f>
        <v>HIGH INCOME-Partial College-Professional</v>
      </c>
    </row>
    <row r="697" spans="1:16" x14ac:dyDescent="0.25">
      <c r="A697">
        <v>23479</v>
      </c>
      <c r="B697" t="s">
        <v>19</v>
      </c>
      <c r="C697" t="s">
        <v>10</v>
      </c>
      <c r="D697">
        <v>90000</v>
      </c>
      <c r="E697" t="str">
        <f>IF(D697&lt;=40000,"LOW INCOME",IF(D697&lt;=80000,"MEDIUM INCOME",IF(D697&lt;=100000,"HIGH INCOME","HIGHEST INCOME")))</f>
        <v>HIGH INCOME</v>
      </c>
      <c r="F697">
        <v>0</v>
      </c>
      <c r="G697" t="s">
        <v>16</v>
      </c>
      <c r="H697" t="s">
        <v>18</v>
      </c>
      <c r="I697" t="s">
        <v>15</v>
      </c>
      <c r="J697" t="str">
        <f>IF(I697="YES", "1", "0")</f>
        <v>0</v>
      </c>
      <c r="K697">
        <v>2</v>
      </c>
      <c r="L697">
        <v>0.5</v>
      </c>
      <c r="M697" t="str">
        <f>IF(L697&lt;=4.5,"CLOSEST",IF(L697&lt;=7.5,"FAR","FURTHEST"))</f>
        <v>CLOSEST</v>
      </c>
      <c r="N697" t="s">
        <v>14</v>
      </c>
      <c r="O697" t="str">
        <f>IF(N697="YES", "1", "0")</f>
        <v>1</v>
      </c>
      <c r="P697" t="str">
        <f>E697&amp;"-"&amp;G697&amp;"-"&amp;H697</f>
        <v>HIGH INCOME-Partial College-Professional</v>
      </c>
    </row>
    <row r="698" spans="1:16" x14ac:dyDescent="0.25">
      <c r="A698">
        <v>23491</v>
      </c>
      <c r="B698" t="s">
        <v>19</v>
      </c>
      <c r="C698" t="s">
        <v>10</v>
      </c>
      <c r="D698">
        <v>100000</v>
      </c>
      <c r="E698" t="str">
        <f>IF(D698&lt;=40000,"LOW INCOME",IF(D698&lt;=80000,"MEDIUM INCOME",IF(D698&lt;=100000,"HIGH INCOME","HIGHEST INCOME")))</f>
        <v>HIGH INCOME</v>
      </c>
      <c r="F698">
        <v>0</v>
      </c>
      <c r="G698" t="s">
        <v>16</v>
      </c>
      <c r="H698" t="s">
        <v>18</v>
      </c>
      <c r="I698" t="s">
        <v>15</v>
      </c>
      <c r="J698" t="str">
        <f>IF(I698="YES", "1", "0")</f>
        <v>0</v>
      </c>
      <c r="K698">
        <v>4</v>
      </c>
      <c r="L698">
        <v>1.5</v>
      </c>
      <c r="M698" t="str">
        <f>IF(L698&lt;=4.5,"CLOSEST",IF(L698&lt;=7.5,"FAR","FURTHEST"))</f>
        <v>CLOSEST</v>
      </c>
      <c r="N698" t="s">
        <v>15</v>
      </c>
      <c r="O698" t="str">
        <f>IF(N698="YES", "1", "0")</f>
        <v>0</v>
      </c>
      <c r="P698" t="str">
        <f>E698&amp;"-"&amp;G698&amp;"-"&amp;H698</f>
        <v>HIGH INCOME-Partial College-Professional</v>
      </c>
    </row>
    <row r="699" spans="1:16" x14ac:dyDescent="0.25">
      <c r="A699">
        <v>23513</v>
      </c>
      <c r="B699" t="s">
        <v>10</v>
      </c>
      <c r="C699" t="s">
        <v>11</v>
      </c>
      <c r="D699">
        <v>40000</v>
      </c>
      <c r="E699" t="str">
        <f>IF(D699&lt;=40000,"LOW INCOME",IF(D699&lt;=80000,"MEDIUM INCOME",IF(D699&lt;=100000,"HIGH INCOME","HIGHEST INCOME")))</f>
        <v>LOW INCOME</v>
      </c>
      <c r="F699">
        <v>3</v>
      </c>
      <c r="G699" t="s">
        <v>16</v>
      </c>
      <c r="H699" t="s">
        <v>18</v>
      </c>
      <c r="I699" t="s">
        <v>14</v>
      </c>
      <c r="J699" t="str">
        <f>IF(I699="YES", "1", "0")</f>
        <v>1</v>
      </c>
      <c r="K699">
        <v>2</v>
      </c>
      <c r="L699">
        <v>7.5</v>
      </c>
      <c r="M699" t="str">
        <f>IF(L699&lt;=4.5,"CLOSEST",IF(L699&lt;=7.5,"FAR","FURTHEST"))</f>
        <v>FAR</v>
      </c>
      <c r="N699" t="s">
        <v>15</v>
      </c>
      <c r="O699" t="str">
        <f>IF(N699="YES", "1", "0")</f>
        <v>0</v>
      </c>
      <c r="P699" t="str">
        <f>E699&amp;"-"&amp;G699&amp;"-"&amp;H699</f>
        <v>LOW INCOME-Partial College-Professional</v>
      </c>
    </row>
    <row r="700" spans="1:16" x14ac:dyDescent="0.25">
      <c r="A700">
        <v>23542</v>
      </c>
      <c r="B700" t="s">
        <v>19</v>
      </c>
      <c r="C700" t="s">
        <v>10</v>
      </c>
      <c r="D700">
        <v>60000</v>
      </c>
      <c r="E700" t="str">
        <f>IF(D700&lt;=40000,"LOW INCOME",IF(D700&lt;=80000,"MEDIUM INCOME",IF(D700&lt;=100000,"HIGH INCOME","HIGHEST INCOME")))</f>
        <v>MEDIUM INCOME</v>
      </c>
      <c r="F700">
        <v>1</v>
      </c>
      <c r="G700" t="s">
        <v>16</v>
      </c>
      <c r="H700" t="s">
        <v>13</v>
      </c>
      <c r="I700" t="s">
        <v>15</v>
      </c>
      <c r="J700" t="str">
        <f>IF(I700="YES", "1", "0")</f>
        <v>0</v>
      </c>
      <c r="K700">
        <v>1</v>
      </c>
      <c r="L700">
        <v>0.5</v>
      </c>
      <c r="M700" t="str">
        <f>IF(L700&lt;=4.5,"CLOSEST",IF(L700&lt;=7.5,"FAR","FURTHEST"))</f>
        <v>CLOSEST</v>
      </c>
      <c r="N700" t="s">
        <v>14</v>
      </c>
      <c r="O700" t="str">
        <f>IF(N700="YES", "1", "0")</f>
        <v>1</v>
      </c>
      <c r="P700" t="str">
        <f>E700&amp;"-"&amp;G700&amp;"-"&amp;H700</f>
        <v>MEDIUM INCOME-Partial College-Skilled Manual</v>
      </c>
    </row>
    <row r="701" spans="1:16" x14ac:dyDescent="0.25">
      <c r="A701">
        <v>23549</v>
      </c>
      <c r="B701" t="s">
        <v>19</v>
      </c>
      <c r="C701" t="s">
        <v>10</v>
      </c>
      <c r="D701">
        <v>30000</v>
      </c>
      <c r="E701" t="str">
        <f>IF(D701&lt;=40000,"LOW INCOME",IF(D701&lt;=80000,"MEDIUM INCOME",IF(D701&lt;=100000,"HIGH INCOME","HIGHEST INCOME")))</f>
        <v>LOW INCOME</v>
      </c>
      <c r="F701">
        <v>0</v>
      </c>
      <c r="G701" t="s">
        <v>21</v>
      </c>
      <c r="H701" t="s">
        <v>13</v>
      </c>
      <c r="I701" t="s">
        <v>14</v>
      </c>
      <c r="J701" t="str">
        <f>IF(I701="YES", "1", "0")</f>
        <v>1</v>
      </c>
      <c r="K701">
        <v>2</v>
      </c>
      <c r="L701">
        <v>7.5</v>
      </c>
      <c r="M701" t="str">
        <f>IF(L701&lt;=4.5,"CLOSEST",IF(L701&lt;=7.5,"FAR","FURTHEST"))</f>
        <v>FAR</v>
      </c>
      <c r="N701" t="s">
        <v>15</v>
      </c>
      <c r="O701" t="str">
        <f>IF(N701="YES", "1", "0")</f>
        <v>0</v>
      </c>
      <c r="P701" t="str">
        <f>E701&amp;"-"&amp;G701&amp;"-"&amp;H701</f>
        <v>LOW INCOME-High School-Skilled Manual</v>
      </c>
    </row>
    <row r="702" spans="1:16" x14ac:dyDescent="0.25">
      <c r="A702">
        <v>23571</v>
      </c>
      <c r="B702" t="s">
        <v>10</v>
      </c>
      <c r="C702" t="s">
        <v>11</v>
      </c>
      <c r="D702">
        <v>40000</v>
      </c>
      <c r="E702" t="str">
        <f>IF(D702&lt;=40000,"LOW INCOME",IF(D702&lt;=80000,"MEDIUM INCOME",IF(D702&lt;=100000,"HIGH INCOME","HIGHEST INCOME")))</f>
        <v>LOW INCOME</v>
      </c>
      <c r="F702">
        <v>2</v>
      </c>
      <c r="G702" t="s">
        <v>12</v>
      </c>
      <c r="H702" t="s">
        <v>22</v>
      </c>
      <c r="I702" t="s">
        <v>14</v>
      </c>
      <c r="J702" t="str">
        <f>IF(I702="YES", "1", "0")</f>
        <v>1</v>
      </c>
      <c r="K702">
        <v>2</v>
      </c>
      <c r="L702">
        <v>0.5</v>
      </c>
      <c r="M702" t="str">
        <f>IF(L702&lt;=4.5,"CLOSEST",IF(L702&lt;=7.5,"FAR","FURTHEST"))</f>
        <v>CLOSEST</v>
      </c>
      <c r="N702" t="s">
        <v>14</v>
      </c>
      <c r="O702" t="str">
        <f>IF(N702="YES", "1", "0")</f>
        <v>1</v>
      </c>
      <c r="P702" t="str">
        <f>E702&amp;"-"&amp;G702&amp;"-"&amp;H702</f>
        <v>LOW INCOME-Bachelors-Management</v>
      </c>
    </row>
    <row r="703" spans="1:16" x14ac:dyDescent="0.25">
      <c r="A703">
        <v>23586</v>
      </c>
      <c r="B703" t="s">
        <v>10</v>
      </c>
      <c r="C703" t="s">
        <v>11</v>
      </c>
      <c r="D703">
        <v>80000</v>
      </c>
      <c r="E703" t="str">
        <f>IF(D703&lt;=40000,"LOW INCOME",IF(D703&lt;=80000,"MEDIUM INCOME",IF(D703&lt;=100000,"HIGH INCOME","HIGHEST INCOME")))</f>
        <v>MEDIUM INCOME</v>
      </c>
      <c r="F703">
        <v>0</v>
      </c>
      <c r="G703" t="s">
        <v>12</v>
      </c>
      <c r="H703" t="s">
        <v>22</v>
      </c>
      <c r="I703" t="s">
        <v>14</v>
      </c>
      <c r="J703" t="str">
        <f>IF(I703="YES", "1", "0")</f>
        <v>1</v>
      </c>
      <c r="K703">
        <v>1</v>
      </c>
      <c r="L703">
        <v>1.5</v>
      </c>
      <c r="M703" t="str">
        <f>IF(L703&lt;=4.5,"CLOSEST",IF(L703&lt;=7.5,"FAR","FURTHEST"))</f>
        <v>CLOSEST</v>
      </c>
      <c r="N703" t="s">
        <v>14</v>
      </c>
      <c r="O703" t="str">
        <f>IF(N703="YES", "1", "0")</f>
        <v>1</v>
      </c>
      <c r="P703" t="str">
        <f>E703&amp;"-"&amp;G703&amp;"-"&amp;H703</f>
        <v>MEDIUM INCOME-Bachelors-Management</v>
      </c>
    </row>
    <row r="704" spans="1:16" x14ac:dyDescent="0.25">
      <c r="A704">
        <v>23608</v>
      </c>
      <c r="B704" t="s">
        <v>10</v>
      </c>
      <c r="C704" t="s">
        <v>11</v>
      </c>
      <c r="D704">
        <v>150000</v>
      </c>
      <c r="E704" t="str">
        <f>IF(D704&lt;=40000,"LOW INCOME",IF(D704&lt;=80000,"MEDIUM INCOME",IF(D704&lt;=100000,"HIGH INCOME","HIGHEST INCOME")))</f>
        <v>HIGHEST INCOME</v>
      </c>
      <c r="F704">
        <v>3</v>
      </c>
      <c r="G704" t="s">
        <v>21</v>
      </c>
      <c r="H704" t="s">
        <v>18</v>
      </c>
      <c r="I704" t="s">
        <v>14</v>
      </c>
      <c r="J704" t="str">
        <f>IF(I704="YES", "1", "0")</f>
        <v>1</v>
      </c>
      <c r="K704">
        <v>3</v>
      </c>
      <c r="L704">
        <v>0.5</v>
      </c>
      <c r="M704" t="str">
        <f>IF(L704&lt;=4.5,"CLOSEST",IF(L704&lt;=7.5,"FAR","FURTHEST"))</f>
        <v>CLOSEST</v>
      </c>
      <c r="N704" t="s">
        <v>14</v>
      </c>
      <c r="O704" t="str">
        <f>IF(N704="YES", "1", "0")</f>
        <v>1</v>
      </c>
      <c r="P704" t="str">
        <f>E704&amp;"-"&amp;G704&amp;"-"&amp;H704</f>
        <v>HIGHEST INCOME-High School-Professional</v>
      </c>
    </row>
    <row r="705" spans="1:16" x14ac:dyDescent="0.25">
      <c r="A705">
        <v>23627</v>
      </c>
      <c r="B705" t="s">
        <v>19</v>
      </c>
      <c r="C705" t="s">
        <v>11</v>
      </c>
      <c r="D705">
        <v>100000</v>
      </c>
      <c r="E705" t="str">
        <f>IF(D705&lt;=40000,"LOW INCOME",IF(D705&lt;=80000,"MEDIUM INCOME",IF(D705&lt;=100000,"HIGH INCOME","HIGHEST INCOME")))</f>
        <v>HIGH INCOME</v>
      </c>
      <c r="F705">
        <v>3</v>
      </c>
      <c r="G705" t="s">
        <v>16</v>
      </c>
      <c r="H705" t="s">
        <v>22</v>
      </c>
      <c r="I705" t="s">
        <v>15</v>
      </c>
      <c r="J705" t="str">
        <f>IF(I705="YES", "1", "0")</f>
        <v>0</v>
      </c>
      <c r="K705">
        <v>4</v>
      </c>
      <c r="L705">
        <v>7.5</v>
      </c>
      <c r="M705" t="str">
        <f>IF(L705&lt;=4.5,"CLOSEST",IF(L705&lt;=7.5,"FAR","FURTHEST"))</f>
        <v>FAR</v>
      </c>
      <c r="N705" t="s">
        <v>15</v>
      </c>
      <c r="O705" t="str">
        <f>IF(N705="YES", "1", "0")</f>
        <v>0</v>
      </c>
      <c r="P705" t="str">
        <f>E705&amp;"-"&amp;G705&amp;"-"&amp;H705</f>
        <v>HIGH INCOME-Partial College-Management</v>
      </c>
    </row>
    <row r="706" spans="1:16" x14ac:dyDescent="0.25">
      <c r="A706">
        <v>23668</v>
      </c>
      <c r="B706" t="s">
        <v>10</v>
      </c>
      <c r="C706" t="s">
        <v>11</v>
      </c>
      <c r="D706">
        <v>40000</v>
      </c>
      <c r="E706" t="str">
        <f>IF(D706&lt;=40000,"LOW INCOME",IF(D706&lt;=80000,"MEDIUM INCOME",IF(D706&lt;=100000,"HIGH INCOME","HIGHEST INCOME")))</f>
        <v>LOW INCOME</v>
      </c>
      <c r="F706">
        <v>4</v>
      </c>
      <c r="G706" t="s">
        <v>21</v>
      </c>
      <c r="H706" t="s">
        <v>18</v>
      </c>
      <c r="I706" t="s">
        <v>14</v>
      </c>
      <c r="J706" t="str">
        <f>IF(I706="YES", "1", "0")</f>
        <v>1</v>
      </c>
      <c r="K706">
        <v>2</v>
      </c>
      <c r="L706">
        <v>7.5</v>
      </c>
      <c r="M706" t="str">
        <f>IF(L706&lt;=4.5,"CLOSEST",IF(L706&lt;=7.5,"FAR","FURTHEST"))</f>
        <v>FAR</v>
      </c>
      <c r="N706" t="s">
        <v>14</v>
      </c>
      <c r="O706" t="str">
        <f>IF(N706="YES", "1", "0")</f>
        <v>1</v>
      </c>
      <c r="P706" t="str">
        <f>E706&amp;"-"&amp;G706&amp;"-"&amp;H706</f>
        <v>LOW INCOME-High School-Professional</v>
      </c>
    </row>
    <row r="707" spans="1:16" x14ac:dyDescent="0.25">
      <c r="A707">
        <v>23672</v>
      </c>
      <c r="B707" t="s">
        <v>10</v>
      </c>
      <c r="C707" t="s">
        <v>11</v>
      </c>
      <c r="D707">
        <v>60000</v>
      </c>
      <c r="E707" t="str">
        <f>IF(D707&lt;=40000,"LOW INCOME",IF(D707&lt;=80000,"MEDIUM INCOME",IF(D707&lt;=100000,"HIGH INCOME","HIGHEST INCOME")))</f>
        <v>MEDIUM INCOME</v>
      </c>
      <c r="F707">
        <v>3</v>
      </c>
      <c r="G707" t="s">
        <v>63</v>
      </c>
      <c r="H707" t="s">
        <v>22</v>
      </c>
      <c r="I707" t="s">
        <v>14</v>
      </c>
      <c r="J707" t="str">
        <f>IF(I707="YES", "1", "0")</f>
        <v>1</v>
      </c>
      <c r="K707">
        <v>2</v>
      </c>
      <c r="L707">
        <v>1.5</v>
      </c>
      <c r="M707" t="str">
        <f>IF(L707&lt;=4.5,"CLOSEST",IF(L707&lt;=7.5,"FAR","FURTHEST"))</f>
        <v>CLOSEST</v>
      </c>
      <c r="N707" t="s">
        <v>15</v>
      </c>
      <c r="O707" t="str">
        <f>IF(N707="YES", "1", "0")</f>
        <v>0</v>
      </c>
      <c r="P707" t="str">
        <f>E707&amp;"-"&amp;G707&amp;"-"&amp;H707</f>
        <v>MEDIUM INCOME-Graduate Degree-Management</v>
      </c>
    </row>
    <row r="708" spans="1:16" x14ac:dyDescent="0.25">
      <c r="A708">
        <v>23704</v>
      </c>
      <c r="B708" t="s">
        <v>19</v>
      </c>
      <c r="C708" t="s">
        <v>10</v>
      </c>
      <c r="D708">
        <v>40000</v>
      </c>
      <c r="E708" t="str">
        <f>IF(D708&lt;=40000,"LOW INCOME",IF(D708&lt;=80000,"MEDIUM INCOME",IF(D708&lt;=100000,"HIGH INCOME","HIGHEST INCOME")))</f>
        <v>LOW INCOME</v>
      </c>
      <c r="F708">
        <v>5</v>
      </c>
      <c r="G708" t="s">
        <v>21</v>
      </c>
      <c r="H708" t="s">
        <v>18</v>
      </c>
      <c r="I708" t="s">
        <v>14</v>
      </c>
      <c r="J708" t="str">
        <f>IF(I708="YES", "1", "0")</f>
        <v>1</v>
      </c>
      <c r="K708">
        <v>4</v>
      </c>
      <c r="L708">
        <v>10.5</v>
      </c>
      <c r="M708" t="str">
        <f>IF(L708&lt;=4.5,"CLOSEST",IF(L708&lt;=7.5,"FAR","FURTHEST"))</f>
        <v>FURTHEST</v>
      </c>
      <c r="N708" t="s">
        <v>14</v>
      </c>
      <c r="O708" t="str">
        <f>IF(N708="YES", "1", "0")</f>
        <v>1</v>
      </c>
      <c r="P708" t="str">
        <f>E708&amp;"-"&amp;G708&amp;"-"&amp;H708</f>
        <v>LOW INCOME-High School-Professional</v>
      </c>
    </row>
    <row r="709" spans="1:16" x14ac:dyDescent="0.25">
      <c r="A709">
        <v>23707</v>
      </c>
      <c r="B709" t="s">
        <v>19</v>
      </c>
      <c r="C709" t="s">
        <v>10</v>
      </c>
      <c r="D709">
        <v>70000</v>
      </c>
      <c r="E709" t="str">
        <f>IF(D709&lt;=40000,"LOW INCOME",IF(D709&lt;=80000,"MEDIUM INCOME",IF(D709&lt;=100000,"HIGH INCOME","HIGHEST INCOME")))</f>
        <v>MEDIUM INCOME</v>
      </c>
      <c r="F709">
        <v>5</v>
      </c>
      <c r="G709" t="s">
        <v>12</v>
      </c>
      <c r="H709" t="s">
        <v>22</v>
      </c>
      <c r="I709" t="s">
        <v>14</v>
      </c>
      <c r="J709" t="str">
        <f>IF(I709="YES", "1", "0")</f>
        <v>1</v>
      </c>
      <c r="K709">
        <v>3</v>
      </c>
      <c r="L709">
        <v>10.5</v>
      </c>
      <c r="M709" t="str">
        <f>IF(L709&lt;=4.5,"CLOSEST",IF(L709&lt;=7.5,"FAR","FURTHEST"))</f>
        <v>FURTHEST</v>
      </c>
      <c r="N709" t="s">
        <v>14</v>
      </c>
      <c r="O709" t="str">
        <f>IF(N709="YES", "1", "0")</f>
        <v>1</v>
      </c>
      <c r="P709" t="str">
        <f>E709&amp;"-"&amp;G709&amp;"-"&amp;H709</f>
        <v>MEDIUM INCOME-Bachelors-Management</v>
      </c>
    </row>
    <row r="710" spans="1:16" x14ac:dyDescent="0.25">
      <c r="A710">
        <v>23712</v>
      </c>
      <c r="B710" t="s">
        <v>19</v>
      </c>
      <c r="C710" t="s">
        <v>11</v>
      </c>
      <c r="D710">
        <v>70000</v>
      </c>
      <c r="E710" t="str">
        <f>IF(D710&lt;=40000,"LOW INCOME",IF(D710&lt;=80000,"MEDIUM INCOME",IF(D710&lt;=100000,"HIGH INCOME","HIGHEST INCOME")))</f>
        <v>MEDIUM INCOME</v>
      </c>
      <c r="F710">
        <v>2</v>
      </c>
      <c r="G710" t="s">
        <v>12</v>
      </c>
      <c r="H710" t="s">
        <v>22</v>
      </c>
      <c r="I710" t="s">
        <v>14</v>
      </c>
      <c r="J710" t="str">
        <f>IF(I710="YES", "1", "0")</f>
        <v>1</v>
      </c>
      <c r="K710">
        <v>1</v>
      </c>
      <c r="L710">
        <v>10.5</v>
      </c>
      <c r="M710" t="str">
        <f>IF(L710&lt;=4.5,"CLOSEST",IF(L710&lt;=7.5,"FAR","FURTHEST"))</f>
        <v>FURTHEST</v>
      </c>
      <c r="N710" t="s">
        <v>15</v>
      </c>
      <c r="O710" t="str">
        <f>IF(N710="YES", "1", "0")</f>
        <v>0</v>
      </c>
      <c r="P710" t="str">
        <f>E710&amp;"-"&amp;G710&amp;"-"&amp;H710</f>
        <v>MEDIUM INCOME-Bachelors-Management</v>
      </c>
    </row>
    <row r="711" spans="1:16" x14ac:dyDescent="0.25">
      <c r="A711">
        <v>23731</v>
      </c>
      <c r="B711" t="s">
        <v>10</v>
      </c>
      <c r="C711" t="s">
        <v>10</v>
      </c>
      <c r="D711">
        <v>60000</v>
      </c>
      <c r="E711" t="str">
        <f>IF(D711&lt;=40000,"LOW INCOME",IF(D711&lt;=80000,"MEDIUM INCOME",IF(D711&lt;=100000,"HIGH INCOME","HIGHEST INCOME")))</f>
        <v>MEDIUM INCOME</v>
      </c>
      <c r="F711">
        <v>2</v>
      </c>
      <c r="G711" t="s">
        <v>21</v>
      </c>
      <c r="H711" t="s">
        <v>18</v>
      </c>
      <c r="I711" t="s">
        <v>14</v>
      </c>
      <c r="J711" t="str">
        <f>IF(I711="YES", "1", "0")</f>
        <v>1</v>
      </c>
      <c r="K711">
        <v>2</v>
      </c>
      <c r="L711">
        <v>3.5</v>
      </c>
      <c r="M711" t="str">
        <f>IF(L711&lt;=4.5,"CLOSEST",IF(L711&lt;=7.5,"FAR","FURTHEST"))</f>
        <v>CLOSEST</v>
      </c>
      <c r="N711" t="s">
        <v>14</v>
      </c>
      <c r="O711" t="str">
        <f>IF(N711="YES", "1", "0")</f>
        <v>1</v>
      </c>
      <c r="P711" t="str">
        <f>E711&amp;"-"&amp;G711&amp;"-"&amp;H711</f>
        <v>MEDIUM INCOME-High School-Professional</v>
      </c>
    </row>
    <row r="712" spans="1:16" x14ac:dyDescent="0.25">
      <c r="A712">
        <v>23780</v>
      </c>
      <c r="B712" t="s">
        <v>19</v>
      </c>
      <c r="C712" t="s">
        <v>10</v>
      </c>
      <c r="D712">
        <v>40000</v>
      </c>
      <c r="E712" t="str">
        <f>IF(D712&lt;=40000,"LOW INCOME",IF(D712&lt;=80000,"MEDIUM INCOME",IF(D712&lt;=100000,"HIGH INCOME","HIGHEST INCOME")))</f>
        <v>LOW INCOME</v>
      </c>
      <c r="F712">
        <v>2</v>
      </c>
      <c r="G712" t="s">
        <v>16</v>
      </c>
      <c r="H712" t="s">
        <v>17</v>
      </c>
      <c r="I712" t="s">
        <v>15</v>
      </c>
      <c r="J712" t="str">
        <f>IF(I712="YES", "1", "0")</f>
        <v>0</v>
      </c>
      <c r="K712">
        <v>2</v>
      </c>
      <c r="L712">
        <v>0.5</v>
      </c>
      <c r="M712" t="str">
        <f>IF(L712&lt;=4.5,"CLOSEST",IF(L712&lt;=7.5,"FAR","FURTHEST"))</f>
        <v>CLOSEST</v>
      </c>
      <c r="N712" t="s">
        <v>14</v>
      </c>
      <c r="O712" t="str">
        <f>IF(N712="YES", "1", "0")</f>
        <v>1</v>
      </c>
      <c r="P712" t="str">
        <f>E712&amp;"-"&amp;G712&amp;"-"&amp;H712</f>
        <v>LOW INCOME-Partial College-Clerical</v>
      </c>
    </row>
    <row r="713" spans="1:16" x14ac:dyDescent="0.25">
      <c r="A713">
        <v>23797</v>
      </c>
      <c r="B713" t="s">
        <v>19</v>
      </c>
      <c r="C713" t="s">
        <v>10</v>
      </c>
      <c r="D713">
        <v>20000</v>
      </c>
      <c r="E713" t="str">
        <f>IF(D713&lt;=40000,"LOW INCOME",IF(D713&lt;=80000,"MEDIUM INCOME",IF(D713&lt;=100000,"HIGH INCOME","HIGHEST INCOME")))</f>
        <v>LOW INCOME</v>
      </c>
      <c r="F713">
        <v>3</v>
      </c>
      <c r="G713" t="s">
        <v>23</v>
      </c>
      <c r="H713" t="s">
        <v>17</v>
      </c>
      <c r="I713" t="s">
        <v>15</v>
      </c>
      <c r="J713" t="str">
        <f>IF(I713="YES", "1", "0")</f>
        <v>0</v>
      </c>
      <c r="K713">
        <v>2</v>
      </c>
      <c r="L713">
        <v>0.5</v>
      </c>
      <c r="M713" t="str">
        <f>IF(L713&lt;=4.5,"CLOSEST",IF(L713&lt;=7.5,"FAR","FURTHEST"))</f>
        <v>CLOSEST</v>
      </c>
      <c r="N713" t="s">
        <v>15</v>
      </c>
      <c r="O713" t="str">
        <f>IF(N713="YES", "1", "0")</f>
        <v>0</v>
      </c>
      <c r="P713" t="str">
        <f>E713&amp;"-"&amp;G713&amp;"-"&amp;H713</f>
        <v>LOW INCOME-Partial High School-Clerical</v>
      </c>
    </row>
    <row r="714" spans="1:16" x14ac:dyDescent="0.25">
      <c r="A714">
        <v>23801</v>
      </c>
      <c r="B714" t="s">
        <v>10</v>
      </c>
      <c r="C714" t="s">
        <v>11</v>
      </c>
      <c r="D714">
        <v>20000</v>
      </c>
      <c r="E714" t="str">
        <f>IF(D714&lt;=40000,"LOW INCOME",IF(D714&lt;=80000,"MEDIUM INCOME",IF(D714&lt;=100000,"HIGH INCOME","HIGHEST INCOME")))</f>
        <v>LOW INCOME</v>
      </c>
      <c r="F714">
        <v>2</v>
      </c>
      <c r="G714" t="s">
        <v>23</v>
      </c>
      <c r="H714" t="s">
        <v>17</v>
      </c>
      <c r="I714" t="s">
        <v>14</v>
      </c>
      <c r="J714" t="str">
        <f>IF(I714="YES", "1", "0")</f>
        <v>1</v>
      </c>
      <c r="K714">
        <v>2</v>
      </c>
      <c r="L714">
        <v>0.5</v>
      </c>
      <c r="M714" t="str">
        <f>IF(L714&lt;=4.5,"CLOSEST",IF(L714&lt;=7.5,"FAR","FURTHEST"))</f>
        <v>CLOSEST</v>
      </c>
      <c r="N714" t="s">
        <v>15</v>
      </c>
      <c r="O714" t="str">
        <f>IF(N714="YES", "1", "0")</f>
        <v>0</v>
      </c>
      <c r="P714" t="str">
        <f>E714&amp;"-"&amp;G714&amp;"-"&amp;H714</f>
        <v>LOW INCOME-Partial High School-Clerical</v>
      </c>
    </row>
    <row r="715" spans="1:16" x14ac:dyDescent="0.25">
      <c r="A715">
        <v>23818</v>
      </c>
      <c r="B715" t="s">
        <v>10</v>
      </c>
      <c r="C715" t="s">
        <v>11</v>
      </c>
      <c r="D715">
        <v>50000</v>
      </c>
      <c r="E715" t="str">
        <f>IF(D715&lt;=40000,"LOW INCOME",IF(D715&lt;=80000,"MEDIUM INCOME",IF(D715&lt;=100000,"HIGH INCOME","HIGHEST INCOME")))</f>
        <v>MEDIUM INCOME</v>
      </c>
      <c r="F715">
        <v>0</v>
      </c>
      <c r="G715" t="s">
        <v>63</v>
      </c>
      <c r="H715" t="s">
        <v>13</v>
      </c>
      <c r="I715" t="s">
        <v>14</v>
      </c>
      <c r="J715" t="str">
        <f>IF(I715="YES", "1", "0")</f>
        <v>1</v>
      </c>
      <c r="K715">
        <v>0</v>
      </c>
      <c r="L715">
        <v>1.5</v>
      </c>
      <c r="M715" t="str">
        <f>IF(L715&lt;=4.5,"CLOSEST",IF(L715&lt;=7.5,"FAR","FURTHEST"))</f>
        <v>CLOSEST</v>
      </c>
      <c r="N715" t="s">
        <v>14</v>
      </c>
      <c r="O715" t="str">
        <f>IF(N715="YES", "1", "0")</f>
        <v>1</v>
      </c>
      <c r="P715" t="str">
        <f>E715&amp;"-"&amp;G715&amp;"-"&amp;H715</f>
        <v>MEDIUM INCOME-Graduate Degree-Skilled Manual</v>
      </c>
    </row>
    <row r="716" spans="1:16" x14ac:dyDescent="0.25">
      <c r="A716">
        <v>23882</v>
      </c>
      <c r="B716" t="s">
        <v>19</v>
      </c>
      <c r="C716" t="s">
        <v>11</v>
      </c>
      <c r="D716">
        <v>80000</v>
      </c>
      <c r="E716" t="str">
        <f>IF(D716&lt;=40000,"LOW INCOME",IF(D716&lt;=80000,"MEDIUM INCOME",IF(D716&lt;=100000,"HIGH INCOME","HIGHEST INCOME")))</f>
        <v>MEDIUM INCOME</v>
      </c>
      <c r="F716">
        <v>3</v>
      </c>
      <c r="G716" t="s">
        <v>63</v>
      </c>
      <c r="H716" t="s">
        <v>18</v>
      </c>
      <c r="I716" t="s">
        <v>14</v>
      </c>
      <c r="J716" t="str">
        <f>IF(I716="YES", "1", "0")</f>
        <v>1</v>
      </c>
      <c r="K716">
        <v>0</v>
      </c>
      <c r="L716">
        <v>0.5</v>
      </c>
      <c r="M716" t="str">
        <f>IF(L716&lt;=4.5,"CLOSEST",IF(L716&lt;=7.5,"FAR","FURTHEST"))</f>
        <v>CLOSEST</v>
      </c>
      <c r="N716" t="s">
        <v>14</v>
      </c>
      <c r="O716" t="str">
        <f>IF(N716="YES", "1", "0")</f>
        <v>1</v>
      </c>
      <c r="P716" t="str">
        <f>E716&amp;"-"&amp;G716&amp;"-"&amp;H716</f>
        <v>MEDIUM INCOME-Graduate Degree-Professional</v>
      </c>
    </row>
    <row r="717" spans="1:16" x14ac:dyDescent="0.25">
      <c r="A717">
        <v>23893</v>
      </c>
      <c r="B717" t="s">
        <v>10</v>
      </c>
      <c r="C717" t="s">
        <v>10</v>
      </c>
      <c r="D717">
        <v>50000</v>
      </c>
      <c r="E717" t="str">
        <f>IF(D717&lt;=40000,"LOW INCOME",IF(D717&lt;=80000,"MEDIUM INCOME",IF(D717&lt;=100000,"HIGH INCOME","HIGHEST INCOME")))</f>
        <v>MEDIUM INCOME</v>
      </c>
      <c r="F717">
        <v>3</v>
      </c>
      <c r="G717" t="s">
        <v>12</v>
      </c>
      <c r="H717" t="s">
        <v>13</v>
      </c>
      <c r="I717" t="s">
        <v>14</v>
      </c>
      <c r="J717" t="str">
        <f>IF(I717="YES", "1", "0")</f>
        <v>1</v>
      </c>
      <c r="K717">
        <v>3</v>
      </c>
      <c r="L717">
        <v>10.5</v>
      </c>
      <c r="M717" t="str">
        <f>IF(L717&lt;=4.5,"CLOSEST",IF(L717&lt;=7.5,"FAR","FURTHEST"))</f>
        <v>FURTHEST</v>
      </c>
      <c r="N717" t="s">
        <v>15</v>
      </c>
      <c r="O717" t="str">
        <f>IF(N717="YES", "1", "0")</f>
        <v>0</v>
      </c>
      <c r="P717" t="str">
        <f>E717&amp;"-"&amp;G717&amp;"-"&amp;H717</f>
        <v>MEDIUM INCOME-Bachelors-Skilled Manual</v>
      </c>
    </row>
    <row r="718" spans="1:16" x14ac:dyDescent="0.25">
      <c r="A718">
        <v>23908</v>
      </c>
      <c r="B718" t="s">
        <v>19</v>
      </c>
      <c r="C718" t="s">
        <v>10</v>
      </c>
      <c r="D718">
        <v>30000</v>
      </c>
      <c r="E718" t="str">
        <f>IF(D718&lt;=40000,"LOW INCOME",IF(D718&lt;=80000,"MEDIUM INCOME",IF(D718&lt;=100000,"HIGH INCOME","HIGHEST INCOME")))</f>
        <v>LOW INCOME</v>
      </c>
      <c r="F718">
        <v>1</v>
      </c>
      <c r="G718" t="s">
        <v>12</v>
      </c>
      <c r="H718" t="s">
        <v>17</v>
      </c>
      <c r="I718" t="s">
        <v>15</v>
      </c>
      <c r="J718" t="str">
        <f>IF(I718="YES", "1", "0")</f>
        <v>0</v>
      </c>
      <c r="K718">
        <v>1</v>
      </c>
      <c r="L718">
        <v>0.5</v>
      </c>
      <c r="M718" t="str">
        <f>IF(L718&lt;=4.5,"CLOSEST",IF(L718&lt;=7.5,"FAR","FURTHEST"))</f>
        <v>CLOSEST</v>
      </c>
      <c r="N718" t="s">
        <v>14</v>
      </c>
      <c r="O718" t="str">
        <f>IF(N718="YES", "1", "0")</f>
        <v>1</v>
      </c>
      <c r="P718" t="str">
        <f>E718&amp;"-"&amp;G718&amp;"-"&amp;H718</f>
        <v>LOW INCOME-Bachelors-Clerical</v>
      </c>
    </row>
    <row r="719" spans="1:16" x14ac:dyDescent="0.25">
      <c r="A719">
        <v>23915</v>
      </c>
      <c r="B719" t="s">
        <v>10</v>
      </c>
      <c r="C719" t="s">
        <v>10</v>
      </c>
      <c r="D719">
        <v>20000</v>
      </c>
      <c r="E719" t="str">
        <f>IF(D719&lt;=40000,"LOW INCOME",IF(D719&lt;=80000,"MEDIUM INCOME",IF(D719&lt;=100000,"HIGH INCOME","HIGHEST INCOME")))</f>
        <v>LOW INCOME</v>
      </c>
      <c r="F719">
        <v>2</v>
      </c>
      <c r="G719" t="s">
        <v>21</v>
      </c>
      <c r="H719" t="s">
        <v>20</v>
      </c>
      <c r="I719" t="s">
        <v>14</v>
      </c>
      <c r="J719" t="str">
        <f>IF(I719="YES", "1", "0")</f>
        <v>1</v>
      </c>
      <c r="K719">
        <v>2</v>
      </c>
      <c r="L719">
        <v>0.5</v>
      </c>
      <c r="M719" t="str">
        <f>IF(L719&lt;=4.5,"CLOSEST",IF(L719&lt;=7.5,"FAR","FURTHEST"))</f>
        <v>CLOSEST</v>
      </c>
      <c r="N719" t="s">
        <v>15</v>
      </c>
      <c r="O719" t="str">
        <f>IF(N719="YES", "1", "0")</f>
        <v>0</v>
      </c>
      <c r="P719" t="str">
        <f>E719&amp;"-"&amp;G719&amp;"-"&amp;H719</f>
        <v>LOW INCOME-High School-Manual</v>
      </c>
    </row>
    <row r="720" spans="1:16" x14ac:dyDescent="0.25">
      <c r="A720">
        <v>23940</v>
      </c>
      <c r="B720" t="s">
        <v>10</v>
      </c>
      <c r="C720" t="s">
        <v>10</v>
      </c>
      <c r="D720">
        <v>40000</v>
      </c>
      <c r="E720" t="str">
        <f>IF(D720&lt;=40000,"LOW INCOME",IF(D720&lt;=80000,"MEDIUM INCOME",IF(D720&lt;=100000,"HIGH INCOME","HIGHEST INCOME")))</f>
        <v>LOW INCOME</v>
      </c>
      <c r="F720">
        <v>1</v>
      </c>
      <c r="G720" t="s">
        <v>12</v>
      </c>
      <c r="H720" t="s">
        <v>13</v>
      </c>
      <c r="I720" t="s">
        <v>14</v>
      </c>
      <c r="J720" t="str">
        <f>IF(I720="YES", "1", "0")</f>
        <v>1</v>
      </c>
      <c r="K720">
        <v>1</v>
      </c>
      <c r="L720">
        <v>0.5</v>
      </c>
      <c r="M720" t="str">
        <f>IF(L720&lt;=4.5,"CLOSEST",IF(L720&lt;=7.5,"FAR","FURTHEST"))</f>
        <v>CLOSEST</v>
      </c>
      <c r="N720" t="s">
        <v>14</v>
      </c>
      <c r="O720" t="str">
        <f>IF(N720="YES", "1", "0")</f>
        <v>1</v>
      </c>
      <c r="P720" t="str">
        <f>E720&amp;"-"&amp;G720&amp;"-"&amp;H720</f>
        <v>LOW INCOME-Bachelors-Skilled Manual</v>
      </c>
    </row>
    <row r="721" spans="1:16" x14ac:dyDescent="0.25">
      <c r="A721">
        <v>23962</v>
      </c>
      <c r="B721" t="s">
        <v>10</v>
      </c>
      <c r="C721" t="s">
        <v>11</v>
      </c>
      <c r="D721">
        <v>10000</v>
      </c>
      <c r="E721" t="str">
        <f>IF(D721&lt;=40000,"LOW INCOME",IF(D721&lt;=80000,"MEDIUM INCOME",IF(D721&lt;=100000,"HIGH INCOME","HIGHEST INCOME")))</f>
        <v>LOW INCOME</v>
      </c>
      <c r="F721">
        <v>0</v>
      </c>
      <c r="G721" t="s">
        <v>23</v>
      </c>
      <c r="H721" t="s">
        <v>20</v>
      </c>
      <c r="I721" t="s">
        <v>14</v>
      </c>
      <c r="J721" t="str">
        <f>IF(I721="YES", "1", "0")</f>
        <v>1</v>
      </c>
      <c r="K721">
        <v>2</v>
      </c>
      <c r="L721">
        <v>1.5</v>
      </c>
      <c r="M721" t="str">
        <f>IF(L721&lt;=4.5,"CLOSEST",IF(L721&lt;=7.5,"FAR","FURTHEST"))</f>
        <v>CLOSEST</v>
      </c>
      <c r="N721" t="s">
        <v>15</v>
      </c>
      <c r="O721" t="str">
        <f>IF(N721="YES", "1", "0")</f>
        <v>0</v>
      </c>
      <c r="P721" t="str">
        <f>E721&amp;"-"&amp;G721&amp;"-"&amp;H721</f>
        <v>LOW INCOME-Partial High School-Manual</v>
      </c>
    </row>
    <row r="722" spans="1:16" x14ac:dyDescent="0.25">
      <c r="A722">
        <v>23963</v>
      </c>
      <c r="B722" t="s">
        <v>10</v>
      </c>
      <c r="C722" t="s">
        <v>10</v>
      </c>
      <c r="D722">
        <v>10000</v>
      </c>
      <c r="E722" t="str">
        <f>IF(D722&lt;=40000,"LOW INCOME",IF(D722&lt;=80000,"MEDIUM INCOME",IF(D722&lt;=100000,"HIGH INCOME","HIGHEST INCOME")))</f>
        <v>LOW INCOME</v>
      </c>
      <c r="F722">
        <v>0</v>
      </c>
      <c r="G722" t="s">
        <v>23</v>
      </c>
      <c r="H722" t="s">
        <v>20</v>
      </c>
      <c r="I722" t="s">
        <v>15</v>
      </c>
      <c r="J722" t="str">
        <f>IF(I722="YES", "1", "0")</f>
        <v>0</v>
      </c>
      <c r="K722">
        <v>2</v>
      </c>
      <c r="L722">
        <v>0.5</v>
      </c>
      <c r="M722" t="str">
        <f>IF(L722&lt;=4.5,"CLOSEST",IF(L722&lt;=7.5,"FAR","FURTHEST"))</f>
        <v>CLOSEST</v>
      </c>
      <c r="N722" t="s">
        <v>15</v>
      </c>
      <c r="O722" t="str">
        <f>IF(N722="YES", "1", "0")</f>
        <v>0</v>
      </c>
      <c r="P722" t="str">
        <f>E722&amp;"-"&amp;G722&amp;"-"&amp;H722</f>
        <v>LOW INCOME-Partial High School-Manual</v>
      </c>
    </row>
    <row r="723" spans="1:16" x14ac:dyDescent="0.25">
      <c r="A723">
        <v>23979</v>
      </c>
      <c r="B723" t="s">
        <v>19</v>
      </c>
      <c r="C723" t="s">
        <v>10</v>
      </c>
      <c r="D723">
        <v>10000</v>
      </c>
      <c r="E723" t="str">
        <f>IF(D723&lt;=40000,"LOW INCOME",IF(D723&lt;=80000,"MEDIUM INCOME",IF(D723&lt;=100000,"HIGH INCOME","HIGHEST INCOME")))</f>
        <v>LOW INCOME</v>
      </c>
      <c r="F723">
        <v>2</v>
      </c>
      <c r="G723" t="s">
        <v>16</v>
      </c>
      <c r="H723" t="s">
        <v>20</v>
      </c>
      <c r="I723" t="s">
        <v>15</v>
      </c>
      <c r="J723" t="str">
        <f>IF(I723="YES", "1", "0")</f>
        <v>0</v>
      </c>
      <c r="K723">
        <v>0</v>
      </c>
      <c r="L723">
        <v>0.5</v>
      </c>
      <c r="M723" t="str">
        <f>IF(L723&lt;=4.5,"CLOSEST",IF(L723&lt;=7.5,"FAR","FURTHEST"))</f>
        <v>CLOSEST</v>
      </c>
      <c r="N723" t="s">
        <v>15</v>
      </c>
      <c r="O723" t="str">
        <f>IF(N723="YES", "1", "0")</f>
        <v>0</v>
      </c>
      <c r="P723" t="str">
        <f>E723&amp;"-"&amp;G723&amp;"-"&amp;H723</f>
        <v>LOW INCOME-Partial College-Manual</v>
      </c>
    </row>
    <row r="724" spans="1:16" x14ac:dyDescent="0.25">
      <c r="A724">
        <v>23986</v>
      </c>
      <c r="B724" t="s">
        <v>10</v>
      </c>
      <c r="C724" t="s">
        <v>11</v>
      </c>
      <c r="D724">
        <v>20000</v>
      </c>
      <c r="E724" t="str">
        <f>IF(D724&lt;=40000,"LOW INCOME",IF(D724&lt;=80000,"MEDIUM INCOME",IF(D724&lt;=100000,"HIGH INCOME","HIGHEST INCOME")))</f>
        <v>LOW INCOME</v>
      </c>
      <c r="F724">
        <v>1</v>
      </c>
      <c r="G724" t="s">
        <v>12</v>
      </c>
      <c r="H724" t="s">
        <v>17</v>
      </c>
      <c r="I724" t="s">
        <v>14</v>
      </c>
      <c r="J724" t="str">
        <f>IF(I724="YES", "1", "0")</f>
        <v>1</v>
      </c>
      <c r="K724">
        <v>0</v>
      </c>
      <c r="L724">
        <v>0.5</v>
      </c>
      <c r="M724" t="str">
        <f>IF(L724&lt;=4.5,"CLOSEST",IF(L724&lt;=7.5,"FAR","FURTHEST"))</f>
        <v>CLOSEST</v>
      </c>
      <c r="N724" t="s">
        <v>14</v>
      </c>
      <c r="O724" t="str">
        <f>IF(N724="YES", "1", "0")</f>
        <v>1</v>
      </c>
      <c r="P724" t="str">
        <f>E724&amp;"-"&amp;G724&amp;"-"&amp;H724</f>
        <v>LOW INCOME-Bachelors-Clerical</v>
      </c>
    </row>
    <row r="725" spans="1:16" x14ac:dyDescent="0.25">
      <c r="A725">
        <v>23993</v>
      </c>
      <c r="B725" t="s">
        <v>19</v>
      </c>
      <c r="C725" t="s">
        <v>11</v>
      </c>
      <c r="D725">
        <v>10000</v>
      </c>
      <c r="E725" t="str">
        <f>IF(D725&lt;=40000,"LOW INCOME",IF(D725&lt;=80000,"MEDIUM INCOME",IF(D725&lt;=100000,"HIGH INCOME","HIGHEST INCOME")))</f>
        <v>LOW INCOME</v>
      </c>
      <c r="F725">
        <v>0</v>
      </c>
      <c r="G725" t="s">
        <v>16</v>
      </c>
      <c r="H725" t="s">
        <v>20</v>
      </c>
      <c r="I725" t="s">
        <v>15</v>
      </c>
      <c r="J725" t="str">
        <f>IF(I725="YES", "1", "0")</f>
        <v>0</v>
      </c>
      <c r="K725">
        <v>1</v>
      </c>
      <c r="L725">
        <v>0.5</v>
      </c>
      <c r="M725" t="str">
        <f>IF(L725&lt;=4.5,"CLOSEST",IF(L725&lt;=7.5,"FAR","FURTHEST"))</f>
        <v>CLOSEST</v>
      </c>
      <c r="N725" t="s">
        <v>14</v>
      </c>
      <c r="O725" t="str">
        <f>IF(N725="YES", "1", "0")</f>
        <v>1</v>
      </c>
      <c r="P725" t="str">
        <f>E725&amp;"-"&amp;G725&amp;"-"&amp;H725</f>
        <v>LOW INCOME-Partial College-Manual</v>
      </c>
    </row>
    <row r="726" spans="1:16" x14ac:dyDescent="0.25">
      <c r="A726">
        <v>24061</v>
      </c>
      <c r="B726" t="s">
        <v>10</v>
      </c>
      <c r="C726" t="s">
        <v>10</v>
      </c>
      <c r="D726">
        <v>10000</v>
      </c>
      <c r="E726" t="str">
        <f>IF(D726&lt;=40000,"LOW INCOME",IF(D726&lt;=80000,"MEDIUM INCOME",IF(D726&lt;=100000,"HIGH INCOME","HIGHEST INCOME")))</f>
        <v>LOW INCOME</v>
      </c>
      <c r="F726">
        <v>4</v>
      </c>
      <c r="G726" t="s">
        <v>23</v>
      </c>
      <c r="H726" t="s">
        <v>20</v>
      </c>
      <c r="I726" t="s">
        <v>14</v>
      </c>
      <c r="J726" t="str">
        <f>IF(I726="YES", "1", "0")</f>
        <v>1</v>
      </c>
      <c r="K726">
        <v>1</v>
      </c>
      <c r="L726">
        <v>0.5</v>
      </c>
      <c r="M726" t="str">
        <f>IF(L726&lt;=4.5,"CLOSEST",IF(L726&lt;=7.5,"FAR","FURTHEST"))</f>
        <v>CLOSEST</v>
      </c>
      <c r="N726" t="s">
        <v>14</v>
      </c>
      <c r="O726" t="str">
        <f>IF(N726="YES", "1", "0")</f>
        <v>1</v>
      </c>
      <c r="P726" t="str">
        <f>E726&amp;"-"&amp;G726&amp;"-"&amp;H726</f>
        <v>LOW INCOME-Partial High School-Manual</v>
      </c>
    </row>
    <row r="727" spans="1:16" x14ac:dyDescent="0.25">
      <c r="A727">
        <v>24065</v>
      </c>
      <c r="B727" t="s">
        <v>19</v>
      </c>
      <c r="C727" t="s">
        <v>11</v>
      </c>
      <c r="D727">
        <v>20000</v>
      </c>
      <c r="E727" t="str">
        <f>IF(D727&lt;=40000,"LOW INCOME",IF(D727&lt;=80000,"MEDIUM INCOME",IF(D727&lt;=100000,"HIGH INCOME","HIGHEST INCOME")))</f>
        <v>LOW INCOME</v>
      </c>
      <c r="F727">
        <v>0</v>
      </c>
      <c r="G727" t="s">
        <v>21</v>
      </c>
      <c r="H727" t="s">
        <v>20</v>
      </c>
      <c r="I727" t="s">
        <v>14</v>
      </c>
      <c r="J727" t="str">
        <f>IF(I727="YES", "1", "0")</f>
        <v>1</v>
      </c>
      <c r="K727">
        <v>0</v>
      </c>
      <c r="L727">
        <v>0.5</v>
      </c>
      <c r="M727" t="str">
        <f>IF(L727&lt;=4.5,"CLOSEST",IF(L727&lt;=7.5,"FAR","FURTHEST"))</f>
        <v>CLOSEST</v>
      </c>
      <c r="N727" t="s">
        <v>14</v>
      </c>
      <c r="O727" t="str">
        <f>IF(N727="YES", "1", "0")</f>
        <v>1</v>
      </c>
      <c r="P727" t="str">
        <f>E727&amp;"-"&amp;G727&amp;"-"&amp;H727</f>
        <v>LOW INCOME-High School-Manual</v>
      </c>
    </row>
    <row r="728" spans="1:16" x14ac:dyDescent="0.25">
      <c r="A728">
        <v>24093</v>
      </c>
      <c r="B728" t="s">
        <v>19</v>
      </c>
      <c r="C728" t="s">
        <v>11</v>
      </c>
      <c r="D728">
        <v>80000</v>
      </c>
      <c r="E728" t="str">
        <f>IF(D728&lt;=40000,"LOW INCOME",IF(D728&lt;=80000,"MEDIUM INCOME",IF(D728&lt;=100000,"HIGH INCOME","HIGHEST INCOME")))</f>
        <v>MEDIUM INCOME</v>
      </c>
      <c r="F728">
        <v>0</v>
      </c>
      <c r="G728" t="s">
        <v>63</v>
      </c>
      <c r="H728" t="s">
        <v>13</v>
      </c>
      <c r="I728" t="s">
        <v>15</v>
      </c>
      <c r="J728" t="str">
        <f>IF(I728="YES", "1", "0")</f>
        <v>0</v>
      </c>
      <c r="K728">
        <v>0</v>
      </c>
      <c r="L728">
        <v>0.5</v>
      </c>
      <c r="M728" t="str">
        <f>IF(L728&lt;=4.5,"CLOSEST",IF(L728&lt;=7.5,"FAR","FURTHEST"))</f>
        <v>CLOSEST</v>
      </c>
      <c r="N728" t="s">
        <v>14</v>
      </c>
      <c r="O728" t="str">
        <f>IF(N728="YES", "1", "0")</f>
        <v>1</v>
      </c>
      <c r="P728" t="str">
        <f>E728&amp;"-"&amp;G728&amp;"-"&amp;H728</f>
        <v>MEDIUM INCOME-Graduate Degree-Skilled Manual</v>
      </c>
    </row>
    <row r="729" spans="1:16" x14ac:dyDescent="0.25">
      <c r="A729">
        <v>24107</v>
      </c>
      <c r="B729" t="s">
        <v>10</v>
      </c>
      <c r="C729" t="s">
        <v>10</v>
      </c>
      <c r="D729">
        <v>30000</v>
      </c>
      <c r="E729" t="str">
        <f>IF(D729&lt;=40000,"LOW INCOME",IF(D729&lt;=80000,"MEDIUM INCOME",IF(D729&lt;=100000,"HIGH INCOME","HIGHEST INCOME")))</f>
        <v>LOW INCOME</v>
      </c>
      <c r="F729">
        <v>3</v>
      </c>
      <c r="G729" t="s">
        <v>16</v>
      </c>
      <c r="H729" t="s">
        <v>17</v>
      </c>
      <c r="I729" t="s">
        <v>14</v>
      </c>
      <c r="J729" t="str">
        <f>IF(I729="YES", "1", "0")</f>
        <v>1</v>
      </c>
      <c r="K729">
        <v>1</v>
      </c>
      <c r="L729">
        <v>0.5</v>
      </c>
      <c r="M729" t="str">
        <f>IF(L729&lt;=4.5,"CLOSEST",IF(L729&lt;=7.5,"FAR","FURTHEST"))</f>
        <v>CLOSEST</v>
      </c>
      <c r="N729" t="s">
        <v>15</v>
      </c>
      <c r="O729" t="str">
        <f>IF(N729="YES", "1", "0")</f>
        <v>0</v>
      </c>
      <c r="P729" t="str">
        <f>E729&amp;"-"&amp;G729&amp;"-"&amp;H729</f>
        <v>LOW INCOME-Partial College-Clerical</v>
      </c>
    </row>
    <row r="730" spans="1:16" x14ac:dyDescent="0.25">
      <c r="A730">
        <v>24119</v>
      </c>
      <c r="B730" t="s">
        <v>19</v>
      </c>
      <c r="C730" t="s">
        <v>10</v>
      </c>
      <c r="D730">
        <v>30000</v>
      </c>
      <c r="E730" t="str">
        <f>IF(D730&lt;=40000,"LOW INCOME",IF(D730&lt;=80000,"MEDIUM INCOME",IF(D730&lt;=100000,"HIGH INCOME","HIGHEST INCOME")))</f>
        <v>LOW INCOME</v>
      </c>
      <c r="F730">
        <v>0</v>
      </c>
      <c r="G730" t="s">
        <v>16</v>
      </c>
      <c r="H730" t="s">
        <v>17</v>
      </c>
      <c r="I730" t="s">
        <v>15</v>
      </c>
      <c r="J730" t="str">
        <f>IF(I730="YES", "1", "0")</f>
        <v>0</v>
      </c>
      <c r="K730">
        <v>1</v>
      </c>
      <c r="L730">
        <v>3.5</v>
      </c>
      <c r="M730" t="str">
        <f>IF(L730&lt;=4.5,"CLOSEST",IF(L730&lt;=7.5,"FAR","FURTHEST"))</f>
        <v>CLOSEST</v>
      </c>
      <c r="N730" t="s">
        <v>15</v>
      </c>
      <c r="O730" t="str">
        <f>IF(N730="YES", "1", "0")</f>
        <v>0</v>
      </c>
      <c r="P730" t="str">
        <f>E730&amp;"-"&amp;G730&amp;"-"&amp;H730</f>
        <v>LOW INCOME-Partial College-Clerical</v>
      </c>
    </row>
    <row r="731" spans="1:16" x14ac:dyDescent="0.25">
      <c r="A731">
        <v>24121</v>
      </c>
      <c r="B731" t="s">
        <v>19</v>
      </c>
      <c r="C731" t="s">
        <v>11</v>
      </c>
      <c r="D731">
        <v>30000</v>
      </c>
      <c r="E731" t="str">
        <f>IF(D731&lt;=40000,"LOW INCOME",IF(D731&lt;=80000,"MEDIUM INCOME",IF(D731&lt;=100000,"HIGH INCOME","HIGHEST INCOME")))</f>
        <v>LOW INCOME</v>
      </c>
      <c r="F731">
        <v>0</v>
      </c>
      <c r="G731" t="s">
        <v>16</v>
      </c>
      <c r="H731" t="s">
        <v>17</v>
      </c>
      <c r="I731" t="s">
        <v>15</v>
      </c>
      <c r="J731" t="str">
        <f>IF(I731="YES", "1", "0")</f>
        <v>0</v>
      </c>
      <c r="K731">
        <v>1</v>
      </c>
      <c r="L731">
        <v>0.5</v>
      </c>
      <c r="M731" t="str">
        <f>IF(L731&lt;=4.5,"CLOSEST",IF(L731&lt;=7.5,"FAR","FURTHEST"))</f>
        <v>CLOSEST</v>
      </c>
      <c r="N731" t="s">
        <v>14</v>
      </c>
      <c r="O731" t="str">
        <f>IF(N731="YES", "1", "0")</f>
        <v>1</v>
      </c>
      <c r="P731" t="str">
        <f>E731&amp;"-"&amp;G731&amp;"-"&amp;H731</f>
        <v>LOW INCOME-Partial College-Clerical</v>
      </c>
    </row>
    <row r="732" spans="1:16" x14ac:dyDescent="0.25">
      <c r="A732">
        <v>24140</v>
      </c>
      <c r="B732" t="s">
        <v>19</v>
      </c>
      <c r="C732" t="s">
        <v>10</v>
      </c>
      <c r="D732">
        <v>10000</v>
      </c>
      <c r="E732" t="str">
        <f>IF(D732&lt;=40000,"LOW INCOME",IF(D732&lt;=80000,"MEDIUM INCOME",IF(D732&lt;=100000,"HIGH INCOME","HIGHEST INCOME")))</f>
        <v>LOW INCOME</v>
      </c>
      <c r="F732">
        <v>0</v>
      </c>
      <c r="G732" t="s">
        <v>63</v>
      </c>
      <c r="H732" t="s">
        <v>20</v>
      </c>
      <c r="I732" t="s">
        <v>15</v>
      </c>
      <c r="J732" t="str">
        <f>IF(I732="YES", "1", "0")</f>
        <v>0</v>
      </c>
      <c r="K732">
        <v>0</v>
      </c>
      <c r="L732">
        <v>0.5</v>
      </c>
      <c r="M732" t="str">
        <f>IF(L732&lt;=4.5,"CLOSEST",IF(L732&lt;=7.5,"FAR","FURTHEST"))</f>
        <v>CLOSEST</v>
      </c>
      <c r="N732" t="s">
        <v>14</v>
      </c>
      <c r="O732" t="str">
        <f>IF(N732="YES", "1", "0")</f>
        <v>1</v>
      </c>
      <c r="P732" t="str">
        <f>E732&amp;"-"&amp;G732&amp;"-"&amp;H732</f>
        <v>LOW INCOME-Graduate Degree-Manual</v>
      </c>
    </row>
    <row r="733" spans="1:16" x14ac:dyDescent="0.25">
      <c r="A733">
        <v>24149</v>
      </c>
      <c r="B733" t="s">
        <v>10</v>
      </c>
      <c r="C733" t="s">
        <v>10</v>
      </c>
      <c r="D733">
        <v>10000</v>
      </c>
      <c r="E733" t="str">
        <f>IF(D733&lt;=40000,"LOW INCOME",IF(D733&lt;=80000,"MEDIUM INCOME",IF(D733&lt;=100000,"HIGH INCOME","HIGHEST INCOME")))</f>
        <v>LOW INCOME</v>
      </c>
      <c r="F733">
        <v>2</v>
      </c>
      <c r="G733" t="s">
        <v>16</v>
      </c>
      <c r="H733" t="s">
        <v>20</v>
      </c>
      <c r="I733" t="s">
        <v>14</v>
      </c>
      <c r="J733" t="str">
        <f>IF(I733="YES", "1", "0")</f>
        <v>1</v>
      </c>
      <c r="K733">
        <v>0</v>
      </c>
      <c r="L733">
        <v>1.5</v>
      </c>
      <c r="M733" t="str">
        <f>IF(L733&lt;=4.5,"CLOSEST",IF(L733&lt;=7.5,"FAR","FURTHEST"))</f>
        <v>CLOSEST</v>
      </c>
      <c r="N733" t="s">
        <v>15</v>
      </c>
      <c r="O733" t="str">
        <f>IF(N733="YES", "1", "0")</f>
        <v>0</v>
      </c>
      <c r="P733" t="str">
        <f>E733&amp;"-"&amp;G733&amp;"-"&amp;H733</f>
        <v>LOW INCOME-Partial College-Manual</v>
      </c>
    </row>
    <row r="734" spans="1:16" x14ac:dyDescent="0.25">
      <c r="A734">
        <v>24151</v>
      </c>
      <c r="B734" t="s">
        <v>19</v>
      </c>
      <c r="C734" t="s">
        <v>10</v>
      </c>
      <c r="D734">
        <v>20000</v>
      </c>
      <c r="E734" t="str">
        <f>IF(D734&lt;=40000,"LOW INCOME",IF(D734&lt;=80000,"MEDIUM INCOME",IF(D734&lt;=100000,"HIGH INCOME","HIGHEST INCOME")))</f>
        <v>LOW INCOME</v>
      </c>
      <c r="F734">
        <v>1</v>
      </c>
      <c r="G734" t="s">
        <v>12</v>
      </c>
      <c r="H734" t="s">
        <v>17</v>
      </c>
      <c r="I734" t="s">
        <v>15</v>
      </c>
      <c r="J734" t="str">
        <f>IF(I734="YES", "1", "0")</f>
        <v>0</v>
      </c>
      <c r="K734">
        <v>0</v>
      </c>
      <c r="L734">
        <v>0.5</v>
      </c>
      <c r="M734" t="str">
        <f>IF(L734&lt;=4.5,"CLOSEST",IF(L734&lt;=7.5,"FAR","FURTHEST"))</f>
        <v>CLOSEST</v>
      </c>
      <c r="N734" t="s">
        <v>15</v>
      </c>
      <c r="O734" t="str">
        <f>IF(N734="YES", "1", "0")</f>
        <v>0</v>
      </c>
      <c r="P734" t="str">
        <f>E734&amp;"-"&amp;G734&amp;"-"&amp;H734</f>
        <v>LOW INCOME-Bachelors-Clerical</v>
      </c>
    </row>
    <row r="735" spans="1:16" x14ac:dyDescent="0.25">
      <c r="A735">
        <v>24174</v>
      </c>
      <c r="B735" t="s">
        <v>10</v>
      </c>
      <c r="C735" t="s">
        <v>10</v>
      </c>
      <c r="D735">
        <v>20000</v>
      </c>
      <c r="E735" t="str">
        <f>IF(D735&lt;=40000,"LOW INCOME",IF(D735&lt;=80000,"MEDIUM INCOME",IF(D735&lt;=100000,"HIGH INCOME","HIGHEST INCOME")))</f>
        <v>LOW INCOME</v>
      </c>
      <c r="F735">
        <v>0</v>
      </c>
      <c r="G735" t="s">
        <v>12</v>
      </c>
      <c r="H735" t="s">
        <v>17</v>
      </c>
      <c r="I735" t="s">
        <v>14</v>
      </c>
      <c r="J735" t="str">
        <f>IF(I735="YES", "1", "0")</f>
        <v>1</v>
      </c>
      <c r="K735">
        <v>0</v>
      </c>
      <c r="L735">
        <v>0.5</v>
      </c>
      <c r="M735" t="str">
        <f>IF(L735&lt;=4.5,"CLOSEST",IF(L735&lt;=7.5,"FAR","FURTHEST"))</f>
        <v>CLOSEST</v>
      </c>
      <c r="N735" t="s">
        <v>14</v>
      </c>
      <c r="O735" t="str">
        <f>IF(N735="YES", "1", "0")</f>
        <v>1</v>
      </c>
      <c r="P735" t="str">
        <f>E735&amp;"-"&amp;G735&amp;"-"&amp;H735</f>
        <v>LOW INCOME-Bachelors-Clerical</v>
      </c>
    </row>
    <row r="736" spans="1:16" x14ac:dyDescent="0.25">
      <c r="A736">
        <v>24185</v>
      </c>
      <c r="B736" t="s">
        <v>19</v>
      </c>
      <c r="C736" t="s">
        <v>11</v>
      </c>
      <c r="D736">
        <v>10000</v>
      </c>
      <c r="E736" t="str">
        <f>IF(D736&lt;=40000,"LOW INCOME",IF(D736&lt;=80000,"MEDIUM INCOME",IF(D736&lt;=100000,"HIGH INCOME","HIGHEST INCOME")))</f>
        <v>LOW INCOME</v>
      </c>
      <c r="F736">
        <v>1</v>
      </c>
      <c r="G736" t="s">
        <v>21</v>
      </c>
      <c r="H736" t="s">
        <v>20</v>
      </c>
      <c r="I736" t="s">
        <v>15</v>
      </c>
      <c r="J736" t="str">
        <f>IF(I736="YES", "1", "0")</f>
        <v>0</v>
      </c>
      <c r="K736">
        <v>1</v>
      </c>
      <c r="L736">
        <v>1.5</v>
      </c>
      <c r="M736" t="str">
        <f>IF(L736&lt;=4.5,"CLOSEST",IF(L736&lt;=7.5,"FAR","FURTHEST"))</f>
        <v>CLOSEST</v>
      </c>
      <c r="N736" t="s">
        <v>15</v>
      </c>
      <c r="O736" t="str">
        <f>IF(N736="YES", "1", "0")</f>
        <v>0</v>
      </c>
      <c r="P736" t="str">
        <f>E736&amp;"-"&amp;G736&amp;"-"&amp;H736</f>
        <v>LOW INCOME-High School-Manual</v>
      </c>
    </row>
    <row r="737" spans="1:16" x14ac:dyDescent="0.25">
      <c r="A737">
        <v>24187</v>
      </c>
      <c r="B737" t="s">
        <v>19</v>
      </c>
      <c r="C737" t="s">
        <v>11</v>
      </c>
      <c r="D737">
        <v>30000</v>
      </c>
      <c r="E737" t="str">
        <f>IF(D737&lt;=40000,"LOW INCOME",IF(D737&lt;=80000,"MEDIUM INCOME",IF(D737&lt;=100000,"HIGH INCOME","HIGHEST INCOME")))</f>
        <v>LOW INCOME</v>
      </c>
      <c r="F737">
        <v>3</v>
      </c>
      <c r="G737" t="s">
        <v>63</v>
      </c>
      <c r="H737" t="s">
        <v>17</v>
      </c>
      <c r="I737" t="s">
        <v>15</v>
      </c>
      <c r="J737" t="str">
        <f>IF(I737="YES", "1", "0")</f>
        <v>0</v>
      </c>
      <c r="K737">
        <v>0</v>
      </c>
      <c r="L737">
        <v>0.5</v>
      </c>
      <c r="M737" t="str">
        <f>IF(L737&lt;=4.5,"CLOSEST",IF(L737&lt;=7.5,"FAR","FURTHEST"))</f>
        <v>CLOSEST</v>
      </c>
      <c r="N737" t="s">
        <v>14</v>
      </c>
      <c r="O737" t="str">
        <f>IF(N737="YES", "1", "0")</f>
        <v>1</v>
      </c>
      <c r="P737" t="str">
        <f>E737&amp;"-"&amp;G737&amp;"-"&amp;H737</f>
        <v>LOW INCOME-Graduate Degree-Clerical</v>
      </c>
    </row>
    <row r="738" spans="1:16" x14ac:dyDescent="0.25">
      <c r="A738">
        <v>24201</v>
      </c>
      <c r="B738" t="s">
        <v>10</v>
      </c>
      <c r="C738" t="s">
        <v>11</v>
      </c>
      <c r="D738">
        <v>10000</v>
      </c>
      <c r="E738" t="str">
        <f>IF(D738&lt;=40000,"LOW INCOME",IF(D738&lt;=80000,"MEDIUM INCOME",IF(D738&lt;=100000,"HIGH INCOME","HIGHEST INCOME")))</f>
        <v>LOW INCOME</v>
      </c>
      <c r="F738">
        <v>2</v>
      </c>
      <c r="G738" t="s">
        <v>21</v>
      </c>
      <c r="H738" t="s">
        <v>20</v>
      </c>
      <c r="I738" t="s">
        <v>14</v>
      </c>
      <c r="J738" t="str">
        <f>IF(I738="YES", "1", "0")</f>
        <v>1</v>
      </c>
      <c r="K738">
        <v>0</v>
      </c>
      <c r="L738">
        <v>0.5</v>
      </c>
      <c r="M738" t="str">
        <f>IF(L738&lt;=4.5,"CLOSEST",IF(L738&lt;=7.5,"FAR","FURTHEST"))</f>
        <v>CLOSEST</v>
      </c>
      <c r="N738" t="s">
        <v>14</v>
      </c>
      <c r="O738" t="str">
        <f>IF(N738="YES", "1", "0")</f>
        <v>1</v>
      </c>
      <c r="P738" t="str">
        <f>E738&amp;"-"&amp;G738&amp;"-"&amp;H738</f>
        <v>LOW INCOME-High School-Manual</v>
      </c>
    </row>
    <row r="739" spans="1:16" x14ac:dyDescent="0.25">
      <c r="A739">
        <v>24273</v>
      </c>
      <c r="B739" t="s">
        <v>10</v>
      </c>
      <c r="C739" t="s">
        <v>11</v>
      </c>
      <c r="D739">
        <v>20000</v>
      </c>
      <c r="E739" t="str">
        <f>IF(D739&lt;=40000,"LOW INCOME",IF(D739&lt;=80000,"MEDIUM INCOME",IF(D739&lt;=100000,"HIGH INCOME","HIGHEST INCOME")))</f>
        <v>LOW INCOME</v>
      </c>
      <c r="F739">
        <v>2</v>
      </c>
      <c r="G739" t="s">
        <v>23</v>
      </c>
      <c r="H739" t="s">
        <v>17</v>
      </c>
      <c r="I739" t="s">
        <v>14</v>
      </c>
      <c r="J739" t="str">
        <f>IF(I739="YES", "1", "0")</f>
        <v>1</v>
      </c>
      <c r="K739">
        <v>2</v>
      </c>
      <c r="L739">
        <v>7.5</v>
      </c>
      <c r="M739" t="str">
        <f>IF(L739&lt;=4.5,"CLOSEST",IF(L739&lt;=7.5,"FAR","FURTHEST"))</f>
        <v>FAR</v>
      </c>
      <c r="N739" t="s">
        <v>14</v>
      </c>
      <c r="O739" t="str">
        <f>IF(N739="YES", "1", "0")</f>
        <v>1</v>
      </c>
      <c r="P739" t="str">
        <f>E739&amp;"-"&amp;G739&amp;"-"&amp;H739</f>
        <v>LOW INCOME-Partial High School-Clerical</v>
      </c>
    </row>
    <row r="740" spans="1:16" x14ac:dyDescent="0.25">
      <c r="A740">
        <v>24279</v>
      </c>
      <c r="B740" t="s">
        <v>19</v>
      </c>
      <c r="C740" t="s">
        <v>10</v>
      </c>
      <c r="D740">
        <v>40000</v>
      </c>
      <c r="E740" t="str">
        <f>IF(D740&lt;=40000,"LOW INCOME",IF(D740&lt;=80000,"MEDIUM INCOME",IF(D740&lt;=100000,"HIGH INCOME","HIGHEST INCOME")))</f>
        <v>LOW INCOME</v>
      </c>
      <c r="F740">
        <v>2</v>
      </c>
      <c r="G740" t="s">
        <v>16</v>
      </c>
      <c r="H740" t="s">
        <v>13</v>
      </c>
      <c r="I740" t="s">
        <v>15</v>
      </c>
      <c r="J740" t="str">
        <f>IF(I740="YES", "1", "0")</f>
        <v>0</v>
      </c>
      <c r="K740">
        <v>2</v>
      </c>
      <c r="L740">
        <v>1.5</v>
      </c>
      <c r="M740" t="str">
        <f>IF(L740&lt;=4.5,"CLOSEST",IF(L740&lt;=7.5,"FAR","FURTHEST"))</f>
        <v>CLOSEST</v>
      </c>
      <c r="N740" t="s">
        <v>15</v>
      </c>
      <c r="O740" t="str">
        <f>IF(N740="YES", "1", "0")</f>
        <v>0</v>
      </c>
      <c r="P740" t="str">
        <f>E740&amp;"-"&amp;G740&amp;"-"&amp;H740</f>
        <v>LOW INCOME-Partial College-Skilled Manual</v>
      </c>
    </row>
    <row r="741" spans="1:16" x14ac:dyDescent="0.25">
      <c r="A741">
        <v>24305</v>
      </c>
      <c r="B741" t="s">
        <v>19</v>
      </c>
      <c r="C741" t="s">
        <v>10</v>
      </c>
      <c r="D741">
        <v>100000</v>
      </c>
      <c r="E741" t="str">
        <f>IF(D741&lt;=40000,"LOW INCOME",IF(D741&lt;=80000,"MEDIUM INCOME",IF(D741&lt;=100000,"HIGH INCOME","HIGHEST INCOME")))</f>
        <v>HIGH INCOME</v>
      </c>
      <c r="F741">
        <v>1</v>
      </c>
      <c r="G741" t="s">
        <v>12</v>
      </c>
      <c r="H741" t="s">
        <v>22</v>
      </c>
      <c r="I741" t="s">
        <v>15</v>
      </c>
      <c r="J741" t="str">
        <f>IF(I741="YES", "1", "0")</f>
        <v>0</v>
      </c>
      <c r="K741">
        <v>3</v>
      </c>
      <c r="L741">
        <v>0.5</v>
      </c>
      <c r="M741" t="str">
        <f>IF(L741&lt;=4.5,"CLOSEST",IF(L741&lt;=7.5,"FAR","FURTHEST"))</f>
        <v>CLOSEST</v>
      </c>
      <c r="N741" t="s">
        <v>14</v>
      </c>
      <c r="O741" t="str">
        <f>IF(N741="YES", "1", "0")</f>
        <v>1</v>
      </c>
      <c r="P741" t="str">
        <f>E741&amp;"-"&amp;G741&amp;"-"&amp;H741</f>
        <v>HIGH INCOME-Bachelors-Management</v>
      </c>
    </row>
    <row r="742" spans="1:16" x14ac:dyDescent="0.25">
      <c r="A742">
        <v>24322</v>
      </c>
      <c r="B742" t="s">
        <v>10</v>
      </c>
      <c r="C742" t="s">
        <v>11</v>
      </c>
      <c r="D742">
        <v>60000</v>
      </c>
      <c r="E742" t="str">
        <f>IF(D742&lt;=40000,"LOW INCOME",IF(D742&lt;=80000,"MEDIUM INCOME",IF(D742&lt;=100000,"HIGH INCOME","HIGHEST INCOME")))</f>
        <v>MEDIUM INCOME</v>
      </c>
      <c r="F742">
        <v>4</v>
      </c>
      <c r="G742" t="s">
        <v>12</v>
      </c>
      <c r="H742" t="s">
        <v>13</v>
      </c>
      <c r="I742" t="s">
        <v>15</v>
      </c>
      <c r="J742" t="str">
        <f>IF(I742="YES", "1", "0")</f>
        <v>0</v>
      </c>
      <c r="K742">
        <v>2</v>
      </c>
      <c r="L742">
        <v>0.5</v>
      </c>
      <c r="M742" t="str">
        <f>IF(L742&lt;=4.5,"CLOSEST",IF(L742&lt;=7.5,"FAR","FURTHEST"))</f>
        <v>CLOSEST</v>
      </c>
      <c r="N742" t="s">
        <v>15</v>
      </c>
      <c r="O742" t="str">
        <f>IF(N742="YES", "1", "0")</f>
        <v>0</v>
      </c>
      <c r="P742" t="str">
        <f>E742&amp;"-"&amp;G742&amp;"-"&amp;H742</f>
        <v>MEDIUM INCOME-Bachelors-Skilled Manual</v>
      </c>
    </row>
    <row r="743" spans="1:16" x14ac:dyDescent="0.25">
      <c r="A743">
        <v>24324</v>
      </c>
      <c r="B743" t="s">
        <v>19</v>
      </c>
      <c r="C743" t="s">
        <v>11</v>
      </c>
      <c r="D743">
        <v>60000</v>
      </c>
      <c r="E743" t="str">
        <f>IF(D743&lt;=40000,"LOW INCOME",IF(D743&lt;=80000,"MEDIUM INCOME",IF(D743&lt;=100000,"HIGH INCOME","HIGHEST INCOME")))</f>
        <v>MEDIUM INCOME</v>
      </c>
      <c r="F743">
        <v>4</v>
      </c>
      <c r="G743" t="s">
        <v>12</v>
      </c>
      <c r="H743" t="s">
        <v>13</v>
      </c>
      <c r="I743" t="s">
        <v>14</v>
      </c>
      <c r="J743" t="str">
        <f>IF(I743="YES", "1", "0")</f>
        <v>1</v>
      </c>
      <c r="K743">
        <v>2</v>
      </c>
      <c r="L743">
        <v>3.5</v>
      </c>
      <c r="M743" t="str">
        <f>IF(L743&lt;=4.5,"CLOSEST",IF(L743&lt;=7.5,"FAR","FURTHEST"))</f>
        <v>CLOSEST</v>
      </c>
      <c r="N743" t="s">
        <v>14</v>
      </c>
      <c r="O743" t="str">
        <f>IF(N743="YES", "1", "0")</f>
        <v>1</v>
      </c>
      <c r="P743" t="str">
        <f>E743&amp;"-"&amp;G743&amp;"-"&amp;H743</f>
        <v>MEDIUM INCOME-Bachelors-Skilled Manual</v>
      </c>
    </row>
    <row r="744" spans="1:16" x14ac:dyDescent="0.25">
      <c r="A744">
        <v>24357</v>
      </c>
      <c r="B744" t="s">
        <v>10</v>
      </c>
      <c r="C744" t="s">
        <v>10</v>
      </c>
      <c r="D744">
        <v>80000</v>
      </c>
      <c r="E744" t="str">
        <f>IF(D744&lt;=40000,"LOW INCOME",IF(D744&lt;=80000,"MEDIUM INCOME",IF(D744&lt;=100000,"HIGH INCOME","HIGHEST INCOME")))</f>
        <v>MEDIUM INCOME</v>
      </c>
      <c r="F744">
        <v>3</v>
      </c>
      <c r="G744" t="s">
        <v>12</v>
      </c>
      <c r="H744" t="s">
        <v>18</v>
      </c>
      <c r="I744" t="s">
        <v>14</v>
      </c>
      <c r="J744" t="str">
        <f>IF(I744="YES", "1", "0")</f>
        <v>1</v>
      </c>
      <c r="K744">
        <v>1</v>
      </c>
      <c r="L744">
        <v>3.5</v>
      </c>
      <c r="M744" t="str">
        <f>IF(L744&lt;=4.5,"CLOSEST",IF(L744&lt;=7.5,"FAR","FURTHEST"))</f>
        <v>CLOSEST</v>
      </c>
      <c r="N744" t="s">
        <v>14</v>
      </c>
      <c r="O744" t="str">
        <f>IF(N744="YES", "1", "0")</f>
        <v>1</v>
      </c>
      <c r="P744" t="str">
        <f>E744&amp;"-"&amp;G744&amp;"-"&amp;H744</f>
        <v>MEDIUM INCOME-Bachelors-Professional</v>
      </c>
    </row>
    <row r="745" spans="1:16" x14ac:dyDescent="0.25">
      <c r="A745">
        <v>24369</v>
      </c>
      <c r="B745" t="s">
        <v>10</v>
      </c>
      <c r="C745" t="s">
        <v>10</v>
      </c>
      <c r="D745">
        <v>80000</v>
      </c>
      <c r="E745" t="str">
        <f>IF(D745&lt;=40000,"LOW INCOME",IF(D745&lt;=80000,"MEDIUM INCOME",IF(D745&lt;=100000,"HIGH INCOME","HIGHEST INCOME")))</f>
        <v>MEDIUM INCOME</v>
      </c>
      <c r="F745">
        <v>5</v>
      </c>
      <c r="G745" t="s">
        <v>63</v>
      </c>
      <c r="H745" t="s">
        <v>22</v>
      </c>
      <c r="I745" t="s">
        <v>15</v>
      </c>
      <c r="J745" t="str">
        <f>IF(I745="YES", "1", "0")</f>
        <v>0</v>
      </c>
      <c r="K745">
        <v>2</v>
      </c>
      <c r="L745">
        <v>0.5</v>
      </c>
      <c r="M745" t="str">
        <f>IF(L745&lt;=4.5,"CLOSEST",IF(L745&lt;=7.5,"FAR","FURTHEST"))</f>
        <v>CLOSEST</v>
      </c>
      <c r="N745" t="s">
        <v>15</v>
      </c>
      <c r="O745" t="str">
        <f>IF(N745="YES", "1", "0")</f>
        <v>0</v>
      </c>
      <c r="P745" t="str">
        <f>E745&amp;"-"&amp;G745&amp;"-"&amp;H745</f>
        <v>MEDIUM INCOME-Graduate Degree-Management</v>
      </c>
    </row>
    <row r="746" spans="1:16" x14ac:dyDescent="0.25">
      <c r="A746">
        <v>24381</v>
      </c>
      <c r="B746" t="s">
        <v>19</v>
      </c>
      <c r="C746" t="s">
        <v>10</v>
      </c>
      <c r="D746">
        <v>70000</v>
      </c>
      <c r="E746" t="str">
        <f>IF(D746&lt;=40000,"LOW INCOME",IF(D746&lt;=80000,"MEDIUM INCOME",IF(D746&lt;=100000,"HIGH INCOME","HIGHEST INCOME")))</f>
        <v>MEDIUM INCOME</v>
      </c>
      <c r="F746">
        <v>0</v>
      </c>
      <c r="G746" t="s">
        <v>12</v>
      </c>
      <c r="H746" t="s">
        <v>18</v>
      </c>
      <c r="I746" t="s">
        <v>14</v>
      </c>
      <c r="J746" t="str">
        <f>IF(I746="YES", "1", "0")</f>
        <v>1</v>
      </c>
      <c r="K746">
        <v>1</v>
      </c>
      <c r="L746">
        <v>7.5</v>
      </c>
      <c r="M746" t="str">
        <f>IF(L746&lt;=4.5,"CLOSEST",IF(L746&lt;=7.5,"FAR","FURTHEST"))</f>
        <v>FAR</v>
      </c>
      <c r="N746" t="s">
        <v>14</v>
      </c>
      <c r="O746" t="str">
        <f>IF(N746="YES", "1", "0")</f>
        <v>1</v>
      </c>
      <c r="P746" t="str">
        <f>E746&amp;"-"&amp;G746&amp;"-"&amp;H746</f>
        <v>MEDIUM INCOME-Bachelors-Professional</v>
      </c>
    </row>
    <row r="747" spans="1:16" x14ac:dyDescent="0.25">
      <c r="A747">
        <v>24397</v>
      </c>
      <c r="B747" t="s">
        <v>19</v>
      </c>
      <c r="C747" t="s">
        <v>10</v>
      </c>
      <c r="D747">
        <v>120000</v>
      </c>
      <c r="E747" t="str">
        <f>IF(D747&lt;=40000,"LOW INCOME",IF(D747&lt;=80000,"MEDIUM INCOME",IF(D747&lt;=100000,"HIGH INCOME","HIGHEST INCOME")))</f>
        <v>HIGHEST INCOME</v>
      </c>
      <c r="F747">
        <v>2</v>
      </c>
      <c r="G747" t="s">
        <v>12</v>
      </c>
      <c r="H747" t="s">
        <v>22</v>
      </c>
      <c r="I747" t="s">
        <v>15</v>
      </c>
      <c r="J747" t="str">
        <f>IF(I747="YES", "1", "0")</f>
        <v>0</v>
      </c>
      <c r="K747">
        <v>4</v>
      </c>
      <c r="L747">
        <v>1.5</v>
      </c>
      <c r="M747" t="str">
        <f>IF(L747&lt;=4.5,"CLOSEST",IF(L747&lt;=7.5,"FAR","FURTHEST"))</f>
        <v>CLOSEST</v>
      </c>
      <c r="N747" t="s">
        <v>15</v>
      </c>
      <c r="O747" t="str">
        <f>IF(N747="YES", "1", "0")</f>
        <v>0</v>
      </c>
      <c r="P747" t="str">
        <f>E747&amp;"-"&amp;G747&amp;"-"&amp;H747</f>
        <v>HIGHEST INCOME-Bachelors-Management</v>
      </c>
    </row>
    <row r="748" spans="1:16" x14ac:dyDescent="0.25">
      <c r="A748">
        <v>24398</v>
      </c>
      <c r="B748" t="s">
        <v>10</v>
      </c>
      <c r="C748" t="s">
        <v>10</v>
      </c>
      <c r="D748">
        <v>130000</v>
      </c>
      <c r="E748" t="str">
        <f>IF(D748&lt;=40000,"LOW INCOME",IF(D748&lt;=80000,"MEDIUM INCOME",IF(D748&lt;=100000,"HIGH INCOME","HIGHEST INCOME")))</f>
        <v>HIGHEST INCOME</v>
      </c>
      <c r="F748">
        <v>1</v>
      </c>
      <c r="G748" t="s">
        <v>63</v>
      </c>
      <c r="H748" t="s">
        <v>22</v>
      </c>
      <c r="I748" t="s">
        <v>14</v>
      </c>
      <c r="J748" t="str">
        <f>IF(I748="YES", "1", "0")</f>
        <v>1</v>
      </c>
      <c r="K748">
        <v>4</v>
      </c>
      <c r="L748">
        <v>0.5</v>
      </c>
      <c r="M748" t="str">
        <f>IF(L748&lt;=4.5,"CLOSEST",IF(L748&lt;=7.5,"FAR","FURTHEST"))</f>
        <v>CLOSEST</v>
      </c>
      <c r="N748" t="s">
        <v>15</v>
      </c>
      <c r="O748" t="str">
        <f>IF(N748="YES", "1", "0")</f>
        <v>0</v>
      </c>
      <c r="P748" t="str">
        <f>E748&amp;"-"&amp;G748&amp;"-"&amp;H748</f>
        <v>HIGHEST INCOME-Graduate Degree-Management</v>
      </c>
    </row>
    <row r="749" spans="1:16" x14ac:dyDescent="0.25">
      <c r="A749">
        <v>24416</v>
      </c>
      <c r="B749" t="s">
        <v>10</v>
      </c>
      <c r="C749" t="s">
        <v>10</v>
      </c>
      <c r="D749">
        <v>90000</v>
      </c>
      <c r="E749" t="str">
        <f>IF(D749&lt;=40000,"LOW INCOME",IF(D749&lt;=80000,"MEDIUM INCOME",IF(D749&lt;=100000,"HIGH INCOME","HIGHEST INCOME")))</f>
        <v>HIGH INCOME</v>
      </c>
      <c r="F749">
        <v>4</v>
      </c>
      <c r="G749" t="s">
        <v>21</v>
      </c>
      <c r="H749" t="s">
        <v>18</v>
      </c>
      <c r="I749" t="s">
        <v>14</v>
      </c>
      <c r="J749" t="str">
        <f>IF(I749="YES", "1", "0")</f>
        <v>1</v>
      </c>
      <c r="K749">
        <v>2</v>
      </c>
      <c r="L749">
        <v>1.5</v>
      </c>
      <c r="M749" t="str">
        <f>IF(L749&lt;=4.5,"CLOSEST",IF(L749&lt;=7.5,"FAR","FURTHEST"))</f>
        <v>CLOSEST</v>
      </c>
      <c r="N749" t="s">
        <v>15</v>
      </c>
      <c r="O749" t="str">
        <f>IF(N749="YES", "1", "0")</f>
        <v>0</v>
      </c>
      <c r="P749" t="str">
        <f>E749&amp;"-"&amp;G749&amp;"-"&amp;H749</f>
        <v>HIGH INCOME-High School-Professional</v>
      </c>
    </row>
    <row r="750" spans="1:16" x14ac:dyDescent="0.25">
      <c r="A750">
        <v>24433</v>
      </c>
      <c r="B750" t="s">
        <v>10</v>
      </c>
      <c r="C750" t="s">
        <v>10</v>
      </c>
      <c r="D750">
        <v>70000</v>
      </c>
      <c r="E750" t="str">
        <f>IF(D750&lt;=40000,"LOW INCOME",IF(D750&lt;=80000,"MEDIUM INCOME",IF(D750&lt;=100000,"HIGH INCOME","HIGHEST INCOME")))</f>
        <v>MEDIUM INCOME</v>
      </c>
      <c r="F750">
        <v>3</v>
      </c>
      <c r="G750" t="s">
        <v>21</v>
      </c>
      <c r="H750" t="s">
        <v>18</v>
      </c>
      <c r="I750" t="s">
        <v>15</v>
      </c>
      <c r="J750" t="str">
        <f>IF(I750="YES", "1", "0")</f>
        <v>0</v>
      </c>
      <c r="K750">
        <v>1</v>
      </c>
      <c r="L750">
        <v>1.5</v>
      </c>
      <c r="M750" t="str">
        <f>IF(L750&lt;=4.5,"CLOSEST",IF(L750&lt;=7.5,"FAR","FURTHEST"))</f>
        <v>CLOSEST</v>
      </c>
      <c r="N750" t="s">
        <v>14</v>
      </c>
      <c r="O750" t="str">
        <f>IF(N750="YES", "1", "0")</f>
        <v>1</v>
      </c>
      <c r="P750" t="str">
        <f>E750&amp;"-"&amp;G750&amp;"-"&amp;H750</f>
        <v>MEDIUM INCOME-High School-Professional</v>
      </c>
    </row>
    <row r="751" spans="1:16" x14ac:dyDescent="0.25">
      <c r="A751">
        <v>24466</v>
      </c>
      <c r="B751" t="s">
        <v>10</v>
      </c>
      <c r="C751" t="s">
        <v>11</v>
      </c>
      <c r="D751">
        <v>60000</v>
      </c>
      <c r="E751" t="str">
        <f>IF(D751&lt;=40000,"LOW INCOME",IF(D751&lt;=80000,"MEDIUM INCOME",IF(D751&lt;=100000,"HIGH INCOME","HIGHEST INCOME")))</f>
        <v>MEDIUM INCOME</v>
      </c>
      <c r="F751">
        <v>1</v>
      </c>
      <c r="G751" t="s">
        <v>16</v>
      </c>
      <c r="H751" t="s">
        <v>13</v>
      </c>
      <c r="I751" t="s">
        <v>14</v>
      </c>
      <c r="J751" t="str">
        <f>IF(I751="YES", "1", "0")</f>
        <v>1</v>
      </c>
      <c r="K751">
        <v>1</v>
      </c>
      <c r="L751">
        <v>7.5</v>
      </c>
      <c r="M751" t="str">
        <f>IF(L751&lt;=4.5,"CLOSEST",IF(L751&lt;=7.5,"FAR","FURTHEST"))</f>
        <v>FAR</v>
      </c>
      <c r="N751" t="s">
        <v>14</v>
      </c>
      <c r="O751" t="str">
        <f>IF(N751="YES", "1", "0")</f>
        <v>1</v>
      </c>
      <c r="P751" t="str">
        <f>E751&amp;"-"&amp;G751&amp;"-"&amp;H751</f>
        <v>MEDIUM INCOME-Partial College-Skilled Manual</v>
      </c>
    </row>
    <row r="752" spans="1:16" x14ac:dyDescent="0.25">
      <c r="A752">
        <v>24485</v>
      </c>
      <c r="B752" t="s">
        <v>19</v>
      </c>
      <c r="C752" t="s">
        <v>10</v>
      </c>
      <c r="D752">
        <v>40000</v>
      </c>
      <c r="E752" t="str">
        <f>IF(D752&lt;=40000,"LOW INCOME",IF(D752&lt;=80000,"MEDIUM INCOME",IF(D752&lt;=100000,"HIGH INCOME","HIGHEST INCOME")))</f>
        <v>LOW INCOME</v>
      </c>
      <c r="F752">
        <v>2</v>
      </c>
      <c r="G752" t="s">
        <v>12</v>
      </c>
      <c r="H752" t="s">
        <v>22</v>
      </c>
      <c r="I752" t="s">
        <v>15</v>
      </c>
      <c r="J752" t="str">
        <f>IF(I752="YES", "1", "0")</f>
        <v>0</v>
      </c>
      <c r="K752">
        <v>1</v>
      </c>
      <c r="L752">
        <v>7.5</v>
      </c>
      <c r="M752" t="str">
        <f>IF(L752&lt;=4.5,"CLOSEST",IF(L752&lt;=7.5,"FAR","FURTHEST"))</f>
        <v>FAR</v>
      </c>
      <c r="N752" t="s">
        <v>14</v>
      </c>
      <c r="O752" t="str">
        <f>IF(N752="YES", "1", "0")</f>
        <v>1</v>
      </c>
      <c r="P752" t="str">
        <f>E752&amp;"-"&amp;G752&amp;"-"&amp;H752</f>
        <v>LOW INCOME-Bachelors-Management</v>
      </c>
    </row>
    <row r="753" spans="1:16" x14ac:dyDescent="0.25">
      <c r="A753">
        <v>24496</v>
      </c>
      <c r="B753" t="s">
        <v>19</v>
      </c>
      <c r="C753" t="s">
        <v>11</v>
      </c>
      <c r="D753">
        <v>40000</v>
      </c>
      <c r="E753" t="str">
        <f>IF(D753&lt;=40000,"LOW INCOME",IF(D753&lt;=80000,"MEDIUM INCOME",IF(D753&lt;=100000,"HIGH INCOME","HIGHEST INCOME")))</f>
        <v>LOW INCOME</v>
      </c>
      <c r="F753">
        <v>0</v>
      </c>
      <c r="G753" t="s">
        <v>21</v>
      </c>
      <c r="H753" t="s">
        <v>13</v>
      </c>
      <c r="I753" t="s">
        <v>15</v>
      </c>
      <c r="J753" t="str">
        <f>IF(I753="YES", "1", "0")</f>
        <v>0</v>
      </c>
      <c r="K753">
        <v>2</v>
      </c>
      <c r="L753">
        <v>0.5</v>
      </c>
      <c r="M753" t="str">
        <f>IF(L753&lt;=4.5,"CLOSEST",IF(L753&lt;=7.5,"FAR","FURTHEST"))</f>
        <v>CLOSEST</v>
      </c>
      <c r="N753" t="s">
        <v>14</v>
      </c>
      <c r="O753" t="str">
        <f>IF(N753="YES", "1", "0")</f>
        <v>1</v>
      </c>
      <c r="P753" t="str">
        <f>E753&amp;"-"&amp;G753&amp;"-"&amp;H753</f>
        <v>LOW INCOME-High School-Skilled Manual</v>
      </c>
    </row>
    <row r="754" spans="1:16" x14ac:dyDescent="0.25">
      <c r="A754">
        <v>24514</v>
      </c>
      <c r="B754" t="s">
        <v>10</v>
      </c>
      <c r="C754" t="s">
        <v>10</v>
      </c>
      <c r="D754">
        <v>40000</v>
      </c>
      <c r="E754" t="str">
        <f>IF(D754&lt;=40000,"LOW INCOME",IF(D754&lt;=80000,"MEDIUM INCOME",IF(D754&lt;=100000,"HIGH INCOME","HIGHEST INCOME")))</f>
        <v>LOW INCOME</v>
      </c>
      <c r="F754">
        <v>0</v>
      </c>
      <c r="G754" t="s">
        <v>16</v>
      </c>
      <c r="H754" t="s">
        <v>13</v>
      </c>
      <c r="I754" t="s">
        <v>14</v>
      </c>
      <c r="J754" t="str">
        <f>IF(I754="YES", "1", "0")</f>
        <v>1</v>
      </c>
      <c r="K754">
        <v>1</v>
      </c>
      <c r="L754">
        <v>7.5</v>
      </c>
      <c r="M754" t="str">
        <f>IF(L754&lt;=4.5,"CLOSEST",IF(L754&lt;=7.5,"FAR","FURTHEST"))</f>
        <v>FAR</v>
      </c>
      <c r="N754" t="s">
        <v>15</v>
      </c>
      <c r="O754" t="str">
        <f>IF(N754="YES", "1", "0")</f>
        <v>0</v>
      </c>
      <c r="P754" t="str">
        <f>E754&amp;"-"&amp;G754&amp;"-"&amp;H754</f>
        <v>LOW INCOME-Partial College-Skilled Manual</v>
      </c>
    </row>
    <row r="755" spans="1:16" x14ac:dyDescent="0.25">
      <c r="A755">
        <v>24584</v>
      </c>
      <c r="B755" t="s">
        <v>19</v>
      </c>
      <c r="C755" t="s">
        <v>10</v>
      </c>
      <c r="D755">
        <v>60000</v>
      </c>
      <c r="E755" t="str">
        <f>IF(D755&lt;=40000,"LOW INCOME",IF(D755&lt;=80000,"MEDIUM INCOME",IF(D755&lt;=100000,"HIGH INCOME","HIGHEST INCOME")))</f>
        <v>MEDIUM INCOME</v>
      </c>
      <c r="F755">
        <v>0</v>
      </c>
      <c r="G755" t="s">
        <v>12</v>
      </c>
      <c r="H755" t="s">
        <v>18</v>
      </c>
      <c r="I755" t="s">
        <v>15</v>
      </c>
      <c r="J755" t="str">
        <f>IF(I755="YES", "1", "0")</f>
        <v>0</v>
      </c>
      <c r="K755">
        <v>3</v>
      </c>
      <c r="L755">
        <v>3.5</v>
      </c>
      <c r="M755" t="str">
        <f>IF(L755&lt;=4.5,"CLOSEST",IF(L755&lt;=7.5,"FAR","FURTHEST"))</f>
        <v>CLOSEST</v>
      </c>
      <c r="N755" t="s">
        <v>15</v>
      </c>
      <c r="O755" t="str">
        <f>IF(N755="YES", "1", "0")</f>
        <v>0</v>
      </c>
      <c r="P755" t="str">
        <f>E755&amp;"-"&amp;G755&amp;"-"&amp;H755</f>
        <v>MEDIUM INCOME-Bachelors-Professional</v>
      </c>
    </row>
    <row r="756" spans="1:16" x14ac:dyDescent="0.25">
      <c r="A756">
        <v>24611</v>
      </c>
      <c r="B756" t="s">
        <v>19</v>
      </c>
      <c r="C756" t="s">
        <v>10</v>
      </c>
      <c r="D756">
        <v>90000</v>
      </c>
      <c r="E756" t="str">
        <f>IF(D756&lt;=40000,"LOW INCOME",IF(D756&lt;=80000,"MEDIUM INCOME",IF(D756&lt;=100000,"HIGH INCOME","HIGHEST INCOME")))</f>
        <v>HIGH INCOME</v>
      </c>
      <c r="F756">
        <v>0</v>
      </c>
      <c r="G756" t="s">
        <v>12</v>
      </c>
      <c r="H756" t="s">
        <v>18</v>
      </c>
      <c r="I756" t="s">
        <v>15</v>
      </c>
      <c r="J756" t="str">
        <f>IF(I756="YES", "1", "0")</f>
        <v>0</v>
      </c>
      <c r="K756">
        <v>4</v>
      </c>
      <c r="L756">
        <v>10.5</v>
      </c>
      <c r="M756" t="str">
        <f>IF(L756&lt;=4.5,"CLOSEST",IF(L756&lt;=7.5,"FAR","FURTHEST"))</f>
        <v>FURTHEST</v>
      </c>
      <c r="N756" t="s">
        <v>14</v>
      </c>
      <c r="O756" t="str">
        <f>IF(N756="YES", "1", "0")</f>
        <v>1</v>
      </c>
      <c r="P756" t="str">
        <f>E756&amp;"-"&amp;G756&amp;"-"&amp;H756</f>
        <v>HIGH INCOME-Bachelors-Professional</v>
      </c>
    </row>
    <row r="757" spans="1:16" x14ac:dyDescent="0.25">
      <c r="A757">
        <v>24637</v>
      </c>
      <c r="B757" t="s">
        <v>10</v>
      </c>
      <c r="C757" t="s">
        <v>10</v>
      </c>
      <c r="D757">
        <v>40000</v>
      </c>
      <c r="E757" t="str">
        <f>IF(D757&lt;=40000,"LOW INCOME",IF(D757&lt;=80000,"MEDIUM INCOME",IF(D757&lt;=100000,"HIGH INCOME","HIGHEST INCOME")))</f>
        <v>LOW INCOME</v>
      </c>
      <c r="F757">
        <v>4</v>
      </c>
      <c r="G757" t="s">
        <v>21</v>
      </c>
      <c r="H757" t="s">
        <v>18</v>
      </c>
      <c r="I757" t="s">
        <v>14</v>
      </c>
      <c r="J757" t="str">
        <f>IF(I757="YES", "1", "0")</f>
        <v>1</v>
      </c>
      <c r="K757">
        <v>2</v>
      </c>
      <c r="L757">
        <v>10.5</v>
      </c>
      <c r="M757" t="str">
        <f>IF(L757&lt;=4.5,"CLOSEST",IF(L757&lt;=7.5,"FAR","FURTHEST"))</f>
        <v>FURTHEST</v>
      </c>
      <c r="N757" t="s">
        <v>15</v>
      </c>
      <c r="O757" t="str">
        <f>IF(N757="YES", "1", "0")</f>
        <v>0</v>
      </c>
      <c r="P757" t="str">
        <f>E757&amp;"-"&amp;G757&amp;"-"&amp;H757</f>
        <v>LOW INCOME-High School-Professional</v>
      </c>
    </row>
    <row r="758" spans="1:16" x14ac:dyDescent="0.25">
      <c r="A758">
        <v>24643</v>
      </c>
      <c r="B758" t="s">
        <v>19</v>
      </c>
      <c r="C758" t="s">
        <v>11</v>
      </c>
      <c r="D758">
        <v>60000</v>
      </c>
      <c r="E758" t="str">
        <f>IF(D758&lt;=40000,"LOW INCOME",IF(D758&lt;=80000,"MEDIUM INCOME",IF(D758&lt;=100000,"HIGH INCOME","HIGHEST INCOME")))</f>
        <v>MEDIUM INCOME</v>
      </c>
      <c r="F758">
        <v>4</v>
      </c>
      <c r="G758" t="s">
        <v>12</v>
      </c>
      <c r="H758" t="s">
        <v>22</v>
      </c>
      <c r="I758" t="s">
        <v>14</v>
      </c>
      <c r="J758" t="str">
        <f>IF(I758="YES", "1", "0")</f>
        <v>1</v>
      </c>
      <c r="K758">
        <v>2</v>
      </c>
      <c r="L758">
        <v>10.5</v>
      </c>
      <c r="M758" t="str">
        <f>IF(L758&lt;=4.5,"CLOSEST",IF(L758&lt;=7.5,"FAR","FURTHEST"))</f>
        <v>FURTHEST</v>
      </c>
      <c r="N758" t="s">
        <v>15</v>
      </c>
      <c r="O758" t="str">
        <f>IF(N758="YES", "1", "0")</f>
        <v>0</v>
      </c>
      <c r="P758" t="str">
        <f>E758&amp;"-"&amp;G758&amp;"-"&amp;H758</f>
        <v>MEDIUM INCOME-Bachelors-Management</v>
      </c>
    </row>
    <row r="759" spans="1:16" x14ac:dyDescent="0.25">
      <c r="A759">
        <v>24725</v>
      </c>
      <c r="B759" t="s">
        <v>10</v>
      </c>
      <c r="C759" t="s">
        <v>11</v>
      </c>
      <c r="D759">
        <v>40000</v>
      </c>
      <c r="E759" t="str">
        <f>IF(D759&lt;=40000,"LOW INCOME",IF(D759&lt;=80000,"MEDIUM INCOME",IF(D759&lt;=100000,"HIGH INCOME","HIGHEST INCOME")))</f>
        <v>LOW INCOME</v>
      </c>
      <c r="F759">
        <v>3</v>
      </c>
      <c r="G759" t="s">
        <v>16</v>
      </c>
      <c r="H759" t="s">
        <v>17</v>
      </c>
      <c r="I759" t="s">
        <v>14</v>
      </c>
      <c r="J759" t="str">
        <f>IF(I759="YES", "1", "0")</f>
        <v>1</v>
      </c>
      <c r="K759">
        <v>0</v>
      </c>
      <c r="L759">
        <v>1.5</v>
      </c>
      <c r="M759" t="str">
        <f>IF(L759&lt;=4.5,"CLOSEST",IF(L759&lt;=7.5,"FAR","FURTHEST"))</f>
        <v>CLOSEST</v>
      </c>
      <c r="N759" t="s">
        <v>15</v>
      </c>
      <c r="O759" t="str">
        <f>IF(N759="YES", "1", "0")</f>
        <v>0</v>
      </c>
      <c r="P759" t="str">
        <f>E759&amp;"-"&amp;G759&amp;"-"&amp;H759</f>
        <v>LOW INCOME-Partial College-Clerical</v>
      </c>
    </row>
    <row r="760" spans="1:16" x14ac:dyDescent="0.25">
      <c r="A760">
        <v>24738</v>
      </c>
      <c r="B760" t="s">
        <v>10</v>
      </c>
      <c r="C760" t="s">
        <v>11</v>
      </c>
      <c r="D760">
        <v>40000</v>
      </c>
      <c r="E760" t="str">
        <f>IF(D760&lt;=40000,"LOW INCOME",IF(D760&lt;=80000,"MEDIUM INCOME",IF(D760&lt;=100000,"HIGH INCOME","HIGHEST INCOME")))</f>
        <v>LOW INCOME</v>
      </c>
      <c r="F760">
        <v>1</v>
      </c>
      <c r="G760" t="s">
        <v>16</v>
      </c>
      <c r="H760" t="s">
        <v>17</v>
      </c>
      <c r="I760" t="s">
        <v>14</v>
      </c>
      <c r="J760" t="str">
        <f>IF(I760="YES", "1", "0")</f>
        <v>1</v>
      </c>
      <c r="K760">
        <v>1</v>
      </c>
      <c r="L760">
        <v>1.5</v>
      </c>
      <c r="M760" t="str">
        <f>IF(L760&lt;=4.5,"CLOSEST",IF(L760&lt;=7.5,"FAR","FURTHEST"))</f>
        <v>CLOSEST</v>
      </c>
      <c r="N760" t="s">
        <v>14</v>
      </c>
      <c r="O760" t="str">
        <f>IF(N760="YES", "1", "0")</f>
        <v>1</v>
      </c>
      <c r="P760" t="str">
        <f>E760&amp;"-"&amp;G760&amp;"-"&amp;H760</f>
        <v>LOW INCOME-Partial College-Clerical</v>
      </c>
    </row>
    <row r="761" spans="1:16" x14ac:dyDescent="0.25">
      <c r="A761">
        <v>24745</v>
      </c>
      <c r="B761" t="s">
        <v>19</v>
      </c>
      <c r="C761" t="s">
        <v>11</v>
      </c>
      <c r="D761">
        <v>30000</v>
      </c>
      <c r="E761" t="str">
        <f>IF(D761&lt;=40000,"LOW INCOME",IF(D761&lt;=80000,"MEDIUM INCOME",IF(D761&lt;=100000,"HIGH INCOME","HIGHEST INCOME")))</f>
        <v>LOW INCOME</v>
      </c>
      <c r="F761">
        <v>2</v>
      </c>
      <c r="G761" t="s">
        <v>21</v>
      </c>
      <c r="H761" t="s">
        <v>13</v>
      </c>
      <c r="I761" t="s">
        <v>15</v>
      </c>
      <c r="J761" t="str">
        <f>IF(I761="YES", "1", "0")</f>
        <v>0</v>
      </c>
      <c r="K761">
        <v>2</v>
      </c>
      <c r="L761">
        <v>0.5</v>
      </c>
      <c r="M761" t="str">
        <f>IF(L761&lt;=4.5,"CLOSEST",IF(L761&lt;=7.5,"FAR","FURTHEST"))</f>
        <v>CLOSEST</v>
      </c>
      <c r="N761" t="s">
        <v>15</v>
      </c>
      <c r="O761" t="str">
        <f>IF(N761="YES", "1", "0")</f>
        <v>0</v>
      </c>
      <c r="P761" t="str">
        <f>E761&amp;"-"&amp;G761&amp;"-"&amp;H761</f>
        <v>LOW INCOME-High School-Skilled Manual</v>
      </c>
    </row>
    <row r="762" spans="1:16" x14ac:dyDescent="0.25">
      <c r="A762">
        <v>24801</v>
      </c>
      <c r="B762" t="s">
        <v>19</v>
      </c>
      <c r="C762" t="s">
        <v>10</v>
      </c>
      <c r="D762">
        <v>60000</v>
      </c>
      <c r="E762" t="str">
        <f>IF(D762&lt;=40000,"LOW INCOME",IF(D762&lt;=80000,"MEDIUM INCOME",IF(D762&lt;=100000,"HIGH INCOME","HIGHEST INCOME")))</f>
        <v>MEDIUM INCOME</v>
      </c>
      <c r="F762">
        <v>1</v>
      </c>
      <c r="G762" t="s">
        <v>63</v>
      </c>
      <c r="H762" t="s">
        <v>18</v>
      </c>
      <c r="I762" t="s">
        <v>14</v>
      </c>
      <c r="J762" t="str">
        <f>IF(I762="YES", "1", "0")</f>
        <v>1</v>
      </c>
      <c r="K762">
        <v>0</v>
      </c>
      <c r="L762">
        <v>3.5</v>
      </c>
      <c r="M762" t="str">
        <f>IF(L762&lt;=4.5,"CLOSEST",IF(L762&lt;=7.5,"FAR","FURTHEST"))</f>
        <v>CLOSEST</v>
      </c>
      <c r="N762" t="s">
        <v>14</v>
      </c>
      <c r="O762" t="str">
        <f>IF(N762="YES", "1", "0")</f>
        <v>1</v>
      </c>
      <c r="P762" t="str">
        <f>E762&amp;"-"&amp;G762&amp;"-"&amp;H762</f>
        <v>MEDIUM INCOME-Graduate Degree-Professional</v>
      </c>
    </row>
    <row r="763" spans="1:16" x14ac:dyDescent="0.25">
      <c r="A763">
        <v>24842</v>
      </c>
      <c r="B763" t="s">
        <v>19</v>
      </c>
      <c r="C763" t="s">
        <v>11</v>
      </c>
      <c r="D763">
        <v>90000</v>
      </c>
      <c r="E763" t="str">
        <f>IF(D763&lt;=40000,"LOW INCOME",IF(D763&lt;=80000,"MEDIUM INCOME",IF(D763&lt;=100000,"HIGH INCOME","HIGHEST INCOME")))</f>
        <v>HIGH INCOME</v>
      </c>
      <c r="F763">
        <v>3</v>
      </c>
      <c r="G763" t="s">
        <v>21</v>
      </c>
      <c r="H763" t="s">
        <v>18</v>
      </c>
      <c r="I763" t="s">
        <v>15</v>
      </c>
      <c r="J763" t="str">
        <f>IF(I763="YES", "1", "0")</f>
        <v>0</v>
      </c>
      <c r="K763">
        <v>1</v>
      </c>
      <c r="L763">
        <v>3.5</v>
      </c>
      <c r="M763" t="str">
        <f>IF(L763&lt;=4.5,"CLOSEST",IF(L763&lt;=7.5,"FAR","FURTHEST"))</f>
        <v>CLOSEST</v>
      </c>
      <c r="N763" t="s">
        <v>15</v>
      </c>
      <c r="O763" t="str">
        <f>IF(N763="YES", "1", "0")</f>
        <v>0</v>
      </c>
      <c r="P763" t="str">
        <f>E763&amp;"-"&amp;G763&amp;"-"&amp;H763</f>
        <v>HIGH INCOME-High School-Professional</v>
      </c>
    </row>
    <row r="764" spans="1:16" x14ac:dyDescent="0.25">
      <c r="A764">
        <v>24857</v>
      </c>
      <c r="B764" t="s">
        <v>10</v>
      </c>
      <c r="C764" t="s">
        <v>11</v>
      </c>
      <c r="D764">
        <v>130000</v>
      </c>
      <c r="E764" t="str">
        <f>IF(D764&lt;=40000,"LOW INCOME",IF(D764&lt;=80000,"MEDIUM INCOME",IF(D764&lt;=100000,"HIGH INCOME","HIGHEST INCOME")))</f>
        <v>HIGHEST INCOME</v>
      </c>
      <c r="F764">
        <v>3</v>
      </c>
      <c r="G764" t="s">
        <v>21</v>
      </c>
      <c r="H764" t="s">
        <v>18</v>
      </c>
      <c r="I764" t="s">
        <v>14</v>
      </c>
      <c r="J764" t="str">
        <f>IF(I764="YES", "1", "0")</f>
        <v>1</v>
      </c>
      <c r="K764">
        <v>4</v>
      </c>
      <c r="L764">
        <v>0.5</v>
      </c>
      <c r="M764" t="str">
        <f>IF(L764&lt;=4.5,"CLOSEST",IF(L764&lt;=7.5,"FAR","FURTHEST"))</f>
        <v>CLOSEST</v>
      </c>
      <c r="N764" t="s">
        <v>15</v>
      </c>
      <c r="O764" t="str">
        <f>IF(N764="YES", "1", "0")</f>
        <v>0</v>
      </c>
      <c r="P764" t="str">
        <f>E764&amp;"-"&amp;G764&amp;"-"&amp;H764</f>
        <v>HIGHEST INCOME-High School-Professional</v>
      </c>
    </row>
    <row r="765" spans="1:16" x14ac:dyDescent="0.25">
      <c r="A765">
        <v>24871</v>
      </c>
      <c r="B765" t="s">
        <v>19</v>
      </c>
      <c r="C765" t="s">
        <v>11</v>
      </c>
      <c r="D765">
        <v>90000</v>
      </c>
      <c r="E765" t="str">
        <f>IF(D765&lt;=40000,"LOW INCOME",IF(D765&lt;=80000,"MEDIUM INCOME",IF(D765&lt;=100000,"HIGH INCOME","HIGHEST INCOME")))</f>
        <v>HIGH INCOME</v>
      </c>
      <c r="F765">
        <v>4</v>
      </c>
      <c r="G765" t="s">
        <v>21</v>
      </c>
      <c r="H765" t="s">
        <v>22</v>
      </c>
      <c r="I765" t="s">
        <v>15</v>
      </c>
      <c r="J765" t="str">
        <f>IF(I765="YES", "1", "0")</f>
        <v>0</v>
      </c>
      <c r="K765">
        <v>3</v>
      </c>
      <c r="L765">
        <v>7.5</v>
      </c>
      <c r="M765" t="str">
        <f>IF(L765&lt;=4.5,"CLOSEST",IF(L765&lt;=7.5,"FAR","FURTHEST"))</f>
        <v>FAR</v>
      </c>
      <c r="N765" t="s">
        <v>15</v>
      </c>
      <c r="O765" t="str">
        <f>IF(N765="YES", "1", "0")</f>
        <v>0</v>
      </c>
      <c r="P765" t="str">
        <f>E765&amp;"-"&amp;G765&amp;"-"&amp;H765</f>
        <v>HIGH INCOME-High School-Management</v>
      </c>
    </row>
    <row r="766" spans="1:16" x14ac:dyDescent="0.25">
      <c r="A766">
        <v>24898</v>
      </c>
      <c r="B766" t="s">
        <v>19</v>
      </c>
      <c r="C766" t="s">
        <v>11</v>
      </c>
      <c r="D766">
        <v>80000</v>
      </c>
      <c r="E766" t="str">
        <f>IF(D766&lt;=40000,"LOW INCOME",IF(D766&lt;=80000,"MEDIUM INCOME",IF(D766&lt;=100000,"HIGH INCOME","HIGHEST INCOME")))</f>
        <v>MEDIUM INCOME</v>
      </c>
      <c r="F766">
        <v>0</v>
      </c>
      <c r="G766" t="s">
        <v>12</v>
      </c>
      <c r="H766" t="s">
        <v>18</v>
      </c>
      <c r="I766" t="s">
        <v>14</v>
      </c>
      <c r="J766" t="str">
        <f>IF(I766="YES", "1", "0")</f>
        <v>1</v>
      </c>
      <c r="K766">
        <v>3</v>
      </c>
      <c r="L766">
        <v>10.5</v>
      </c>
      <c r="M766" t="str">
        <f>IF(L766&lt;=4.5,"CLOSEST",IF(L766&lt;=7.5,"FAR","FURTHEST"))</f>
        <v>FURTHEST</v>
      </c>
      <c r="N766" t="s">
        <v>15</v>
      </c>
      <c r="O766" t="str">
        <f>IF(N766="YES", "1", "0")</f>
        <v>0</v>
      </c>
      <c r="P766" t="str">
        <f>E766&amp;"-"&amp;G766&amp;"-"&amp;H766</f>
        <v>MEDIUM INCOME-Bachelors-Professional</v>
      </c>
    </row>
    <row r="767" spans="1:16" x14ac:dyDescent="0.25">
      <c r="A767">
        <v>24901</v>
      </c>
      <c r="B767" t="s">
        <v>19</v>
      </c>
      <c r="C767" t="s">
        <v>10</v>
      </c>
      <c r="D767">
        <v>110000</v>
      </c>
      <c r="E767" t="str">
        <f>IF(D767&lt;=40000,"LOW INCOME",IF(D767&lt;=80000,"MEDIUM INCOME",IF(D767&lt;=100000,"HIGH INCOME","HIGHEST INCOME")))</f>
        <v>HIGHEST INCOME</v>
      </c>
      <c r="F767">
        <v>0</v>
      </c>
      <c r="G767" t="s">
        <v>16</v>
      </c>
      <c r="H767" t="s">
        <v>22</v>
      </c>
      <c r="I767" t="s">
        <v>15</v>
      </c>
      <c r="J767" t="str">
        <f>IF(I767="YES", "1", "0")</f>
        <v>0</v>
      </c>
      <c r="K767">
        <v>3</v>
      </c>
      <c r="L767">
        <v>10.5</v>
      </c>
      <c r="M767" t="str">
        <f>IF(L767&lt;=4.5,"CLOSEST",IF(L767&lt;=7.5,"FAR","FURTHEST"))</f>
        <v>FURTHEST</v>
      </c>
      <c r="N767" t="s">
        <v>14</v>
      </c>
      <c r="O767" t="str">
        <f>IF(N767="YES", "1", "0")</f>
        <v>1</v>
      </c>
      <c r="P767" t="str">
        <f>E767&amp;"-"&amp;G767&amp;"-"&amp;H767</f>
        <v>HIGHEST INCOME-Partial College-Management</v>
      </c>
    </row>
    <row r="768" spans="1:16" x14ac:dyDescent="0.25">
      <c r="A768">
        <v>24941</v>
      </c>
      <c r="B768" t="s">
        <v>10</v>
      </c>
      <c r="C768" t="s">
        <v>10</v>
      </c>
      <c r="D768">
        <v>60000</v>
      </c>
      <c r="E768" t="str">
        <f>IF(D768&lt;=40000,"LOW INCOME",IF(D768&lt;=80000,"MEDIUM INCOME",IF(D768&lt;=100000,"HIGH INCOME","HIGHEST INCOME")))</f>
        <v>MEDIUM INCOME</v>
      </c>
      <c r="F768">
        <v>3</v>
      </c>
      <c r="G768" t="s">
        <v>12</v>
      </c>
      <c r="H768" t="s">
        <v>22</v>
      </c>
      <c r="I768" t="s">
        <v>14</v>
      </c>
      <c r="J768" t="str">
        <f>IF(I768="YES", "1", "0")</f>
        <v>1</v>
      </c>
      <c r="K768">
        <v>2</v>
      </c>
      <c r="L768">
        <v>10.5</v>
      </c>
      <c r="M768" t="str">
        <f>IF(L768&lt;=4.5,"CLOSEST",IF(L768&lt;=7.5,"FAR","FURTHEST"))</f>
        <v>FURTHEST</v>
      </c>
      <c r="N768" t="s">
        <v>15</v>
      </c>
      <c r="O768" t="str">
        <f>IF(N768="YES", "1", "0")</f>
        <v>0</v>
      </c>
      <c r="P768" t="str">
        <f>E768&amp;"-"&amp;G768&amp;"-"&amp;H768</f>
        <v>MEDIUM INCOME-Bachelors-Management</v>
      </c>
    </row>
    <row r="769" spans="1:16" x14ac:dyDescent="0.25">
      <c r="A769">
        <v>24943</v>
      </c>
      <c r="B769" t="s">
        <v>10</v>
      </c>
      <c r="C769" t="s">
        <v>10</v>
      </c>
      <c r="D769">
        <v>60000</v>
      </c>
      <c r="E769" t="str">
        <f>IF(D769&lt;=40000,"LOW INCOME",IF(D769&lt;=80000,"MEDIUM INCOME",IF(D769&lt;=100000,"HIGH INCOME","HIGHEST INCOME")))</f>
        <v>MEDIUM INCOME</v>
      </c>
      <c r="F769">
        <v>3</v>
      </c>
      <c r="G769" t="s">
        <v>12</v>
      </c>
      <c r="H769" t="s">
        <v>22</v>
      </c>
      <c r="I769" t="s">
        <v>14</v>
      </c>
      <c r="J769" t="str">
        <f>IF(I769="YES", "1", "0")</f>
        <v>1</v>
      </c>
      <c r="K769">
        <v>2</v>
      </c>
      <c r="L769">
        <v>10.5</v>
      </c>
      <c r="M769" t="str">
        <f>IF(L769&lt;=4.5,"CLOSEST",IF(L769&lt;=7.5,"FAR","FURTHEST"))</f>
        <v>FURTHEST</v>
      </c>
      <c r="N769" t="s">
        <v>15</v>
      </c>
      <c r="O769" t="str">
        <f>IF(N769="YES", "1", "0")</f>
        <v>0</v>
      </c>
      <c r="P769" t="str">
        <f>E769&amp;"-"&amp;G769&amp;"-"&amp;H769</f>
        <v>MEDIUM INCOME-Bachelors-Management</v>
      </c>
    </row>
    <row r="770" spans="1:16" x14ac:dyDescent="0.25">
      <c r="A770">
        <v>24955</v>
      </c>
      <c r="B770" t="s">
        <v>19</v>
      </c>
      <c r="C770" t="s">
        <v>10</v>
      </c>
      <c r="D770">
        <v>30000</v>
      </c>
      <c r="E770" t="str">
        <f>IF(D770&lt;=40000,"LOW INCOME",IF(D770&lt;=80000,"MEDIUM INCOME",IF(D770&lt;=100000,"HIGH INCOME","HIGHEST INCOME")))</f>
        <v>LOW INCOME</v>
      </c>
      <c r="F770">
        <v>5</v>
      </c>
      <c r="G770" t="s">
        <v>23</v>
      </c>
      <c r="H770" t="s">
        <v>13</v>
      </c>
      <c r="I770" t="s">
        <v>14</v>
      </c>
      <c r="J770" t="str">
        <f>IF(I770="YES", "1", "0")</f>
        <v>1</v>
      </c>
      <c r="K770">
        <v>3</v>
      </c>
      <c r="L770">
        <v>10.5</v>
      </c>
      <c r="M770" t="str">
        <f>IF(L770&lt;=4.5,"CLOSEST",IF(L770&lt;=7.5,"FAR","FURTHEST"))</f>
        <v>FURTHEST</v>
      </c>
      <c r="N770" t="s">
        <v>14</v>
      </c>
      <c r="O770" t="str">
        <f>IF(N770="YES", "1", "0")</f>
        <v>1</v>
      </c>
      <c r="P770" t="str">
        <f>E770&amp;"-"&amp;G770&amp;"-"&amp;H770</f>
        <v>LOW INCOME-Partial High School-Skilled Manual</v>
      </c>
    </row>
    <row r="771" spans="1:16" x14ac:dyDescent="0.25">
      <c r="A771">
        <v>24958</v>
      </c>
      <c r="B771" t="s">
        <v>19</v>
      </c>
      <c r="C771" t="s">
        <v>11</v>
      </c>
      <c r="D771">
        <v>40000</v>
      </c>
      <c r="E771" t="str">
        <f>IF(D771&lt;=40000,"LOW INCOME",IF(D771&lt;=80000,"MEDIUM INCOME",IF(D771&lt;=100000,"HIGH INCOME","HIGHEST INCOME")))</f>
        <v>LOW INCOME</v>
      </c>
      <c r="F771">
        <v>5</v>
      </c>
      <c r="G771" t="s">
        <v>21</v>
      </c>
      <c r="H771" t="s">
        <v>18</v>
      </c>
      <c r="I771" t="s">
        <v>15</v>
      </c>
      <c r="J771" t="str">
        <f>IF(I771="YES", "1", "0")</f>
        <v>0</v>
      </c>
      <c r="K771">
        <v>3</v>
      </c>
      <c r="L771">
        <v>3.5</v>
      </c>
      <c r="M771" t="str">
        <f>IF(L771&lt;=4.5,"CLOSEST",IF(L771&lt;=7.5,"FAR","FURTHEST"))</f>
        <v>CLOSEST</v>
      </c>
      <c r="N771" t="s">
        <v>14</v>
      </c>
      <c r="O771" t="str">
        <f>IF(N771="YES", "1", "0")</f>
        <v>1</v>
      </c>
      <c r="P771" t="str">
        <f>E771&amp;"-"&amp;G771&amp;"-"&amp;H771</f>
        <v>LOW INCOME-High School-Professional</v>
      </c>
    </row>
    <row r="772" spans="1:16" x14ac:dyDescent="0.25">
      <c r="A772">
        <v>24979</v>
      </c>
      <c r="B772" t="s">
        <v>10</v>
      </c>
      <c r="C772" t="s">
        <v>11</v>
      </c>
      <c r="D772">
        <v>60000</v>
      </c>
      <c r="E772" t="str">
        <f>IF(D772&lt;=40000,"LOW INCOME",IF(D772&lt;=80000,"MEDIUM INCOME",IF(D772&lt;=100000,"HIGH INCOME","HIGHEST INCOME")))</f>
        <v>MEDIUM INCOME</v>
      </c>
      <c r="F772">
        <v>2</v>
      </c>
      <c r="G772" t="s">
        <v>16</v>
      </c>
      <c r="H772" t="s">
        <v>18</v>
      </c>
      <c r="I772" t="s">
        <v>14</v>
      </c>
      <c r="J772" t="str">
        <f>IF(I772="YES", "1", "0")</f>
        <v>1</v>
      </c>
      <c r="K772">
        <v>2</v>
      </c>
      <c r="L772">
        <v>3.5</v>
      </c>
      <c r="M772" t="str">
        <f>IF(L772&lt;=4.5,"CLOSEST",IF(L772&lt;=7.5,"FAR","FURTHEST"))</f>
        <v>CLOSEST</v>
      </c>
      <c r="N772" t="s">
        <v>14</v>
      </c>
      <c r="O772" t="str">
        <f>IF(N772="YES", "1", "0")</f>
        <v>1</v>
      </c>
      <c r="P772" t="str">
        <f>E772&amp;"-"&amp;G772&amp;"-"&amp;H772</f>
        <v>MEDIUM INCOME-Partial College-Professional</v>
      </c>
    </row>
    <row r="773" spans="1:16" x14ac:dyDescent="0.25">
      <c r="A773">
        <v>24981</v>
      </c>
      <c r="B773" t="s">
        <v>10</v>
      </c>
      <c r="C773" t="s">
        <v>10</v>
      </c>
      <c r="D773">
        <v>60000</v>
      </c>
      <c r="E773" t="str">
        <f>IF(D773&lt;=40000,"LOW INCOME",IF(D773&lt;=80000,"MEDIUM INCOME",IF(D773&lt;=100000,"HIGH INCOME","HIGHEST INCOME")))</f>
        <v>MEDIUM INCOME</v>
      </c>
      <c r="F773">
        <v>2</v>
      </c>
      <c r="G773" t="s">
        <v>16</v>
      </c>
      <c r="H773" t="s">
        <v>18</v>
      </c>
      <c r="I773" t="s">
        <v>14</v>
      </c>
      <c r="J773" t="str">
        <f>IF(I773="YES", "1", "0")</f>
        <v>1</v>
      </c>
      <c r="K773">
        <v>2</v>
      </c>
      <c r="L773">
        <v>10.5</v>
      </c>
      <c r="M773" t="str">
        <f>IF(L773&lt;=4.5,"CLOSEST",IF(L773&lt;=7.5,"FAR","FURTHEST"))</f>
        <v>FURTHEST</v>
      </c>
      <c r="N773" t="s">
        <v>15</v>
      </c>
      <c r="O773" t="str">
        <f>IF(N773="YES", "1", "0")</f>
        <v>0</v>
      </c>
      <c r="P773" t="str">
        <f>E773&amp;"-"&amp;G773&amp;"-"&amp;H773</f>
        <v>MEDIUM INCOME-Partial College-Professional</v>
      </c>
    </row>
    <row r="774" spans="1:16" x14ac:dyDescent="0.25">
      <c r="A774">
        <v>25006</v>
      </c>
      <c r="B774" t="s">
        <v>19</v>
      </c>
      <c r="C774" t="s">
        <v>11</v>
      </c>
      <c r="D774">
        <v>30000</v>
      </c>
      <c r="E774" t="str">
        <f>IF(D774&lt;=40000,"LOW INCOME",IF(D774&lt;=80000,"MEDIUM INCOME",IF(D774&lt;=100000,"HIGH INCOME","HIGHEST INCOME")))</f>
        <v>LOW INCOME</v>
      </c>
      <c r="F774">
        <v>0</v>
      </c>
      <c r="G774" t="s">
        <v>16</v>
      </c>
      <c r="H774" t="s">
        <v>13</v>
      </c>
      <c r="I774" t="s">
        <v>14</v>
      </c>
      <c r="J774" t="str">
        <f>IF(I774="YES", "1", "0")</f>
        <v>1</v>
      </c>
      <c r="K774">
        <v>1</v>
      </c>
      <c r="L774">
        <v>7.5</v>
      </c>
      <c r="M774" t="str">
        <f>IF(L774&lt;=4.5,"CLOSEST",IF(L774&lt;=7.5,"FAR","FURTHEST"))</f>
        <v>FAR</v>
      </c>
      <c r="N774" t="s">
        <v>15</v>
      </c>
      <c r="O774" t="str">
        <f>IF(N774="YES", "1", "0")</f>
        <v>0</v>
      </c>
      <c r="P774" t="str">
        <f>E774&amp;"-"&amp;G774&amp;"-"&amp;H774</f>
        <v>LOW INCOME-Partial College-Skilled Manual</v>
      </c>
    </row>
    <row r="775" spans="1:16" x14ac:dyDescent="0.25">
      <c r="A775">
        <v>25026</v>
      </c>
      <c r="B775" t="s">
        <v>10</v>
      </c>
      <c r="C775" t="s">
        <v>10</v>
      </c>
      <c r="D775">
        <v>20000</v>
      </c>
      <c r="E775" t="str">
        <f>IF(D775&lt;=40000,"LOW INCOME",IF(D775&lt;=80000,"MEDIUM INCOME",IF(D775&lt;=100000,"HIGH INCOME","HIGHEST INCOME")))</f>
        <v>LOW INCOME</v>
      </c>
      <c r="F775">
        <v>2</v>
      </c>
      <c r="G775" t="s">
        <v>23</v>
      </c>
      <c r="H775" t="s">
        <v>17</v>
      </c>
      <c r="I775" t="s">
        <v>14</v>
      </c>
      <c r="J775" t="str">
        <f>IF(I775="YES", "1", "0")</f>
        <v>1</v>
      </c>
      <c r="K775">
        <v>3</v>
      </c>
      <c r="L775">
        <v>7.5</v>
      </c>
      <c r="M775" t="str">
        <f>IF(L775&lt;=4.5,"CLOSEST",IF(L775&lt;=7.5,"FAR","FURTHEST"))</f>
        <v>FAR</v>
      </c>
      <c r="N775" t="s">
        <v>15</v>
      </c>
      <c r="O775" t="str">
        <f>IF(N775="YES", "1", "0")</f>
        <v>0</v>
      </c>
      <c r="P775" t="str">
        <f>E775&amp;"-"&amp;G775&amp;"-"&amp;H775</f>
        <v>LOW INCOME-Partial High School-Clerical</v>
      </c>
    </row>
    <row r="776" spans="1:16" x14ac:dyDescent="0.25">
      <c r="A776">
        <v>25041</v>
      </c>
      <c r="B776" t="s">
        <v>19</v>
      </c>
      <c r="C776" t="s">
        <v>10</v>
      </c>
      <c r="D776">
        <v>40000</v>
      </c>
      <c r="E776" t="str">
        <f>IF(D776&lt;=40000,"LOW INCOME",IF(D776&lt;=80000,"MEDIUM INCOME",IF(D776&lt;=100000,"HIGH INCOME","HIGHEST INCOME")))</f>
        <v>LOW INCOME</v>
      </c>
      <c r="F776">
        <v>0</v>
      </c>
      <c r="G776" t="s">
        <v>21</v>
      </c>
      <c r="H776" t="s">
        <v>13</v>
      </c>
      <c r="I776" t="s">
        <v>14</v>
      </c>
      <c r="J776" t="str">
        <f>IF(I776="YES", "1", "0")</f>
        <v>1</v>
      </c>
      <c r="K776">
        <v>2</v>
      </c>
      <c r="L776">
        <v>7.5</v>
      </c>
      <c r="M776" t="str">
        <f>IF(L776&lt;=4.5,"CLOSEST",IF(L776&lt;=7.5,"FAR","FURTHEST"))</f>
        <v>FAR</v>
      </c>
      <c r="N776" t="s">
        <v>15</v>
      </c>
      <c r="O776" t="str">
        <f>IF(N776="YES", "1", "0")</f>
        <v>0</v>
      </c>
      <c r="P776" t="str">
        <f>E776&amp;"-"&amp;G776&amp;"-"&amp;H776</f>
        <v>LOW INCOME-High School-Skilled Manual</v>
      </c>
    </row>
    <row r="777" spans="1:16" x14ac:dyDescent="0.25">
      <c r="A777">
        <v>25058</v>
      </c>
      <c r="B777" t="s">
        <v>10</v>
      </c>
      <c r="C777" t="s">
        <v>10</v>
      </c>
      <c r="D777">
        <v>100000</v>
      </c>
      <c r="E777" t="str">
        <f>IF(D777&lt;=40000,"LOW INCOME",IF(D777&lt;=80000,"MEDIUM INCOME",IF(D777&lt;=100000,"HIGH INCOME","HIGHEST INCOME")))</f>
        <v>HIGH INCOME</v>
      </c>
      <c r="F777">
        <v>1</v>
      </c>
      <c r="G777" t="s">
        <v>12</v>
      </c>
      <c r="H777" t="s">
        <v>22</v>
      </c>
      <c r="I777" t="s">
        <v>14</v>
      </c>
      <c r="J777" t="str">
        <f>IF(I777="YES", "1", "0")</f>
        <v>1</v>
      </c>
      <c r="K777">
        <v>3</v>
      </c>
      <c r="L777">
        <v>3.5</v>
      </c>
      <c r="M777" t="str">
        <f>IF(L777&lt;=4.5,"CLOSEST",IF(L777&lt;=7.5,"FAR","FURTHEST"))</f>
        <v>CLOSEST</v>
      </c>
      <c r="N777" t="s">
        <v>15</v>
      </c>
      <c r="O777" t="str">
        <f>IF(N777="YES", "1", "0")</f>
        <v>0</v>
      </c>
      <c r="P777" t="str">
        <f>E777&amp;"-"&amp;G777&amp;"-"&amp;H777</f>
        <v>HIGH INCOME-Bachelors-Management</v>
      </c>
    </row>
    <row r="778" spans="1:16" x14ac:dyDescent="0.25">
      <c r="A778">
        <v>25065</v>
      </c>
      <c r="B778" t="s">
        <v>10</v>
      </c>
      <c r="C778" t="s">
        <v>10</v>
      </c>
      <c r="D778">
        <v>70000</v>
      </c>
      <c r="E778" t="str">
        <f>IF(D778&lt;=40000,"LOW INCOME",IF(D778&lt;=80000,"MEDIUM INCOME",IF(D778&lt;=100000,"HIGH INCOME","HIGHEST INCOME")))</f>
        <v>MEDIUM INCOME</v>
      </c>
      <c r="F778">
        <v>2</v>
      </c>
      <c r="G778" t="s">
        <v>23</v>
      </c>
      <c r="H778" t="s">
        <v>13</v>
      </c>
      <c r="I778" t="s">
        <v>14</v>
      </c>
      <c r="J778" t="str">
        <f>IF(I778="YES", "1", "0")</f>
        <v>1</v>
      </c>
      <c r="K778">
        <v>2</v>
      </c>
      <c r="L778">
        <v>7.5</v>
      </c>
      <c r="M778" t="str">
        <f>IF(L778&lt;=4.5,"CLOSEST",IF(L778&lt;=7.5,"FAR","FURTHEST"))</f>
        <v>FAR</v>
      </c>
      <c r="N778" t="s">
        <v>15</v>
      </c>
      <c r="O778" t="str">
        <f>IF(N778="YES", "1", "0")</f>
        <v>0</v>
      </c>
      <c r="P778" t="str">
        <f>E778&amp;"-"&amp;G778&amp;"-"&amp;H778</f>
        <v>MEDIUM INCOME-Partial High School-Skilled Manual</v>
      </c>
    </row>
    <row r="779" spans="1:16" x14ac:dyDescent="0.25">
      <c r="A779">
        <v>25074</v>
      </c>
      <c r="B779" t="s">
        <v>10</v>
      </c>
      <c r="C779" t="s">
        <v>11</v>
      </c>
      <c r="D779">
        <v>70000</v>
      </c>
      <c r="E779" t="str">
        <f>IF(D779&lt;=40000,"LOW INCOME",IF(D779&lt;=80000,"MEDIUM INCOME",IF(D779&lt;=100000,"HIGH INCOME","HIGHEST INCOME")))</f>
        <v>MEDIUM INCOME</v>
      </c>
      <c r="F779">
        <v>4</v>
      </c>
      <c r="G779" t="s">
        <v>12</v>
      </c>
      <c r="H779" t="s">
        <v>18</v>
      </c>
      <c r="I779" t="s">
        <v>14</v>
      </c>
      <c r="J779" t="str">
        <f>IF(I779="YES", "1", "0")</f>
        <v>1</v>
      </c>
      <c r="K779">
        <v>2</v>
      </c>
      <c r="L779">
        <v>3.5</v>
      </c>
      <c r="M779" t="str">
        <f>IF(L779&lt;=4.5,"CLOSEST",IF(L779&lt;=7.5,"FAR","FURTHEST"))</f>
        <v>CLOSEST</v>
      </c>
      <c r="N779" t="s">
        <v>14</v>
      </c>
      <c r="O779" t="str">
        <f>IF(N779="YES", "1", "0")</f>
        <v>1</v>
      </c>
      <c r="P779" t="str">
        <f>E779&amp;"-"&amp;G779&amp;"-"&amp;H779</f>
        <v>MEDIUM INCOME-Bachelors-Professional</v>
      </c>
    </row>
    <row r="780" spans="1:16" x14ac:dyDescent="0.25">
      <c r="A780">
        <v>25101</v>
      </c>
      <c r="B780" t="s">
        <v>10</v>
      </c>
      <c r="C780" t="s">
        <v>10</v>
      </c>
      <c r="D780">
        <v>60000</v>
      </c>
      <c r="E780" t="str">
        <f>IF(D780&lt;=40000,"LOW INCOME",IF(D780&lt;=80000,"MEDIUM INCOME",IF(D780&lt;=100000,"HIGH INCOME","HIGHEST INCOME")))</f>
        <v>MEDIUM INCOME</v>
      </c>
      <c r="F780">
        <v>5</v>
      </c>
      <c r="G780" t="s">
        <v>12</v>
      </c>
      <c r="H780" t="s">
        <v>18</v>
      </c>
      <c r="I780" t="s">
        <v>14</v>
      </c>
      <c r="J780" t="str">
        <f>IF(I780="YES", "1", "0")</f>
        <v>1</v>
      </c>
      <c r="K780">
        <v>1</v>
      </c>
      <c r="L780">
        <v>3.5</v>
      </c>
      <c r="M780" t="str">
        <f>IF(L780&lt;=4.5,"CLOSEST",IF(L780&lt;=7.5,"FAR","FURTHEST"))</f>
        <v>CLOSEST</v>
      </c>
      <c r="N780" t="s">
        <v>15</v>
      </c>
      <c r="O780" t="str">
        <f>IF(N780="YES", "1", "0")</f>
        <v>0</v>
      </c>
      <c r="P780" t="str">
        <f>E780&amp;"-"&amp;G780&amp;"-"&amp;H780</f>
        <v>MEDIUM INCOME-Bachelors-Professional</v>
      </c>
    </row>
    <row r="781" spans="1:16" x14ac:dyDescent="0.25">
      <c r="A781">
        <v>25148</v>
      </c>
      <c r="B781" t="s">
        <v>10</v>
      </c>
      <c r="C781" t="s">
        <v>10</v>
      </c>
      <c r="D781">
        <v>60000</v>
      </c>
      <c r="E781" t="str">
        <f>IF(D781&lt;=40000,"LOW INCOME",IF(D781&lt;=80000,"MEDIUM INCOME",IF(D781&lt;=100000,"HIGH INCOME","HIGHEST INCOME")))</f>
        <v>MEDIUM INCOME</v>
      </c>
      <c r="F781">
        <v>2</v>
      </c>
      <c r="G781" t="s">
        <v>21</v>
      </c>
      <c r="H781" t="s">
        <v>18</v>
      </c>
      <c r="I781" t="s">
        <v>15</v>
      </c>
      <c r="J781" t="str">
        <f>IF(I781="YES", "1", "0")</f>
        <v>0</v>
      </c>
      <c r="K781">
        <v>2</v>
      </c>
      <c r="L781">
        <v>1.5</v>
      </c>
      <c r="M781" t="str">
        <f>IF(L781&lt;=4.5,"CLOSEST",IF(L781&lt;=7.5,"FAR","FURTHEST"))</f>
        <v>CLOSEST</v>
      </c>
      <c r="N781" t="s">
        <v>14</v>
      </c>
      <c r="O781" t="str">
        <f>IF(N781="YES", "1", "0")</f>
        <v>1</v>
      </c>
      <c r="P781" t="str">
        <f>E781&amp;"-"&amp;G781&amp;"-"&amp;H781</f>
        <v>MEDIUM INCOME-High School-Professional</v>
      </c>
    </row>
    <row r="782" spans="1:16" x14ac:dyDescent="0.25">
      <c r="A782">
        <v>25184</v>
      </c>
      <c r="B782" t="s">
        <v>19</v>
      </c>
      <c r="C782" t="s">
        <v>10</v>
      </c>
      <c r="D782">
        <v>110000</v>
      </c>
      <c r="E782" t="str">
        <f>IF(D782&lt;=40000,"LOW INCOME",IF(D782&lt;=80000,"MEDIUM INCOME",IF(D782&lt;=100000,"HIGH INCOME","HIGHEST INCOME")))</f>
        <v>HIGHEST INCOME</v>
      </c>
      <c r="F782">
        <v>1</v>
      </c>
      <c r="G782" t="s">
        <v>16</v>
      </c>
      <c r="H782" t="s">
        <v>18</v>
      </c>
      <c r="I782" t="s">
        <v>14</v>
      </c>
      <c r="J782" t="str">
        <f>IF(I782="YES", "1", "0")</f>
        <v>1</v>
      </c>
      <c r="K782">
        <v>4</v>
      </c>
      <c r="L782">
        <v>7.5</v>
      </c>
      <c r="M782" t="str">
        <f>IF(L782&lt;=4.5,"CLOSEST",IF(L782&lt;=7.5,"FAR","FURTHEST"))</f>
        <v>FAR</v>
      </c>
      <c r="N782" t="s">
        <v>14</v>
      </c>
      <c r="O782" t="str">
        <f>IF(N782="YES", "1", "0")</f>
        <v>1</v>
      </c>
      <c r="P782" t="str">
        <f>E782&amp;"-"&amp;G782&amp;"-"&amp;H782</f>
        <v>HIGHEST INCOME-Partial College-Professional</v>
      </c>
    </row>
    <row r="783" spans="1:16" x14ac:dyDescent="0.25">
      <c r="A783">
        <v>25241</v>
      </c>
      <c r="B783" t="s">
        <v>10</v>
      </c>
      <c r="C783" t="s">
        <v>10</v>
      </c>
      <c r="D783">
        <v>90000</v>
      </c>
      <c r="E783" t="str">
        <f>IF(D783&lt;=40000,"LOW INCOME",IF(D783&lt;=80000,"MEDIUM INCOME",IF(D783&lt;=100000,"HIGH INCOME","HIGHEST INCOME")))</f>
        <v>HIGH INCOME</v>
      </c>
      <c r="F783">
        <v>2</v>
      </c>
      <c r="G783" t="s">
        <v>12</v>
      </c>
      <c r="H783" t="s">
        <v>18</v>
      </c>
      <c r="I783" t="s">
        <v>14</v>
      </c>
      <c r="J783" t="str">
        <f>IF(I783="YES", "1", "0")</f>
        <v>1</v>
      </c>
      <c r="K783">
        <v>1</v>
      </c>
      <c r="L783">
        <v>7.5</v>
      </c>
      <c r="M783" t="str">
        <f>IF(L783&lt;=4.5,"CLOSEST",IF(L783&lt;=7.5,"FAR","FURTHEST"))</f>
        <v>FAR</v>
      </c>
      <c r="N783" t="s">
        <v>15</v>
      </c>
      <c r="O783" t="str">
        <f>IF(N783="YES", "1", "0")</f>
        <v>0</v>
      </c>
      <c r="P783" t="str">
        <f>E783&amp;"-"&amp;G783&amp;"-"&amp;H783</f>
        <v>HIGH INCOME-Bachelors-Professional</v>
      </c>
    </row>
    <row r="784" spans="1:16" x14ac:dyDescent="0.25">
      <c r="A784">
        <v>25261</v>
      </c>
      <c r="B784" t="s">
        <v>10</v>
      </c>
      <c r="C784" t="s">
        <v>10</v>
      </c>
      <c r="D784">
        <v>40000</v>
      </c>
      <c r="E784" t="str">
        <f>IF(D784&lt;=40000,"LOW INCOME",IF(D784&lt;=80000,"MEDIUM INCOME",IF(D784&lt;=100000,"HIGH INCOME","HIGHEST INCOME")))</f>
        <v>LOW INCOME</v>
      </c>
      <c r="F784">
        <v>0</v>
      </c>
      <c r="G784" t="s">
        <v>21</v>
      </c>
      <c r="H784" t="s">
        <v>13</v>
      </c>
      <c r="I784" t="s">
        <v>14</v>
      </c>
      <c r="J784" t="str">
        <f>IF(I784="YES", "1", "0")</f>
        <v>1</v>
      </c>
      <c r="K784">
        <v>2</v>
      </c>
      <c r="L784">
        <v>7.5</v>
      </c>
      <c r="M784" t="str">
        <f>IF(L784&lt;=4.5,"CLOSEST",IF(L784&lt;=7.5,"FAR","FURTHEST"))</f>
        <v>FAR</v>
      </c>
      <c r="N784" t="s">
        <v>15</v>
      </c>
      <c r="O784" t="str">
        <f>IF(N784="YES", "1", "0")</f>
        <v>0</v>
      </c>
      <c r="P784" t="str">
        <f>E784&amp;"-"&amp;G784&amp;"-"&amp;H784</f>
        <v>LOW INCOME-High School-Skilled Manual</v>
      </c>
    </row>
    <row r="785" spans="1:16" x14ac:dyDescent="0.25">
      <c r="A785">
        <v>25266</v>
      </c>
      <c r="B785" t="s">
        <v>19</v>
      </c>
      <c r="C785" t="s">
        <v>11</v>
      </c>
      <c r="D785">
        <v>30000</v>
      </c>
      <c r="E785" t="str">
        <f>IF(D785&lt;=40000,"LOW INCOME",IF(D785&lt;=80000,"MEDIUM INCOME",IF(D785&lt;=100000,"HIGH INCOME","HIGHEST INCOME")))</f>
        <v>LOW INCOME</v>
      </c>
      <c r="F785">
        <v>2</v>
      </c>
      <c r="G785" t="s">
        <v>16</v>
      </c>
      <c r="H785" t="s">
        <v>17</v>
      </c>
      <c r="I785" t="s">
        <v>15</v>
      </c>
      <c r="J785" t="str">
        <f>IF(I785="YES", "1", "0")</f>
        <v>0</v>
      </c>
      <c r="K785">
        <v>2</v>
      </c>
      <c r="L785">
        <v>7.5</v>
      </c>
      <c r="M785" t="str">
        <f>IF(L785&lt;=4.5,"CLOSEST",IF(L785&lt;=7.5,"FAR","FURTHEST"))</f>
        <v>FAR</v>
      </c>
      <c r="N785" t="s">
        <v>15</v>
      </c>
      <c r="O785" t="str">
        <f>IF(N785="YES", "1", "0")</f>
        <v>0</v>
      </c>
      <c r="P785" t="str">
        <f>E785&amp;"-"&amp;G785&amp;"-"&amp;H785</f>
        <v>LOW INCOME-Partial College-Clerical</v>
      </c>
    </row>
    <row r="786" spans="1:16" x14ac:dyDescent="0.25">
      <c r="A786">
        <v>25293</v>
      </c>
      <c r="B786" t="s">
        <v>10</v>
      </c>
      <c r="C786" t="s">
        <v>10</v>
      </c>
      <c r="D786">
        <v>80000</v>
      </c>
      <c r="E786" t="str">
        <f>IF(D786&lt;=40000,"LOW INCOME",IF(D786&lt;=80000,"MEDIUM INCOME",IF(D786&lt;=100000,"HIGH INCOME","HIGHEST INCOME")))</f>
        <v>MEDIUM INCOME</v>
      </c>
      <c r="F786">
        <v>4</v>
      </c>
      <c r="G786" t="s">
        <v>12</v>
      </c>
      <c r="H786" t="s">
        <v>22</v>
      </c>
      <c r="I786" t="s">
        <v>14</v>
      </c>
      <c r="J786" t="str">
        <f>IF(I786="YES", "1", "0")</f>
        <v>1</v>
      </c>
      <c r="K786">
        <v>0</v>
      </c>
      <c r="L786">
        <v>1.5</v>
      </c>
      <c r="M786" t="str">
        <f>IF(L786&lt;=4.5,"CLOSEST",IF(L786&lt;=7.5,"FAR","FURTHEST"))</f>
        <v>CLOSEST</v>
      </c>
      <c r="N786" t="s">
        <v>15</v>
      </c>
      <c r="O786" t="str">
        <f>IF(N786="YES", "1", "0")</f>
        <v>0</v>
      </c>
      <c r="P786" t="str">
        <f>E786&amp;"-"&amp;G786&amp;"-"&amp;H786</f>
        <v>MEDIUM INCOME-Bachelors-Management</v>
      </c>
    </row>
    <row r="787" spans="1:16" x14ac:dyDescent="0.25">
      <c r="A787">
        <v>25303</v>
      </c>
      <c r="B787" t="s">
        <v>19</v>
      </c>
      <c r="C787" t="s">
        <v>10</v>
      </c>
      <c r="D787">
        <v>30000</v>
      </c>
      <c r="E787" t="str">
        <f>IF(D787&lt;=40000,"LOW INCOME",IF(D787&lt;=80000,"MEDIUM INCOME",IF(D787&lt;=100000,"HIGH INCOME","HIGHEST INCOME")))</f>
        <v>LOW INCOME</v>
      </c>
      <c r="F787">
        <v>0</v>
      </c>
      <c r="G787" t="s">
        <v>21</v>
      </c>
      <c r="H787" t="s">
        <v>20</v>
      </c>
      <c r="I787" t="s">
        <v>14</v>
      </c>
      <c r="J787" t="str">
        <f>IF(I787="YES", "1", "0")</f>
        <v>1</v>
      </c>
      <c r="K787">
        <v>1</v>
      </c>
      <c r="L787">
        <v>3.5</v>
      </c>
      <c r="M787" t="str">
        <f>IF(L787&lt;=4.5,"CLOSEST",IF(L787&lt;=7.5,"FAR","FURTHEST"))</f>
        <v>CLOSEST</v>
      </c>
      <c r="N787" t="s">
        <v>14</v>
      </c>
      <c r="O787" t="str">
        <f>IF(N787="YES", "1", "0")</f>
        <v>1</v>
      </c>
      <c r="P787" t="str">
        <f>E787&amp;"-"&amp;G787&amp;"-"&amp;H787</f>
        <v>LOW INCOME-High School-Manual</v>
      </c>
    </row>
    <row r="788" spans="1:16" x14ac:dyDescent="0.25">
      <c r="A788">
        <v>25307</v>
      </c>
      <c r="B788" t="s">
        <v>10</v>
      </c>
      <c r="C788" t="s">
        <v>11</v>
      </c>
      <c r="D788">
        <v>40000</v>
      </c>
      <c r="E788" t="str">
        <f>IF(D788&lt;=40000,"LOW INCOME",IF(D788&lt;=80000,"MEDIUM INCOME",IF(D788&lt;=100000,"HIGH INCOME","HIGHEST INCOME")))</f>
        <v>LOW INCOME</v>
      </c>
      <c r="F788">
        <v>1</v>
      </c>
      <c r="G788" t="s">
        <v>12</v>
      </c>
      <c r="H788" t="s">
        <v>13</v>
      </c>
      <c r="I788" t="s">
        <v>14</v>
      </c>
      <c r="J788" t="str">
        <f>IF(I788="YES", "1", "0")</f>
        <v>1</v>
      </c>
      <c r="K788">
        <v>1</v>
      </c>
      <c r="L788">
        <v>1.5</v>
      </c>
      <c r="M788" t="str">
        <f>IF(L788&lt;=4.5,"CLOSEST",IF(L788&lt;=7.5,"FAR","FURTHEST"))</f>
        <v>CLOSEST</v>
      </c>
      <c r="N788" t="s">
        <v>14</v>
      </c>
      <c r="O788" t="str">
        <f>IF(N788="YES", "1", "0")</f>
        <v>1</v>
      </c>
      <c r="P788" t="str">
        <f>E788&amp;"-"&amp;G788&amp;"-"&amp;H788</f>
        <v>LOW INCOME-Bachelors-Skilled Manual</v>
      </c>
    </row>
    <row r="789" spans="1:16" x14ac:dyDescent="0.25">
      <c r="A789">
        <v>25313</v>
      </c>
      <c r="B789" t="s">
        <v>19</v>
      </c>
      <c r="C789" t="s">
        <v>10</v>
      </c>
      <c r="D789">
        <v>10000</v>
      </c>
      <c r="E789" t="str">
        <f>IF(D789&lt;=40000,"LOW INCOME",IF(D789&lt;=80000,"MEDIUM INCOME",IF(D789&lt;=100000,"HIGH INCOME","HIGHEST INCOME")))</f>
        <v>LOW INCOME</v>
      </c>
      <c r="F789">
        <v>0</v>
      </c>
      <c r="G789" t="s">
        <v>23</v>
      </c>
      <c r="H789" t="s">
        <v>20</v>
      </c>
      <c r="I789" t="s">
        <v>15</v>
      </c>
      <c r="J789" t="str">
        <f>IF(I789="YES", "1", "0")</f>
        <v>0</v>
      </c>
      <c r="K789">
        <v>2</v>
      </c>
      <c r="L789">
        <v>1.5</v>
      </c>
      <c r="M789" t="str">
        <f>IF(L789&lt;=4.5,"CLOSEST",IF(L789&lt;=7.5,"FAR","FURTHEST"))</f>
        <v>CLOSEST</v>
      </c>
      <c r="N789" t="s">
        <v>15</v>
      </c>
      <c r="O789" t="str">
        <f>IF(N789="YES", "1", "0")</f>
        <v>0</v>
      </c>
      <c r="P789" t="str">
        <f>E789&amp;"-"&amp;G789&amp;"-"&amp;H789</f>
        <v>LOW INCOME-Partial High School-Manual</v>
      </c>
    </row>
    <row r="790" spans="1:16" x14ac:dyDescent="0.25">
      <c r="A790">
        <v>25323</v>
      </c>
      <c r="B790" t="s">
        <v>10</v>
      </c>
      <c r="C790" t="s">
        <v>10</v>
      </c>
      <c r="D790">
        <v>40000</v>
      </c>
      <c r="E790" t="str">
        <f>IF(D790&lt;=40000,"LOW INCOME",IF(D790&lt;=80000,"MEDIUM INCOME",IF(D790&lt;=100000,"HIGH INCOME","HIGHEST INCOME")))</f>
        <v>LOW INCOME</v>
      </c>
      <c r="F790">
        <v>2</v>
      </c>
      <c r="G790" t="s">
        <v>16</v>
      </c>
      <c r="H790" t="s">
        <v>17</v>
      </c>
      <c r="I790" t="s">
        <v>14</v>
      </c>
      <c r="J790" t="str">
        <f>IF(I790="YES", "1", "0")</f>
        <v>1</v>
      </c>
      <c r="K790">
        <v>1</v>
      </c>
      <c r="L790">
        <v>1.5</v>
      </c>
      <c r="M790" t="str">
        <f>IF(L790&lt;=4.5,"CLOSEST",IF(L790&lt;=7.5,"FAR","FURTHEST"))</f>
        <v>CLOSEST</v>
      </c>
      <c r="N790" t="s">
        <v>14</v>
      </c>
      <c r="O790" t="str">
        <f>IF(N790="YES", "1", "0")</f>
        <v>1</v>
      </c>
      <c r="P790" t="str">
        <f>E790&amp;"-"&amp;G790&amp;"-"&amp;H790</f>
        <v>LOW INCOME-Partial College-Clerical</v>
      </c>
    </row>
    <row r="791" spans="1:16" x14ac:dyDescent="0.25">
      <c r="A791">
        <v>25329</v>
      </c>
      <c r="B791" t="s">
        <v>19</v>
      </c>
      <c r="C791" t="s">
        <v>11</v>
      </c>
      <c r="D791">
        <v>40000</v>
      </c>
      <c r="E791" t="str">
        <f>IF(D791&lt;=40000,"LOW INCOME",IF(D791&lt;=80000,"MEDIUM INCOME",IF(D791&lt;=100000,"HIGH INCOME","HIGHEST INCOME")))</f>
        <v>LOW INCOME</v>
      </c>
      <c r="F791">
        <v>3</v>
      </c>
      <c r="G791" t="s">
        <v>16</v>
      </c>
      <c r="H791" t="s">
        <v>17</v>
      </c>
      <c r="I791" t="s">
        <v>15</v>
      </c>
      <c r="J791" t="str">
        <f>IF(I791="YES", "1", "0")</f>
        <v>0</v>
      </c>
      <c r="K791">
        <v>2</v>
      </c>
      <c r="L791">
        <v>0.5</v>
      </c>
      <c r="M791" t="str">
        <f>IF(L791&lt;=4.5,"CLOSEST",IF(L791&lt;=7.5,"FAR","FURTHEST"))</f>
        <v>CLOSEST</v>
      </c>
      <c r="N791" t="s">
        <v>15</v>
      </c>
      <c r="O791" t="str">
        <f>IF(N791="YES", "1", "0")</f>
        <v>0</v>
      </c>
      <c r="P791" t="str">
        <f>E791&amp;"-"&amp;G791&amp;"-"&amp;H791</f>
        <v>LOW INCOME-Partial College-Clerical</v>
      </c>
    </row>
    <row r="792" spans="1:16" x14ac:dyDescent="0.25">
      <c r="A792">
        <v>25343</v>
      </c>
      <c r="B792" t="s">
        <v>19</v>
      </c>
      <c r="C792" t="s">
        <v>11</v>
      </c>
      <c r="D792">
        <v>20000</v>
      </c>
      <c r="E792" t="str">
        <f>IF(D792&lt;=40000,"LOW INCOME",IF(D792&lt;=80000,"MEDIUM INCOME",IF(D792&lt;=100000,"HIGH INCOME","HIGHEST INCOME")))</f>
        <v>LOW INCOME</v>
      </c>
      <c r="F792">
        <v>3</v>
      </c>
      <c r="G792" t="s">
        <v>23</v>
      </c>
      <c r="H792" t="s">
        <v>17</v>
      </c>
      <c r="I792" t="s">
        <v>14</v>
      </c>
      <c r="J792" t="str">
        <f>IF(I792="YES", "1", "0")</f>
        <v>1</v>
      </c>
      <c r="K792">
        <v>2</v>
      </c>
      <c r="L792">
        <v>1.5</v>
      </c>
      <c r="M792" t="str">
        <f>IF(L792&lt;=4.5,"CLOSEST",IF(L792&lt;=7.5,"FAR","FURTHEST"))</f>
        <v>CLOSEST</v>
      </c>
      <c r="N792" t="s">
        <v>15</v>
      </c>
      <c r="O792" t="str">
        <f>IF(N792="YES", "1", "0")</f>
        <v>0</v>
      </c>
      <c r="P792" t="str">
        <f>E792&amp;"-"&amp;G792&amp;"-"&amp;H792</f>
        <v>LOW INCOME-Partial High School-Clerical</v>
      </c>
    </row>
    <row r="793" spans="1:16" x14ac:dyDescent="0.25">
      <c r="A793">
        <v>25347</v>
      </c>
      <c r="B793" t="s">
        <v>19</v>
      </c>
      <c r="C793" t="s">
        <v>11</v>
      </c>
      <c r="D793">
        <v>20000</v>
      </c>
      <c r="E793" t="str">
        <f>IF(D793&lt;=40000,"LOW INCOME",IF(D793&lt;=80000,"MEDIUM INCOME",IF(D793&lt;=100000,"HIGH INCOME","HIGHEST INCOME")))</f>
        <v>LOW INCOME</v>
      </c>
      <c r="F793">
        <v>3</v>
      </c>
      <c r="G793" t="s">
        <v>23</v>
      </c>
      <c r="H793" t="s">
        <v>17</v>
      </c>
      <c r="I793" t="s">
        <v>15</v>
      </c>
      <c r="J793" t="str">
        <f>IF(I793="YES", "1", "0")</f>
        <v>0</v>
      </c>
      <c r="K793">
        <v>2</v>
      </c>
      <c r="L793">
        <v>0.5</v>
      </c>
      <c r="M793" t="str">
        <f>IF(L793&lt;=4.5,"CLOSEST",IF(L793&lt;=7.5,"FAR","FURTHEST"))</f>
        <v>CLOSEST</v>
      </c>
      <c r="N793" t="s">
        <v>15</v>
      </c>
      <c r="O793" t="str">
        <f>IF(N793="YES", "1", "0")</f>
        <v>0</v>
      </c>
      <c r="P793" t="str">
        <f>E793&amp;"-"&amp;G793&amp;"-"&amp;H793</f>
        <v>LOW INCOME-Partial High School-Clerical</v>
      </c>
    </row>
    <row r="794" spans="1:16" x14ac:dyDescent="0.25">
      <c r="A794">
        <v>25375</v>
      </c>
      <c r="B794" t="s">
        <v>10</v>
      </c>
      <c r="C794" t="s">
        <v>10</v>
      </c>
      <c r="D794">
        <v>50000</v>
      </c>
      <c r="E794" t="str">
        <f>IF(D794&lt;=40000,"LOW INCOME",IF(D794&lt;=80000,"MEDIUM INCOME",IF(D794&lt;=100000,"HIGH INCOME","HIGHEST INCOME")))</f>
        <v>MEDIUM INCOME</v>
      </c>
      <c r="F794">
        <v>1</v>
      </c>
      <c r="G794" t="s">
        <v>63</v>
      </c>
      <c r="H794" t="s">
        <v>13</v>
      </c>
      <c r="I794" t="s">
        <v>14</v>
      </c>
      <c r="J794" t="str">
        <f>IF(I794="YES", "1", "0")</f>
        <v>1</v>
      </c>
      <c r="K794">
        <v>0</v>
      </c>
      <c r="L794">
        <v>1.5</v>
      </c>
      <c r="M794" t="str">
        <f>IF(L794&lt;=4.5,"CLOSEST",IF(L794&lt;=7.5,"FAR","FURTHEST"))</f>
        <v>CLOSEST</v>
      </c>
      <c r="N794" t="s">
        <v>15</v>
      </c>
      <c r="O794" t="str">
        <f>IF(N794="YES", "1", "0")</f>
        <v>0</v>
      </c>
      <c r="P794" t="str">
        <f>E794&amp;"-"&amp;G794&amp;"-"&amp;H794</f>
        <v>MEDIUM INCOME-Graduate Degree-Skilled Manual</v>
      </c>
    </row>
    <row r="795" spans="1:16" x14ac:dyDescent="0.25">
      <c r="A795">
        <v>25394</v>
      </c>
      <c r="B795" t="s">
        <v>10</v>
      </c>
      <c r="C795" t="s">
        <v>10</v>
      </c>
      <c r="D795">
        <v>60000</v>
      </c>
      <c r="E795" t="str">
        <f>IF(D795&lt;=40000,"LOW INCOME",IF(D795&lt;=80000,"MEDIUM INCOME",IF(D795&lt;=100000,"HIGH INCOME","HIGHEST INCOME")))</f>
        <v>MEDIUM INCOME</v>
      </c>
      <c r="F795">
        <v>1</v>
      </c>
      <c r="G795" t="s">
        <v>63</v>
      </c>
      <c r="H795" t="s">
        <v>18</v>
      </c>
      <c r="I795" t="s">
        <v>14</v>
      </c>
      <c r="J795" t="str">
        <f>IF(I795="YES", "1", "0")</f>
        <v>1</v>
      </c>
      <c r="K795">
        <v>0</v>
      </c>
      <c r="L795">
        <v>3.5</v>
      </c>
      <c r="M795" t="str">
        <f>IF(L795&lt;=4.5,"CLOSEST",IF(L795&lt;=7.5,"FAR","FURTHEST"))</f>
        <v>CLOSEST</v>
      </c>
      <c r="N795" t="s">
        <v>14</v>
      </c>
      <c r="O795" t="str">
        <f>IF(N795="YES", "1", "0")</f>
        <v>1</v>
      </c>
      <c r="P795" t="str">
        <f>E795&amp;"-"&amp;G795&amp;"-"&amp;H795</f>
        <v>MEDIUM INCOME-Graduate Degree-Professional</v>
      </c>
    </row>
    <row r="796" spans="1:16" x14ac:dyDescent="0.25">
      <c r="A796">
        <v>25405</v>
      </c>
      <c r="B796" t="s">
        <v>10</v>
      </c>
      <c r="C796" t="s">
        <v>10</v>
      </c>
      <c r="D796">
        <v>70000</v>
      </c>
      <c r="E796" t="str">
        <f>IF(D796&lt;=40000,"LOW INCOME",IF(D796&lt;=80000,"MEDIUM INCOME",IF(D796&lt;=100000,"HIGH INCOME","HIGHEST INCOME")))</f>
        <v>MEDIUM INCOME</v>
      </c>
      <c r="F796">
        <v>2</v>
      </c>
      <c r="G796" t="s">
        <v>12</v>
      </c>
      <c r="H796" t="s">
        <v>13</v>
      </c>
      <c r="I796" t="s">
        <v>14</v>
      </c>
      <c r="J796" t="str">
        <f>IF(I796="YES", "1", "0")</f>
        <v>1</v>
      </c>
      <c r="K796">
        <v>1</v>
      </c>
      <c r="L796">
        <v>3.5</v>
      </c>
      <c r="M796" t="str">
        <f>IF(L796&lt;=4.5,"CLOSEST",IF(L796&lt;=7.5,"FAR","FURTHEST"))</f>
        <v>CLOSEST</v>
      </c>
      <c r="N796" t="s">
        <v>14</v>
      </c>
      <c r="O796" t="str">
        <f>IF(N796="YES", "1", "0")</f>
        <v>1</v>
      </c>
      <c r="P796" t="str">
        <f>E796&amp;"-"&amp;G796&amp;"-"&amp;H796</f>
        <v>MEDIUM INCOME-Bachelors-Skilled Manual</v>
      </c>
    </row>
    <row r="797" spans="1:16" x14ac:dyDescent="0.25">
      <c r="A797">
        <v>25419</v>
      </c>
      <c r="B797" t="s">
        <v>19</v>
      </c>
      <c r="C797" t="s">
        <v>10</v>
      </c>
      <c r="D797">
        <v>50000</v>
      </c>
      <c r="E797" t="str">
        <f>IF(D797&lt;=40000,"LOW INCOME",IF(D797&lt;=80000,"MEDIUM INCOME",IF(D797&lt;=100000,"HIGH INCOME","HIGHEST INCOME")))</f>
        <v>MEDIUM INCOME</v>
      </c>
      <c r="F797">
        <v>2</v>
      </c>
      <c r="G797" t="s">
        <v>12</v>
      </c>
      <c r="H797" t="s">
        <v>13</v>
      </c>
      <c r="I797" t="s">
        <v>15</v>
      </c>
      <c r="J797" t="str">
        <f>IF(I797="YES", "1", "0")</f>
        <v>0</v>
      </c>
      <c r="K797">
        <v>1</v>
      </c>
      <c r="L797">
        <v>0.5</v>
      </c>
      <c r="M797" t="str">
        <f>IF(L797&lt;=4.5,"CLOSEST",IF(L797&lt;=7.5,"FAR","FURTHEST"))</f>
        <v>CLOSEST</v>
      </c>
      <c r="N797" t="s">
        <v>14</v>
      </c>
      <c r="O797" t="str">
        <f>IF(N797="YES", "1", "0")</f>
        <v>1</v>
      </c>
      <c r="P797" t="str">
        <f>E797&amp;"-"&amp;G797&amp;"-"&amp;H797</f>
        <v>MEDIUM INCOME-Bachelors-Skilled Manual</v>
      </c>
    </row>
    <row r="798" spans="1:16" x14ac:dyDescent="0.25">
      <c r="A798">
        <v>25458</v>
      </c>
      <c r="B798" t="s">
        <v>10</v>
      </c>
      <c r="C798" t="s">
        <v>10</v>
      </c>
      <c r="D798">
        <v>20000</v>
      </c>
      <c r="E798" t="str">
        <f>IF(D798&lt;=40000,"LOW INCOME",IF(D798&lt;=80000,"MEDIUM INCOME",IF(D798&lt;=100000,"HIGH INCOME","HIGHEST INCOME")))</f>
        <v>LOW INCOME</v>
      </c>
      <c r="F798">
        <v>1</v>
      </c>
      <c r="G798" t="s">
        <v>21</v>
      </c>
      <c r="H798" t="s">
        <v>20</v>
      </c>
      <c r="I798" t="s">
        <v>15</v>
      </c>
      <c r="J798" t="str">
        <f>IF(I798="YES", "1", "0")</f>
        <v>0</v>
      </c>
      <c r="K798">
        <v>1</v>
      </c>
      <c r="L798">
        <v>1.5</v>
      </c>
      <c r="M798" t="str">
        <f>IF(L798&lt;=4.5,"CLOSEST",IF(L798&lt;=7.5,"FAR","FURTHEST"))</f>
        <v>CLOSEST</v>
      </c>
      <c r="N798" t="s">
        <v>14</v>
      </c>
      <c r="O798" t="str">
        <f>IF(N798="YES", "1", "0")</f>
        <v>1</v>
      </c>
      <c r="P798" t="str">
        <f>E798&amp;"-"&amp;G798&amp;"-"&amp;H798</f>
        <v>LOW INCOME-High School-Manual</v>
      </c>
    </row>
    <row r="799" spans="1:16" x14ac:dyDescent="0.25">
      <c r="A799">
        <v>25460</v>
      </c>
      <c r="B799" t="s">
        <v>10</v>
      </c>
      <c r="C799" t="s">
        <v>11</v>
      </c>
      <c r="D799">
        <v>20000</v>
      </c>
      <c r="E799" t="str">
        <f>IF(D799&lt;=40000,"LOW INCOME",IF(D799&lt;=80000,"MEDIUM INCOME",IF(D799&lt;=100000,"HIGH INCOME","HIGHEST INCOME")))</f>
        <v>LOW INCOME</v>
      </c>
      <c r="F799">
        <v>2</v>
      </c>
      <c r="G799" t="s">
        <v>21</v>
      </c>
      <c r="H799" t="s">
        <v>20</v>
      </c>
      <c r="I799" t="s">
        <v>14</v>
      </c>
      <c r="J799" t="str">
        <f>IF(I799="YES", "1", "0")</f>
        <v>1</v>
      </c>
      <c r="K799">
        <v>0</v>
      </c>
      <c r="L799">
        <v>0.5</v>
      </c>
      <c r="M799" t="str">
        <f>IF(L799&lt;=4.5,"CLOSEST",IF(L799&lt;=7.5,"FAR","FURTHEST"))</f>
        <v>CLOSEST</v>
      </c>
      <c r="N799" t="s">
        <v>14</v>
      </c>
      <c r="O799" t="str">
        <f>IF(N799="YES", "1", "0")</f>
        <v>1</v>
      </c>
      <c r="P799" t="str">
        <f>E799&amp;"-"&amp;G799&amp;"-"&amp;H799</f>
        <v>LOW INCOME-High School-Manual</v>
      </c>
    </row>
    <row r="800" spans="1:16" x14ac:dyDescent="0.25">
      <c r="A800">
        <v>25502</v>
      </c>
      <c r="B800" t="s">
        <v>10</v>
      </c>
      <c r="C800" t="s">
        <v>11</v>
      </c>
      <c r="D800">
        <v>40000</v>
      </c>
      <c r="E800" t="str">
        <f>IF(D800&lt;=40000,"LOW INCOME",IF(D800&lt;=80000,"MEDIUM INCOME",IF(D800&lt;=100000,"HIGH INCOME","HIGHEST INCOME")))</f>
        <v>LOW INCOME</v>
      </c>
      <c r="F800">
        <v>1</v>
      </c>
      <c r="G800" t="s">
        <v>12</v>
      </c>
      <c r="H800" t="s">
        <v>13</v>
      </c>
      <c r="I800" t="s">
        <v>14</v>
      </c>
      <c r="J800" t="str">
        <f>IF(I800="YES", "1", "0")</f>
        <v>1</v>
      </c>
      <c r="K800">
        <v>0</v>
      </c>
      <c r="L800">
        <v>0.5</v>
      </c>
      <c r="M800" t="str">
        <f>IF(L800&lt;=4.5,"CLOSEST",IF(L800&lt;=7.5,"FAR","FURTHEST"))</f>
        <v>CLOSEST</v>
      </c>
      <c r="N800" t="s">
        <v>14</v>
      </c>
      <c r="O800" t="str">
        <f>IF(N800="YES", "1", "0")</f>
        <v>1</v>
      </c>
      <c r="P800" t="str">
        <f>E800&amp;"-"&amp;G800&amp;"-"&amp;H800</f>
        <v>LOW INCOME-Bachelors-Skilled Manual</v>
      </c>
    </row>
    <row r="801" spans="1:16" x14ac:dyDescent="0.25">
      <c r="A801">
        <v>25512</v>
      </c>
      <c r="B801" t="s">
        <v>19</v>
      </c>
      <c r="C801" t="s">
        <v>10</v>
      </c>
      <c r="D801">
        <v>20000</v>
      </c>
      <c r="E801" t="str">
        <f>IF(D801&lt;=40000,"LOW INCOME",IF(D801&lt;=80000,"MEDIUM INCOME",IF(D801&lt;=100000,"HIGH INCOME","HIGHEST INCOME")))</f>
        <v>LOW INCOME</v>
      </c>
      <c r="F801">
        <v>0</v>
      </c>
      <c r="G801" t="s">
        <v>21</v>
      </c>
      <c r="H801" t="s">
        <v>20</v>
      </c>
      <c r="I801" t="s">
        <v>15</v>
      </c>
      <c r="J801" t="str">
        <f>IF(I801="YES", "1", "0")</f>
        <v>0</v>
      </c>
      <c r="K801">
        <v>1</v>
      </c>
      <c r="L801">
        <v>3.5</v>
      </c>
      <c r="M801" t="str">
        <f>IF(L801&lt;=4.5,"CLOSEST",IF(L801&lt;=7.5,"FAR","FURTHEST"))</f>
        <v>CLOSEST</v>
      </c>
      <c r="N801" t="s">
        <v>15</v>
      </c>
      <c r="O801" t="str">
        <f>IF(N801="YES", "1", "0")</f>
        <v>0</v>
      </c>
      <c r="P801" t="str">
        <f>E801&amp;"-"&amp;G801&amp;"-"&amp;H801</f>
        <v>LOW INCOME-High School-Manual</v>
      </c>
    </row>
    <row r="802" spans="1:16" x14ac:dyDescent="0.25">
      <c r="A802">
        <v>25529</v>
      </c>
      <c r="B802" t="s">
        <v>19</v>
      </c>
      <c r="C802" t="s">
        <v>10</v>
      </c>
      <c r="D802">
        <v>10000</v>
      </c>
      <c r="E802" t="str">
        <f>IF(D802&lt;=40000,"LOW INCOME",IF(D802&lt;=80000,"MEDIUM INCOME",IF(D802&lt;=100000,"HIGH INCOME","HIGHEST INCOME")))</f>
        <v>LOW INCOME</v>
      </c>
      <c r="F802">
        <v>1</v>
      </c>
      <c r="G802" t="s">
        <v>63</v>
      </c>
      <c r="H802" t="s">
        <v>20</v>
      </c>
      <c r="I802" t="s">
        <v>14</v>
      </c>
      <c r="J802" t="str">
        <f>IF(I802="YES", "1", "0")</f>
        <v>1</v>
      </c>
      <c r="K802">
        <v>0</v>
      </c>
      <c r="L802">
        <v>0.5</v>
      </c>
      <c r="M802" t="str">
        <f>IF(L802&lt;=4.5,"CLOSEST",IF(L802&lt;=7.5,"FAR","FURTHEST"))</f>
        <v>CLOSEST</v>
      </c>
      <c r="N802" t="s">
        <v>15</v>
      </c>
      <c r="O802" t="str">
        <f>IF(N802="YES", "1", "0")</f>
        <v>0</v>
      </c>
      <c r="P802" t="str">
        <f>E802&amp;"-"&amp;G802&amp;"-"&amp;H802</f>
        <v>LOW INCOME-Graduate Degree-Manual</v>
      </c>
    </row>
    <row r="803" spans="1:16" x14ac:dyDescent="0.25">
      <c r="A803">
        <v>25553</v>
      </c>
      <c r="B803" t="s">
        <v>10</v>
      </c>
      <c r="C803" t="s">
        <v>10</v>
      </c>
      <c r="D803">
        <v>30000</v>
      </c>
      <c r="E803" t="str">
        <f>IF(D803&lt;=40000,"LOW INCOME",IF(D803&lt;=80000,"MEDIUM INCOME",IF(D803&lt;=100000,"HIGH INCOME","HIGHEST INCOME")))</f>
        <v>LOW INCOME</v>
      </c>
      <c r="F803">
        <v>1</v>
      </c>
      <c r="G803" t="s">
        <v>12</v>
      </c>
      <c r="H803" t="s">
        <v>17</v>
      </c>
      <c r="I803" t="s">
        <v>14</v>
      </c>
      <c r="J803" t="str">
        <f>IF(I803="YES", "1", "0")</f>
        <v>1</v>
      </c>
      <c r="K803">
        <v>0</v>
      </c>
      <c r="L803">
        <v>0.5</v>
      </c>
      <c r="M803" t="str">
        <f>IF(L803&lt;=4.5,"CLOSEST",IF(L803&lt;=7.5,"FAR","FURTHEST"))</f>
        <v>CLOSEST</v>
      </c>
      <c r="N803" t="s">
        <v>14</v>
      </c>
      <c r="O803" t="str">
        <f>IF(N803="YES", "1", "0")</f>
        <v>1</v>
      </c>
      <c r="P803" t="str">
        <f>E803&amp;"-"&amp;G803&amp;"-"&amp;H803</f>
        <v>LOW INCOME-Bachelors-Clerical</v>
      </c>
    </row>
    <row r="804" spans="1:16" x14ac:dyDescent="0.25">
      <c r="A804">
        <v>25555</v>
      </c>
      <c r="B804" t="s">
        <v>10</v>
      </c>
      <c r="C804" t="s">
        <v>11</v>
      </c>
      <c r="D804">
        <v>10000</v>
      </c>
      <c r="E804" t="str">
        <f>IF(D804&lt;=40000,"LOW INCOME",IF(D804&lt;=80000,"MEDIUM INCOME",IF(D804&lt;=100000,"HIGH INCOME","HIGHEST INCOME")))</f>
        <v>LOW INCOME</v>
      </c>
      <c r="F804">
        <v>0</v>
      </c>
      <c r="G804" t="s">
        <v>16</v>
      </c>
      <c r="H804" t="s">
        <v>20</v>
      </c>
      <c r="I804" t="s">
        <v>15</v>
      </c>
      <c r="J804" t="str">
        <f>IF(I804="YES", "1", "0")</f>
        <v>0</v>
      </c>
      <c r="K804">
        <v>1</v>
      </c>
      <c r="L804">
        <v>0.5</v>
      </c>
      <c r="M804" t="str">
        <f>IF(L804&lt;=4.5,"CLOSEST",IF(L804&lt;=7.5,"FAR","FURTHEST"))</f>
        <v>CLOSEST</v>
      </c>
      <c r="N804" t="s">
        <v>14</v>
      </c>
      <c r="O804" t="str">
        <f>IF(N804="YES", "1", "0")</f>
        <v>1</v>
      </c>
      <c r="P804" t="str">
        <f>E804&amp;"-"&amp;G804&amp;"-"&amp;H804</f>
        <v>LOW INCOME-Partial College-Manual</v>
      </c>
    </row>
    <row r="805" spans="1:16" x14ac:dyDescent="0.25">
      <c r="A805">
        <v>25559</v>
      </c>
      <c r="B805" t="s">
        <v>19</v>
      </c>
      <c r="C805" t="s">
        <v>10</v>
      </c>
      <c r="D805">
        <v>20000</v>
      </c>
      <c r="E805" t="str">
        <f>IF(D805&lt;=40000,"LOW INCOME",IF(D805&lt;=80000,"MEDIUM INCOME",IF(D805&lt;=100000,"HIGH INCOME","HIGHEST INCOME")))</f>
        <v>LOW INCOME</v>
      </c>
      <c r="F805">
        <v>0</v>
      </c>
      <c r="G805" t="s">
        <v>12</v>
      </c>
      <c r="H805" t="s">
        <v>17</v>
      </c>
      <c r="I805" t="s">
        <v>14</v>
      </c>
      <c r="J805" t="str">
        <f>IF(I805="YES", "1", "0")</f>
        <v>1</v>
      </c>
      <c r="K805">
        <v>0</v>
      </c>
      <c r="L805">
        <v>0.5</v>
      </c>
      <c r="M805" t="str">
        <f>IF(L805&lt;=4.5,"CLOSEST",IF(L805&lt;=7.5,"FAR","FURTHEST"))</f>
        <v>CLOSEST</v>
      </c>
      <c r="N805" t="s">
        <v>14</v>
      </c>
      <c r="O805" t="str">
        <f>IF(N805="YES", "1", "0")</f>
        <v>1</v>
      </c>
      <c r="P805" t="str">
        <f>E805&amp;"-"&amp;G805&amp;"-"&amp;H805</f>
        <v>LOW INCOME-Bachelors-Clerical</v>
      </c>
    </row>
    <row r="806" spans="1:16" x14ac:dyDescent="0.25">
      <c r="A806">
        <v>25597</v>
      </c>
      <c r="B806" t="s">
        <v>19</v>
      </c>
      <c r="C806" t="s">
        <v>10</v>
      </c>
      <c r="D806">
        <v>30000</v>
      </c>
      <c r="E806" t="str">
        <f>IF(D806&lt;=40000,"LOW INCOME",IF(D806&lt;=80000,"MEDIUM INCOME",IF(D806&lt;=100000,"HIGH INCOME","HIGHEST INCOME")))</f>
        <v>LOW INCOME</v>
      </c>
      <c r="F806">
        <v>0</v>
      </c>
      <c r="G806" t="s">
        <v>12</v>
      </c>
      <c r="H806" t="s">
        <v>17</v>
      </c>
      <c r="I806" t="s">
        <v>15</v>
      </c>
      <c r="J806" t="str">
        <f>IF(I806="YES", "1", "0")</f>
        <v>0</v>
      </c>
      <c r="K806">
        <v>0</v>
      </c>
      <c r="L806">
        <v>0.5</v>
      </c>
      <c r="M806" t="str">
        <f>IF(L806&lt;=4.5,"CLOSEST",IF(L806&lt;=7.5,"FAR","FURTHEST"))</f>
        <v>CLOSEST</v>
      </c>
      <c r="N806" t="s">
        <v>14</v>
      </c>
      <c r="O806" t="str">
        <f>IF(N806="YES", "1", "0")</f>
        <v>1</v>
      </c>
      <c r="P806" t="str">
        <f>E806&amp;"-"&amp;G806&amp;"-"&amp;H806</f>
        <v>LOW INCOME-Bachelors-Clerical</v>
      </c>
    </row>
    <row r="807" spans="1:16" x14ac:dyDescent="0.25">
      <c r="A807">
        <v>25598</v>
      </c>
      <c r="B807" t="s">
        <v>10</v>
      </c>
      <c r="C807" t="s">
        <v>11</v>
      </c>
      <c r="D807">
        <v>40000</v>
      </c>
      <c r="E807" t="str">
        <f>IF(D807&lt;=40000,"LOW INCOME",IF(D807&lt;=80000,"MEDIUM INCOME",IF(D807&lt;=100000,"HIGH INCOME","HIGHEST INCOME")))</f>
        <v>LOW INCOME</v>
      </c>
      <c r="F807">
        <v>0</v>
      </c>
      <c r="G807" t="s">
        <v>63</v>
      </c>
      <c r="H807" t="s">
        <v>17</v>
      </c>
      <c r="I807" t="s">
        <v>14</v>
      </c>
      <c r="J807" t="str">
        <f>IF(I807="YES", "1", "0")</f>
        <v>1</v>
      </c>
      <c r="K807">
        <v>0</v>
      </c>
      <c r="L807">
        <v>0.5</v>
      </c>
      <c r="M807" t="str">
        <f>IF(L807&lt;=4.5,"CLOSEST",IF(L807&lt;=7.5,"FAR","FURTHEST"))</f>
        <v>CLOSEST</v>
      </c>
      <c r="N807" t="s">
        <v>14</v>
      </c>
      <c r="O807" t="str">
        <f>IF(N807="YES", "1", "0")</f>
        <v>1</v>
      </c>
      <c r="P807" t="str">
        <f>E807&amp;"-"&amp;G807&amp;"-"&amp;H807</f>
        <v>LOW INCOME-Graduate Degree-Clerical</v>
      </c>
    </row>
    <row r="808" spans="1:16" x14ac:dyDescent="0.25">
      <c r="A808">
        <v>25605</v>
      </c>
      <c r="B808" t="s">
        <v>19</v>
      </c>
      <c r="C808" t="s">
        <v>11</v>
      </c>
      <c r="D808">
        <v>20000</v>
      </c>
      <c r="E808" t="str">
        <f>IF(D808&lt;=40000,"LOW INCOME",IF(D808&lt;=80000,"MEDIUM INCOME",IF(D808&lt;=100000,"HIGH INCOME","HIGHEST INCOME")))</f>
        <v>LOW INCOME</v>
      </c>
      <c r="F808">
        <v>2</v>
      </c>
      <c r="G808" t="s">
        <v>16</v>
      </c>
      <c r="H808" t="s">
        <v>20</v>
      </c>
      <c r="I808" t="s">
        <v>15</v>
      </c>
      <c r="J808" t="str">
        <f>IF(I808="YES", "1", "0")</f>
        <v>0</v>
      </c>
      <c r="K808">
        <v>1</v>
      </c>
      <c r="L808">
        <v>0.5</v>
      </c>
      <c r="M808" t="str">
        <f>IF(L808&lt;=4.5,"CLOSEST",IF(L808&lt;=7.5,"FAR","FURTHEST"))</f>
        <v>CLOSEST</v>
      </c>
      <c r="N808" t="s">
        <v>14</v>
      </c>
      <c r="O808" t="str">
        <f>IF(N808="YES", "1", "0")</f>
        <v>1</v>
      </c>
      <c r="P808" t="str">
        <f>E808&amp;"-"&amp;G808&amp;"-"&amp;H808</f>
        <v>LOW INCOME-Partial College-Manual</v>
      </c>
    </row>
    <row r="809" spans="1:16" x14ac:dyDescent="0.25">
      <c r="A809">
        <v>25649</v>
      </c>
      <c r="B809" t="s">
        <v>19</v>
      </c>
      <c r="C809" t="s">
        <v>11</v>
      </c>
      <c r="D809">
        <v>30000</v>
      </c>
      <c r="E809" t="str">
        <f>IF(D809&lt;=40000,"LOW INCOME",IF(D809&lt;=80000,"MEDIUM INCOME",IF(D809&lt;=100000,"HIGH INCOME","HIGHEST INCOME")))</f>
        <v>LOW INCOME</v>
      </c>
      <c r="F809">
        <v>3</v>
      </c>
      <c r="G809" t="s">
        <v>16</v>
      </c>
      <c r="H809" t="s">
        <v>17</v>
      </c>
      <c r="I809" t="s">
        <v>14</v>
      </c>
      <c r="J809" t="str">
        <f>IF(I809="YES", "1", "0")</f>
        <v>1</v>
      </c>
      <c r="K809">
        <v>0</v>
      </c>
      <c r="L809">
        <v>0.5</v>
      </c>
      <c r="M809" t="str">
        <f>IF(L809&lt;=4.5,"CLOSEST",IF(L809&lt;=7.5,"FAR","FURTHEST"))</f>
        <v>CLOSEST</v>
      </c>
      <c r="N809" t="s">
        <v>14</v>
      </c>
      <c r="O809" t="str">
        <f>IF(N809="YES", "1", "0")</f>
        <v>1</v>
      </c>
      <c r="P809" t="str">
        <f>E809&amp;"-"&amp;G809&amp;"-"&amp;H809</f>
        <v>LOW INCOME-Partial College-Clerical</v>
      </c>
    </row>
    <row r="810" spans="1:16" x14ac:dyDescent="0.25">
      <c r="A810">
        <v>25651</v>
      </c>
      <c r="B810" t="s">
        <v>10</v>
      </c>
      <c r="C810" t="s">
        <v>10</v>
      </c>
      <c r="D810">
        <v>40000</v>
      </c>
      <c r="E810" t="str">
        <f>IF(D810&lt;=40000,"LOW INCOME",IF(D810&lt;=80000,"MEDIUM INCOME",IF(D810&lt;=100000,"HIGH INCOME","HIGHEST INCOME")))</f>
        <v>LOW INCOME</v>
      </c>
      <c r="F810">
        <v>1</v>
      </c>
      <c r="G810" t="s">
        <v>12</v>
      </c>
      <c r="H810" t="s">
        <v>13</v>
      </c>
      <c r="I810" t="s">
        <v>15</v>
      </c>
      <c r="J810" t="str">
        <f>IF(I810="YES", "1", "0")</f>
        <v>0</v>
      </c>
      <c r="K810">
        <v>0</v>
      </c>
      <c r="L810">
        <v>0.5</v>
      </c>
      <c r="M810" t="str">
        <f>IF(L810&lt;=4.5,"CLOSEST",IF(L810&lt;=7.5,"FAR","FURTHEST"))</f>
        <v>CLOSEST</v>
      </c>
      <c r="N810" t="s">
        <v>14</v>
      </c>
      <c r="O810" t="str">
        <f>IF(N810="YES", "1", "0")</f>
        <v>1</v>
      </c>
      <c r="P810" t="str">
        <f>E810&amp;"-"&amp;G810&amp;"-"&amp;H810</f>
        <v>LOW INCOME-Bachelors-Skilled Manual</v>
      </c>
    </row>
    <row r="811" spans="1:16" x14ac:dyDescent="0.25">
      <c r="A811">
        <v>25665</v>
      </c>
      <c r="B811" t="s">
        <v>19</v>
      </c>
      <c r="C811" t="s">
        <v>11</v>
      </c>
      <c r="D811">
        <v>20000</v>
      </c>
      <c r="E811" t="str">
        <f>IF(D811&lt;=40000,"LOW INCOME",IF(D811&lt;=80000,"MEDIUM INCOME",IF(D811&lt;=100000,"HIGH INCOME","HIGHEST INCOME")))</f>
        <v>LOW INCOME</v>
      </c>
      <c r="F811">
        <v>0</v>
      </c>
      <c r="G811" t="s">
        <v>21</v>
      </c>
      <c r="H811" t="s">
        <v>20</v>
      </c>
      <c r="I811" t="s">
        <v>15</v>
      </c>
      <c r="J811" t="str">
        <f>IF(I811="YES", "1", "0")</f>
        <v>0</v>
      </c>
      <c r="K811">
        <v>1</v>
      </c>
      <c r="L811">
        <v>1.5</v>
      </c>
      <c r="M811" t="str">
        <f>IF(L811&lt;=4.5,"CLOSEST",IF(L811&lt;=7.5,"FAR","FURTHEST"))</f>
        <v>CLOSEST</v>
      </c>
      <c r="N811" t="s">
        <v>15</v>
      </c>
      <c r="O811" t="str">
        <f>IF(N811="YES", "1", "0")</f>
        <v>0</v>
      </c>
      <c r="P811" t="str">
        <f>E811&amp;"-"&amp;G811&amp;"-"&amp;H811</f>
        <v>LOW INCOME-High School-Manual</v>
      </c>
    </row>
    <row r="812" spans="1:16" x14ac:dyDescent="0.25">
      <c r="A812">
        <v>25681</v>
      </c>
      <c r="B812" t="s">
        <v>19</v>
      </c>
      <c r="C812" t="s">
        <v>11</v>
      </c>
      <c r="D812">
        <v>30000</v>
      </c>
      <c r="E812" t="str">
        <f>IF(D812&lt;=40000,"LOW INCOME",IF(D812&lt;=80000,"MEDIUM INCOME",IF(D812&lt;=100000,"HIGH INCOME","HIGHEST INCOME")))</f>
        <v>LOW INCOME</v>
      </c>
      <c r="F812">
        <v>0</v>
      </c>
      <c r="G812" t="s">
        <v>16</v>
      </c>
      <c r="H812" t="s">
        <v>17</v>
      </c>
      <c r="I812" t="s">
        <v>15</v>
      </c>
      <c r="J812" t="str">
        <f>IF(I812="YES", "1", "0")</f>
        <v>0</v>
      </c>
      <c r="K812">
        <v>1</v>
      </c>
      <c r="L812">
        <v>3.5</v>
      </c>
      <c r="M812" t="str">
        <f>IF(L812&lt;=4.5,"CLOSEST",IF(L812&lt;=7.5,"FAR","FURTHEST"))</f>
        <v>CLOSEST</v>
      </c>
      <c r="N812" t="s">
        <v>14</v>
      </c>
      <c r="O812" t="str">
        <f>IF(N812="YES", "1", "0")</f>
        <v>1</v>
      </c>
      <c r="P812" t="str">
        <f>E812&amp;"-"&amp;G812&amp;"-"&amp;H812</f>
        <v>LOW INCOME-Partial College-Clerical</v>
      </c>
    </row>
    <row r="813" spans="1:16" x14ac:dyDescent="0.25">
      <c r="A813">
        <v>25693</v>
      </c>
      <c r="B813" t="s">
        <v>19</v>
      </c>
      <c r="C813" t="s">
        <v>11</v>
      </c>
      <c r="D813">
        <v>30000</v>
      </c>
      <c r="E813" t="str">
        <f>IF(D813&lt;=40000,"LOW INCOME",IF(D813&lt;=80000,"MEDIUM INCOME",IF(D813&lt;=100000,"HIGH INCOME","HIGHEST INCOME")))</f>
        <v>LOW INCOME</v>
      </c>
      <c r="F813">
        <v>5</v>
      </c>
      <c r="G813" t="s">
        <v>63</v>
      </c>
      <c r="H813" t="s">
        <v>17</v>
      </c>
      <c r="I813" t="s">
        <v>14</v>
      </c>
      <c r="J813" t="str">
        <f>IF(I813="YES", "1", "0")</f>
        <v>1</v>
      </c>
      <c r="K813">
        <v>0</v>
      </c>
      <c r="L813">
        <v>0.5</v>
      </c>
      <c r="M813" t="str">
        <f>IF(L813&lt;=4.5,"CLOSEST",IF(L813&lt;=7.5,"FAR","FURTHEST"))</f>
        <v>CLOSEST</v>
      </c>
      <c r="N813" t="s">
        <v>14</v>
      </c>
      <c r="O813" t="str">
        <f>IF(N813="YES", "1", "0")</f>
        <v>1</v>
      </c>
      <c r="P813" t="str">
        <f>E813&amp;"-"&amp;G813&amp;"-"&amp;H813</f>
        <v>LOW INCOME-Graduate Degree-Clerical</v>
      </c>
    </row>
    <row r="814" spans="1:16" x14ac:dyDescent="0.25">
      <c r="A814">
        <v>25752</v>
      </c>
      <c r="B814" t="s">
        <v>19</v>
      </c>
      <c r="C814" t="s">
        <v>11</v>
      </c>
      <c r="D814">
        <v>20000</v>
      </c>
      <c r="E814" t="str">
        <f>IF(D814&lt;=40000,"LOW INCOME",IF(D814&lt;=80000,"MEDIUM INCOME",IF(D814&lt;=100000,"HIGH INCOME","HIGHEST INCOME")))</f>
        <v>LOW INCOME</v>
      </c>
      <c r="F814">
        <v>2</v>
      </c>
      <c r="G814" t="s">
        <v>16</v>
      </c>
      <c r="H814" t="s">
        <v>20</v>
      </c>
      <c r="I814" t="s">
        <v>15</v>
      </c>
      <c r="J814" t="str">
        <f>IF(I814="YES", "1", "0")</f>
        <v>0</v>
      </c>
      <c r="K814">
        <v>1</v>
      </c>
      <c r="L814">
        <v>0.5</v>
      </c>
      <c r="M814" t="str">
        <f>IF(L814&lt;=4.5,"CLOSEST",IF(L814&lt;=7.5,"FAR","FURTHEST"))</f>
        <v>CLOSEST</v>
      </c>
      <c r="N814" t="s">
        <v>14</v>
      </c>
      <c r="O814" t="str">
        <f>IF(N814="YES", "1", "0")</f>
        <v>1</v>
      </c>
      <c r="P814" t="str">
        <f>E814&amp;"-"&amp;G814&amp;"-"&amp;H814</f>
        <v>LOW INCOME-Partial College-Manual</v>
      </c>
    </row>
    <row r="815" spans="1:16" x14ac:dyDescent="0.25">
      <c r="A815">
        <v>25792</v>
      </c>
      <c r="B815" t="s">
        <v>19</v>
      </c>
      <c r="C815" t="s">
        <v>11</v>
      </c>
      <c r="D815">
        <v>110000</v>
      </c>
      <c r="E815" t="str">
        <f>IF(D815&lt;=40000,"LOW INCOME",IF(D815&lt;=80000,"MEDIUM INCOME",IF(D815&lt;=100000,"HIGH INCOME","HIGHEST INCOME")))</f>
        <v>HIGHEST INCOME</v>
      </c>
      <c r="F815">
        <v>3</v>
      </c>
      <c r="G815" t="s">
        <v>12</v>
      </c>
      <c r="H815" t="s">
        <v>22</v>
      </c>
      <c r="I815" t="s">
        <v>14</v>
      </c>
      <c r="J815" t="str">
        <f>IF(I815="YES", "1", "0")</f>
        <v>1</v>
      </c>
      <c r="K815">
        <v>4</v>
      </c>
      <c r="L815">
        <v>10.5</v>
      </c>
      <c r="M815" t="str">
        <f>IF(L815&lt;=4.5,"CLOSEST",IF(L815&lt;=7.5,"FAR","FURTHEST"))</f>
        <v>FURTHEST</v>
      </c>
      <c r="N815" t="s">
        <v>15</v>
      </c>
      <c r="O815" t="str">
        <f>IF(N815="YES", "1", "0")</f>
        <v>0</v>
      </c>
      <c r="P815" t="str">
        <f>E815&amp;"-"&amp;G815&amp;"-"&amp;H815</f>
        <v>HIGHEST INCOME-Bachelors-Management</v>
      </c>
    </row>
    <row r="816" spans="1:16" x14ac:dyDescent="0.25">
      <c r="A816">
        <v>25872</v>
      </c>
      <c r="B816" t="s">
        <v>19</v>
      </c>
      <c r="C816" t="s">
        <v>11</v>
      </c>
      <c r="D816">
        <v>70000</v>
      </c>
      <c r="E816" t="str">
        <f>IF(D816&lt;=40000,"LOW INCOME",IF(D816&lt;=80000,"MEDIUM INCOME",IF(D816&lt;=100000,"HIGH INCOME","HIGHEST INCOME")))</f>
        <v>MEDIUM INCOME</v>
      </c>
      <c r="F816">
        <v>2</v>
      </c>
      <c r="G816" t="s">
        <v>12</v>
      </c>
      <c r="H816" t="s">
        <v>22</v>
      </c>
      <c r="I816" t="s">
        <v>15</v>
      </c>
      <c r="J816" t="str">
        <f>IF(I816="YES", "1", "0")</f>
        <v>0</v>
      </c>
      <c r="K816">
        <v>1</v>
      </c>
      <c r="L816">
        <v>3.5</v>
      </c>
      <c r="M816" t="str">
        <f>IF(L816&lt;=4.5,"CLOSEST",IF(L816&lt;=7.5,"FAR","FURTHEST"))</f>
        <v>CLOSEST</v>
      </c>
      <c r="N816" t="s">
        <v>14</v>
      </c>
      <c r="O816" t="str">
        <f>IF(N816="YES", "1", "0")</f>
        <v>1</v>
      </c>
      <c r="P816" t="str">
        <f>E816&amp;"-"&amp;G816&amp;"-"&amp;H816</f>
        <v>MEDIUM INCOME-Bachelors-Management</v>
      </c>
    </row>
    <row r="817" spans="1:16" x14ac:dyDescent="0.25">
      <c r="A817">
        <v>25886</v>
      </c>
      <c r="B817" t="s">
        <v>10</v>
      </c>
      <c r="C817" t="s">
        <v>11</v>
      </c>
      <c r="D817">
        <v>60000</v>
      </c>
      <c r="E817" t="str">
        <f>IF(D817&lt;=40000,"LOW INCOME",IF(D817&lt;=80000,"MEDIUM INCOME",IF(D817&lt;=100000,"HIGH INCOME","HIGHEST INCOME")))</f>
        <v>MEDIUM INCOME</v>
      </c>
      <c r="F817">
        <v>2</v>
      </c>
      <c r="G817" t="s">
        <v>16</v>
      </c>
      <c r="H817" t="s">
        <v>18</v>
      </c>
      <c r="I817" t="s">
        <v>14</v>
      </c>
      <c r="J817" t="str">
        <f>IF(I817="YES", "1", "0")</f>
        <v>1</v>
      </c>
      <c r="K817">
        <v>2</v>
      </c>
      <c r="L817">
        <v>3.5</v>
      </c>
      <c r="M817" t="str">
        <f>IF(L817&lt;=4.5,"CLOSEST",IF(L817&lt;=7.5,"FAR","FURTHEST"))</f>
        <v>CLOSEST</v>
      </c>
      <c r="N817" t="s">
        <v>14</v>
      </c>
      <c r="O817" t="str">
        <f>IF(N817="YES", "1", "0")</f>
        <v>1</v>
      </c>
      <c r="P817" t="str">
        <f>E817&amp;"-"&amp;G817&amp;"-"&amp;H817</f>
        <v>MEDIUM INCOME-Partial College-Professional</v>
      </c>
    </row>
    <row r="818" spans="1:16" x14ac:dyDescent="0.25">
      <c r="A818">
        <v>25898</v>
      </c>
      <c r="B818" t="s">
        <v>10</v>
      </c>
      <c r="C818" t="s">
        <v>11</v>
      </c>
      <c r="D818">
        <v>70000</v>
      </c>
      <c r="E818" t="str">
        <f>IF(D818&lt;=40000,"LOW INCOME",IF(D818&lt;=80000,"MEDIUM INCOME",IF(D818&lt;=100000,"HIGH INCOME","HIGHEST INCOME")))</f>
        <v>MEDIUM INCOME</v>
      </c>
      <c r="F818">
        <v>2</v>
      </c>
      <c r="G818" t="s">
        <v>21</v>
      </c>
      <c r="H818" t="s">
        <v>18</v>
      </c>
      <c r="I818" t="s">
        <v>14</v>
      </c>
      <c r="J818" t="str">
        <f>IF(I818="YES", "1", "0")</f>
        <v>1</v>
      </c>
      <c r="K818">
        <v>2</v>
      </c>
      <c r="L818">
        <v>3.5</v>
      </c>
      <c r="M818" t="str">
        <f>IF(L818&lt;=4.5,"CLOSEST",IF(L818&lt;=7.5,"FAR","FURTHEST"))</f>
        <v>CLOSEST</v>
      </c>
      <c r="N818" t="s">
        <v>15</v>
      </c>
      <c r="O818" t="str">
        <f>IF(N818="YES", "1", "0")</f>
        <v>0</v>
      </c>
      <c r="P818" t="str">
        <f>E818&amp;"-"&amp;G818&amp;"-"&amp;H818</f>
        <v>MEDIUM INCOME-High School-Professional</v>
      </c>
    </row>
    <row r="819" spans="1:16" x14ac:dyDescent="0.25">
      <c r="A819">
        <v>25899</v>
      </c>
      <c r="B819" t="s">
        <v>10</v>
      </c>
      <c r="C819" t="s">
        <v>11</v>
      </c>
      <c r="D819">
        <v>70000</v>
      </c>
      <c r="E819" t="str">
        <f>IF(D819&lt;=40000,"LOW INCOME",IF(D819&lt;=80000,"MEDIUM INCOME",IF(D819&lt;=100000,"HIGH INCOME","HIGHEST INCOME")))</f>
        <v>MEDIUM INCOME</v>
      </c>
      <c r="F819">
        <v>2</v>
      </c>
      <c r="G819" t="s">
        <v>21</v>
      </c>
      <c r="H819" t="s">
        <v>18</v>
      </c>
      <c r="I819" t="s">
        <v>14</v>
      </c>
      <c r="J819" t="str">
        <f>IF(I819="YES", "1", "0")</f>
        <v>1</v>
      </c>
      <c r="K819">
        <v>2</v>
      </c>
      <c r="L819">
        <v>10.5</v>
      </c>
      <c r="M819" t="str">
        <f>IF(L819&lt;=4.5,"CLOSEST",IF(L819&lt;=7.5,"FAR","FURTHEST"))</f>
        <v>FURTHEST</v>
      </c>
      <c r="N819" t="s">
        <v>15</v>
      </c>
      <c r="O819" t="str">
        <f>IF(N819="YES", "1", "0")</f>
        <v>0</v>
      </c>
      <c r="P819" t="str">
        <f>E819&amp;"-"&amp;G819&amp;"-"&amp;H819</f>
        <v>MEDIUM INCOME-High School-Professional</v>
      </c>
    </row>
    <row r="820" spans="1:16" x14ac:dyDescent="0.25">
      <c r="A820">
        <v>25906</v>
      </c>
      <c r="B820" t="s">
        <v>19</v>
      </c>
      <c r="C820" t="s">
        <v>11</v>
      </c>
      <c r="D820">
        <v>10000</v>
      </c>
      <c r="E820" t="str">
        <f>IF(D820&lt;=40000,"LOW INCOME",IF(D820&lt;=80000,"MEDIUM INCOME",IF(D820&lt;=100000,"HIGH INCOME","HIGHEST INCOME")))</f>
        <v>LOW INCOME</v>
      </c>
      <c r="F820">
        <v>5</v>
      </c>
      <c r="G820" t="s">
        <v>21</v>
      </c>
      <c r="H820" t="s">
        <v>13</v>
      </c>
      <c r="I820" t="s">
        <v>15</v>
      </c>
      <c r="J820" t="str">
        <f>IF(I820="YES", "1", "0")</f>
        <v>0</v>
      </c>
      <c r="K820">
        <v>2</v>
      </c>
      <c r="L820">
        <v>1.5</v>
      </c>
      <c r="M820" t="str">
        <f>IF(L820&lt;=4.5,"CLOSEST",IF(L820&lt;=7.5,"FAR","FURTHEST"))</f>
        <v>CLOSEST</v>
      </c>
      <c r="N820" t="s">
        <v>15</v>
      </c>
      <c r="O820" t="str">
        <f>IF(N820="YES", "1", "0")</f>
        <v>0</v>
      </c>
      <c r="P820" t="str">
        <f>E820&amp;"-"&amp;G820&amp;"-"&amp;H820</f>
        <v>LOW INCOME-High School-Skilled Manual</v>
      </c>
    </row>
    <row r="821" spans="1:16" x14ac:dyDescent="0.25">
      <c r="A821">
        <v>25908</v>
      </c>
      <c r="B821" t="s">
        <v>10</v>
      </c>
      <c r="C821" t="s">
        <v>11</v>
      </c>
      <c r="D821">
        <v>60000</v>
      </c>
      <c r="E821" t="str">
        <f>IF(D821&lt;=40000,"LOW INCOME",IF(D821&lt;=80000,"MEDIUM INCOME",IF(D821&lt;=100000,"HIGH INCOME","HIGHEST INCOME")))</f>
        <v>MEDIUM INCOME</v>
      </c>
      <c r="F821">
        <v>0</v>
      </c>
      <c r="G821" t="s">
        <v>16</v>
      </c>
      <c r="H821" t="s">
        <v>13</v>
      </c>
      <c r="I821" t="s">
        <v>15</v>
      </c>
      <c r="J821" t="str">
        <f>IF(I821="YES", "1", "0")</f>
        <v>0</v>
      </c>
      <c r="K821">
        <v>1</v>
      </c>
      <c r="L821">
        <v>1.5</v>
      </c>
      <c r="M821" t="str">
        <f>IF(L821&lt;=4.5,"CLOSEST",IF(L821&lt;=7.5,"FAR","FURTHEST"))</f>
        <v>CLOSEST</v>
      </c>
      <c r="N821" t="s">
        <v>15</v>
      </c>
      <c r="O821" t="str">
        <f>IF(N821="YES", "1", "0")</f>
        <v>0</v>
      </c>
      <c r="P821" t="str">
        <f>E821&amp;"-"&amp;G821&amp;"-"&amp;H821</f>
        <v>MEDIUM INCOME-Partial College-Skilled Manual</v>
      </c>
    </row>
    <row r="822" spans="1:16" x14ac:dyDescent="0.25">
      <c r="A822">
        <v>25909</v>
      </c>
      <c r="B822" t="s">
        <v>10</v>
      </c>
      <c r="C822" t="s">
        <v>10</v>
      </c>
      <c r="D822">
        <v>60000</v>
      </c>
      <c r="E822" t="str">
        <f>IF(D822&lt;=40000,"LOW INCOME",IF(D822&lt;=80000,"MEDIUM INCOME",IF(D822&lt;=100000,"HIGH INCOME","HIGHEST INCOME")))</f>
        <v>MEDIUM INCOME</v>
      </c>
      <c r="F822">
        <v>0</v>
      </c>
      <c r="G822" t="s">
        <v>16</v>
      </c>
      <c r="H822" t="s">
        <v>13</v>
      </c>
      <c r="I822" t="s">
        <v>14</v>
      </c>
      <c r="J822" t="str">
        <f>IF(I822="YES", "1", "0")</f>
        <v>1</v>
      </c>
      <c r="K822">
        <v>1</v>
      </c>
      <c r="L822">
        <v>7.5</v>
      </c>
      <c r="M822" t="str">
        <f>IF(L822&lt;=4.5,"CLOSEST",IF(L822&lt;=7.5,"FAR","FURTHEST"))</f>
        <v>FAR</v>
      </c>
      <c r="N822" t="s">
        <v>14</v>
      </c>
      <c r="O822" t="str">
        <f>IF(N822="YES", "1", "0")</f>
        <v>1</v>
      </c>
      <c r="P822" t="str">
        <f>E822&amp;"-"&amp;G822&amp;"-"&amp;H822</f>
        <v>MEDIUM INCOME-Partial College-Skilled Manual</v>
      </c>
    </row>
    <row r="823" spans="1:16" x14ac:dyDescent="0.25">
      <c r="A823">
        <v>25918</v>
      </c>
      <c r="B823" t="s">
        <v>19</v>
      </c>
      <c r="C823" t="s">
        <v>11</v>
      </c>
      <c r="D823">
        <v>30000</v>
      </c>
      <c r="E823" t="str">
        <f>IF(D823&lt;=40000,"LOW INCOME",IF(D823&lt;=80000,"MEDIUM INCOME",IF(D823&lt;=100000,"HIGH INCOME","HIGHEST INCOME")))</f>
        <v>LOW INCOME</v>
      </c>
      <c r="F823">
        <v>2</v>
      </c>
      <c r="G823" t="s">
        <v>16</v>
      </c>
      <c r="H823" t="s">
        <v>17</v>
      </c>
      <c r="I823" t="s">
        <v>15</v>
      </c>
      <c r="J823" t="str">
        <f>IF(I823="YES", "1", "0")</f>
        <v>0</v>
      </c>
      <c r="K823">
        <v>2</v>
      </c>
      <c r="L823">
        <v>7.5</v>
      </c>
      <c r="M823" t="str">
        <f>IF(L823&lt;=4.5,"CLOSEST",IF(L823&lt;=7.5,"FAR","FURTHEST"))</f>
        <v>FAR</v>
      </c>
      <c r="N823" t="s">
        <v>14</v>
      </c>
      <c r="O823" t="str">
        <f>IF(N823="YES", "1", "0")</f>
        <v>1</v>
      </c>
      <c r="P823" t="str">
        <f>E823&amp;"-"&amp;G823&amp;"-"&amp;H823</f>
        <v>LOW INCOME-Partial College-Clerical</v>
      </c>
    </row>
    <row r="824" spans="1:16" x14ac:dyDescent="0.25">
      <c r="A824">
        <v>25923</v>
      </c>
      <c r="B824" t="s">
        <v>19</v>
      </c>
      <c r="C824" t="s">
        <v>10</v>
      </c>
      <c r="D824">
        <v>10000</v>
      </c>
      <c r="E824" t="str">
        <f>IF(D824&lt;=40000,"LOW INCOME",IF(D824&lt;=80000,"MEDIUM INCOME",IF(D824&lt;=100000,"HIGH INCOME","HIGHEST INCOME")))</f>
        <v>LOW INCOME</v>
      </c>
      <c r="F824">
        <v>2</v>
      </c>
      <c r="G824" t="s">
        <v>23</v>
      </c>
      <c r="H824" t="s">
        <v>17</v>
      </c>
      <c r="I824" t="s">
        <v>14</v>
      </c>
      <c r="J824" t="str">
        <f>IF(I824="YES", "1", "0")</f>
        <v>1</v>
      </c>
      <c r="K824">
        <v>2</v>
      </c>
      <c r="L824">
        <v>7.5</v>
      </c>
      <c r="M824" t="str">
        <f>IF(L824&lt;=4.5,"CLOSEST",IF(L824&lt;=7.5,"FAR","FURTHEST"))</f>
        <v>FAR</v>
      </c>
      <c r="N824" t="s">
        <v>15</v>
      </c>
      <c r="O824" t="str">
        <f>IF(N824="YES", "1", "0")</f>
        <v>0</v>
      </c>
      <c r="P824" t="str">
        <f>E824&amp;"-"&amp;G824&amp;"-"&amp;H824</f>
        <v>LOW INCOME-Partial High School-Clerical</v>
      </c>
    </row>
    <row r="825" spans="1:16" x14ac:dyDescent="0.25">
      <c r="A825">
        <v>25940</v>
      </c>
      <c r="B825" t="s">
        <v>19</v>
      </c>
      <c r="C825" t="s">
        <v>10</v>
      </c>
      <c r="D825">
        <v>20000</v>
      </c>
      <c r="E825" t="str">
        <f>IF(D825&lt;=40000,"LOW INCOME",IF(D825&lt;=80000,"MEDIUM INCOME",IF(D825&lt;=100000,"HIGH INCOME","HIGHEST INCOME")))</f>
        <v>LOW INCOME</v>
      </c>
      <c r="F825">
        <v>2</v>
      </c>
      <c r="G825" t="s">
        <v>23</v>
      </c>
      <c r="H825" t="s">
        <v>17</v>
      </c>
      <c r="I825" t="s">
        <v>14</v>
      </c>
      <c r="J825" t="str">
        <f>IF(I825="YES", "1", "0")</f>
        <v>1</v>
      </c>
      <c r="K825">
        <v>2</v>
      </c>
      <c r="L825">
        <v>7.5</v>
      </c>
      <c r="M825" t="str">
        <f>IF(L825&lt;=4.5,"CLOSEST",IF(L825&lt;=7.5,"FAR","FURTHEST"))</f>
        <v>FAR</v>
      </c>
      <c r="N825" t="s">
        <v>14</v>
      </c>
      <c r="O825" t="str">
        <f>IF(N825="YES", "1", "0")</f>
        <v>1</v>
      </c>
      <c r="P825" t="str">
        <f>E825&amp;"-"&amp;G825&amp;"-"&amp;H825</f>
        <v>LOW INCOME-Partial High School-Clerical</v>
      </c>
    </row>
    <row r="826" spans="1:16" x14ac:dyDescent="0.25">
      <c r="A826">
        <v>25943</v>
      </c>
      <c r="B826" t="s">
        <v>19</v>
      </c>
      <c r="C826" t="s">
        <v>11</v>
      </c>
      <c r="D826">
        <v>70000</v>
      </c>
      <c r="E826" t="str">
        <f>IF(D826&lt;=40000,"LOW INCOME",IF(D826&lt;=80000,"MEDIUM INCOME",IF(D826&lt;=100000,"HIGH INCOME","HIGHEST INCOME")))</f>
        <v>MEDIUM INCOME</v>
      </c>
      <c r="F826">
        <v>0</v>
      </c>
      <c r="G826" t="s">
        <v>16</v>
      </c>
      <c r="H826" t="s">
        <v>13</v>
      </c>
      <c r="I826" t="s">
        <v>15</v>
      </c>
      <c r="J826" t="str">
        <f>IF(I826="YES", "1", "0")</f>
        <v>0</v>
      </c>
      <c r="K826">
        <v>2</v>
      </c>
      <c r="L826">
        <v>0.5</v>
      </c>
      <c r="M826" t="str">
        <f>IF(L826&lt;=4.5,"CLOSEST",IF(L826&lt;=7.5,"FAR","FURTHEST"))</f>
        <v>CLOSEST</v>
      </c>
      <c r="N826" t="s">
        <v>14</v>
      </c>
      <c r="O826" t="str">
        <f>IF(N826="YES", "1", "0")</f>
        <v>1</v>
      </c>
      <c r="P826" t="str">
        <f>E826&amp;"-"&amp;G826&amp;"-"&amp;H826</f>
        <v>MEDIUM INCOME-Partial College-Skilled Manual</v>
      </c>
    </row>
    <row r="827" spans="1:16" x14ac:dyDescent="0.25">
      <c r="A827">
        <v>25954</v>
      </c>
      <c r="B827" t="s">
        <v>10</v>
      </c>
      <c r="C827" t="s">
        <v>10</v>
      </c>
      <c r="D827">
        <v>60000</v>
      </c>
      <c r="E827" t="str">
        <f>IF(D827&lt;=40000,"LOW INCOME",IF(D827&lt;=80000,"MEDIUM INCOME",IF(D827&lt;=100000,"HIGH INCOME","HIGHEST INCOME")))</f>
        <v>MEDIUM INCOME</v>
      </c>
      <c r="F827">
        <v>0</v>
      </c>
      <c r="G827" t="s">
        <v>16</v>
      </c>
      <c r="H827" t="s">
        <v>13</v>
      </c>
      <c r="I827" t="s">
        <v>15</v>
      </c>
      <c r="J827" t="str">
        <f>IF(I827="YES", "1", "0")</f>
        <v>0</v>
      </c>
      <c r="K827">
        <v>2</v>
      </c>
      <c r="L827">
        <v>1.5</v>
      </c>
      <c r="M827" t="str">
        <f>IF(L827&lt;=4.5,"CLOSEST",IF(L827&lt;=7.5,"FAR","FURTHEST"))</f>
        <v>CLOSEST</v>
      </c>
      <c r="N827" t="s">
        <v>15</v>
      </c>
      <c r="O827" t="str">
        <f>IF(N827="YES", "1", "0")</f>
        <v>0</v>
      </c>
      <c r="P827" t="str">
        <f>E827&amp;"-"&amp;G827&amp;"-"&amp;H827</f>
        <v>MEDIUM INCOME-Partial College-Skilled Manual</v>
      </c>
    </row>
    <row r="828" spans="1:16" x14ac:dyDescent="0.25">
      <c r="A828">
        <v>25970</v>
      </c>
      <c r="B828" t="s">
        <v>19</v>
      </c>
      <c r="C828" t="s">
        <v>11</v>
      </c>
      <c r="D828">
        <v>60000</v>
      </c>
      <c r="E828" t="str">
        <f>IF(D828&lt;=40000,"LOW INCOME",IF(D828&lt;=80000,"MEDIUM INCOME",IF(D828&lt;=100000,"HIGH INCOME","HIGHEST INCOME")))</f>
        <v>MEDIUM INCOME</v>
      </c>
      <c r="F828">
        <v>4</v>
      </c>
      <c r="G828" t="s">
        <v>12</v>
      </c>
      <c r="H828" t="s">
        <v>13</v>
      </c>
      <c r="I828" t="s">
        <v>15</v>
      </c>
      <c r="J828" t="str">
        <f>IF(I828="YES", "1", "0")</f>
        <v>0</v>
      </c>
      <c r="K828">
        <v>2</v>
      </c>
      <c r="L828">
        <v>0.5</v>
      </c>
      <c r="M828" t="str">
        <f>IF(L828&lt;=4.5,"CLOSEST",IF(L828&lt;=7.5,"FAR","FURTHEST"))</f>
        <v>CLOSEST</v>
      </c>
      <c r="N828" t="s">
        <v>14</v>
      </c>
      <c r="O828" t="str">
        <f>IF(N828="YES", "1", "0")</f>
        <v>1</v>
      </c>
      <c r="P828" t="str">
        <f>E828&amp;"-"&amp;G828&amp;"-"&amp;H828</f>
        <v>MEDIUM INCOME-Bachelors-Skilled Manual</v>
      </c>
    </row>
    <row r="829" spans="1:16" x14ac:dyDescent="0.25">
      <c r="A829">
        <v>25983</v>
      </c>
      <c r="B829" t="s">
        <v>10</v>
      </c>
      <c r="C829" t="s">
        <v>10</v>
      </c>
      <c r="D829">
        <v>70000</v>
      </c>
      <c r="E829" t="str">
        <f>IF(D829&lt;=40000,"LOW INCOME",IF(D829&lt;=80000,"MEDIUM INCOME",IF(D829&lt;=100000,"HIGH INCOME","HIGHEST INCOME")))</f>
        <v>MEDIUM INCOME</v>
      </c>
      <c r="F829">
        <v>0</v>
      </c>
      <c r="G829" t="s">
        <v>12</v>
      </c>
      <c r="H829" t="s">
        <v>18</v>
      </c>
      <c r="I829" t="s">
        <v>15</v>
      </c>
      <c r="J829" t="str">
        <f>IF(I829="YES", "1", "0")</f>
        <v>0</v>
      </c>
      <c r="K829">
        <v>1</v>
      </c>
      <c r="L829">
        <v>0.5</v>
      </c>
      <c r="M829" t="str">
        <f>IF(L829&lt;=4.5,"CLOSEST",IF(L829&lt;=7.5,"FAR","FURTHEST"))</f>
        <v>CLOSEST</v>
      </c>
      <c r="N829" t="s">
        <v>15</v>
      </c>
      <c r="O829" t="str">
        <f>IF(N829="YES", "1", "0")</f>
        <v>0</v>
      </c>
      <c r="P829" t="str">
        <f>E829&amp;"-"&amp;G829&amp;"-"&amp;H829</f>
        <v>MEDIUM INCOME-Bachelors-Professional</v>
      </c>
    </row>
    <row r="830" spans="1:16" x14ac:dyDescent="0.25">
      <c r="A830">
        <v>26012</v>
      </c>
      <c r="B830" t="s">
        <v>10</v>
      </c>
      <c r="C830" t="s">
        <v>10</v>
      </c>
      <c r="D830">
        <v>80000</v>
      </c>
      <c r="E830" t="str">
        <f>IF(D830&lt;=40000,"LOW INCOME",IF(D830&lt;=80000,"MEDIUM INCOME",IF(D830&lt;=100000,"HIGH INCOME","HIGHEST INCOME")))</f>
        <v>MEDIUM INCOME</v>
      </c>
      <c r="F830">
        <v>1</v>
      </c>
      <c r="G830" t="s">
        <v>16</v>
      </c>
      <c r="H830" t="s">
        <v>13</v>
      </c>
      <c r="I830" t="s">
        <v>14</v>
      </c>
      <c r="J830" t="str">
        <f>IF(I830="YES", "1", "0")</f>
        <v>1</v>
      </c>
      <c r="K830">
        <v>1</v>
      </c>
      <c r="L830">
        <v>3.5</v>
      </c>
      <c r="M830" t="str">
        <f>IF(L830&lt;=4.5,"CLOSEST",IF(L830&lt;=7.5,"FAR","FURTHEST"))</f>
        <v>CLOSEST</v>
      </c>
      <c r="N830" t="s">
        <v>14</v>
      </c>
      <c r="O830" t="str">
        <f>IF(N830="YES", "1", "0")</f>
        <v>1</v>
      </c>
      <c r="P830" t="str">
        <f>E830&amp;"-"&amp;G830&amp;"-"&amp;H830</f>
        <v>MEDIUM INCOME-Partial College-Skilled Manual</v>
      </c>
    </row>
    <row r="831" spans="1:16" x14ac:dyDescent="0.25">
      <c r="A831">
        <v>26032</v>
      </c>
      <c r="B831" t="s">
        <v>10</v>
      </c>
      <c r="C831" t="s">
        <v>11</v>
      </c>
      <c r="D831">
        <v>70000</v>
      </c>
      <c r="E831" t="str">
        <f>IF(D831&lt;=40000,"LOW INCOME",IF(D831&lt;=80000,"MEDIUM INCOME",IF(D831&lt;=100000,"HIGH INCOME","HIGHEST INCOME")))</f>
        <v>MEDIUM INCOME</v>
      </c>
      <c r="F831">
        <v>5</v>
      </c>
      <c r="G831" t="s">
        <v>12</v>
      </c>
      <c r="H831" t="s">
        <v>18</v>
      </c>
      <c r="I831" t="s">
        <v>14</v>
      </c>
      <c r="J831" t="str">
        <f>IF(I831="YES", "1", "0")</f>
        <v>1</v>
      </c>
      <c r="K831">
        <v>4</v>
      </c>
      <c r="L831">
        <v>10.5</v>
      </c>
      <c r="M831" t="str">
        <f>IF(L831&lt;=4.5,"CLOSEST",IF(L831&lt;=7.5,"FAR","FURTHEST"))</f>
        <v>FURTHEST</v>
      </c>
      <c r="N831" t="s">
        <v>15</v>
      </c>
      <c r="O831" t="str">
        <f>IF(N831="YES", "1", "0")</f>
        <v>0</v>
      </c>
      <c r="P831" t="str">
        <f>E831&amp;"-"&amp;G831&amp;"-"&amp;H831</f>
        <v>MEDIUM INCOME-Bachelors-Professional</v>
      </c>
    </row>
    <row r="832" spans="1:16" x14ac:dyDescent="0.25">
      <c r="A832">
        <v>26065</v>
      </c>
      <c r="B832" t="s">
        <v>19</v>
      </c>
      <c r="C832" t="s">
        <v>11</v>
      </c>
      <c r="D832">
        <v>110000</v>
      </c>
      <c r="E832" t="str">
        <f>IF(D832&lt;=40000,"LOW INCOME",IF(D832&lt;=80000,"MEDIUM INCOME",IF(D832&lt;=100000,"HIGH INCOME","HIGHEST INCOME")))</f>
        <v>HIGHEST INCOME</v>
      </c>
      <c r="F832">
        <v>3</v>
      </c>
      <c r="G832" t="s">
        <v>12</v>
      </c>
      <c r="H832" t="s">
        <v>22</v>
      </c>
      <c r="I832" t="s">
        <v>15</v>
      </c>
      <c r="J832" t="str">
        <f>IF(I832="YES", "1", "0")</f>
        <v>0</v>
      </c>
      <c r="K832">
        <v>4</v>
      </c>
      <c r="L832">
        <v>1.5</v>
      </c>
      <c r="M832" t="str">
        <f>IF(L832&lt;=4.5,"CLOSEST",IF(L832&lt;=7.5,"FAR","FURTHEST"))</f>
        <v>CLOSEST</v>
      </c>
      <c r="N832" t="s">
        <v>15</v>
      </c>
      <c r="O832" t="str">
        <f>IF(N832="YES", "1", "0")</f>
        <v>0</v>
      </c>
      <c r="P832" t="str">
        <f>E832&amp;"-"&amp;G832&amp;"-"&amp;H832</f>
        <v>HIGHEST INCOME-Bachelors-Management</v>
      </c>
    </row>
    <row r="833" spans="1:16" x14ac:dyDescent="0.25">
      <c r="A833">
        <v>26139</v>
      </c>
      <c r="B833" t="s">
        <v>19</v>
      </c>
      <c r="C833" t="s">
        <v>10</v>
      </c>
      <c r="D833">
        <v>60000</v>
      </c>
      <c r="E833" t="str">
        <f>IF(D833&lt;=40000,"LOW INCOME",IF(D833&lt;=80000,"MEDIUM INCOME",IF(D833&lt;=100000,"HIGH INCOME","HIGHEST INCOME")))</f>
        <v>MEDIUM INCOME</v>
      </c>
      <c r="F833">
        <v>1</v>
      </c>
      <c r="G833" t="s">
        <v>16</v>
      </c>
      <c r="H833" t="s">
        <v>13</v>
      </c>
      <c r="I833" t="s">
        <v>14</v>
      </c>
      <c r="J833" t="str">
        <f>IF(I833="YES", "1", "0")</f>
        <v>1</v>
      </c>
      <c r="K833">
        <v>1</v>
      </c>
      <c r="L833">
        <v>7.5</v>
      </c>
      <c r="M833" t="str">
        <f>IF(L833&lt;=4.5,"CLOSEST",IF(L833&lt;=7.5,"FAR","FURTHEST"))</f>
        <v>FAR</v>
      </c>
      <c r="N833" t="s">
        <v>15</v>
      </c>
      <c r="O833" t="str">
        <f>IF(N833="YES", "1", "0")</f>
        <v>0</v>
      </c>
      <c r="P833" t="str">
        <f>E833&amp;"-"&amp;G833&amp;"-"&amp;H833</f>
        <v>MEDIUM INCOME-Partial College-Skilled Manual</v>
      </c>
    </row>
    <row r="834" spans="1:16" x14ac:dyDescent="0.25">
      <c r="A834">
        <v>26150</v>
      </c>
      <c r="B834" t="s">
        <v>19</v>
      </c>
      <c r="C834" t="s">
        <v>11</v>
      </c>
      <c r="D834">
        <v>70000</v>
      </c>
      <c r="E834" t="str">
        <f>IF(D834&lt;=40000,"LOW INCOME",IF(D834&lt;=80000,"MEDIUM INCOME",IF(D834&lt;=100000,"HIGH INCOME","HIGHEST INCOME")))</f>
        <v>MEDIUM INCOME</v>
      </c>
      <c r="F834">
        <v>0</v>
      </c>
      <c r="G834" t="s">
        <v>12</v>
      </c>
      <c r="H834" t="s">
        <v>18</v>
      </c>
      <c r="I834" t="s">
        <v>15</v>
      </c>
      <c r="J834" t="str">
        <f>IF(I834="YES", "1", "0")</f>
        <v>0</v>
      </c>
      <c r="K834">
        <v>1</v>
      </c>
      <c r="L834">
        <v>0.5</v>
      </c>
      <c r="M834" t="str">
        <f>IF(L834&lt;=4.5,"CLOSEST",IF(L834&lt;=7.5,"FAR","FURTHEST"))</f>
        <v>CLOSEST</v>
      </c>
      <c r="N834" t="s">
        <v>14</v>
      </c>
      <c r="O834" t="str">
        <f>IF(N834="YES", "1", "0")</f>
        <v>1</v>
      </c>
      <c r="P834" t="str">
        <f>E834&amp;"-"&amp;G834&amp;"-"&amp;H834</f>
        <v>MEDIUM INCOME-Bachelors-Professional</v>
      </c>
    </row>
    <row r="835" spans="1:16" x14ac:dyDescent="0.25">
      <c r="A835">
        <v>26154</v>
      </c>
      <c r="B835" t="s">
        <v>10</v>
      </c>
      <c r="C835" t="s">
        <v>10</v>
      </c>
      <c r="D835">
        <v>60000</v>
      </c>
      <c r="E835" t="str">
        <f>IF(D835&lt;=40000,"LOW INCOME",IF(D835&lt;=80000,"MEDIUM INCOME",IF(D835&lt;=100000,"HIGH INCOME","HIGHEST INCOME")))</f>
        <v>MEDIUM INCOME</v>
      </c>
      <c r="F835">
        <v>1</v>
      </c>
      <c r="G835" t="s">
        <v>16</v>
      </c>
      <c r="H835" t="s">
        <v>13</v>
      </c>
      <c r="I835" t="s">
        <v>14</v>
      </c>
      <c r="J835" t="str">
        <f>IF(I835="YES", "1", "0")</f>
        <v>1</v>
      </c>
      <c r="K835">
        <v>1</v>
      </c>
      <c r="L835">
        <v>7.5</v>
      </c>
      <c r="M835" t="str">
        <f>IF(L835&lt;=4.5,"CLOSEST",IF(L835&lt;=7.5,"FAR","FURTHEST"))</f>
        <v>FAR</v>
      </c>
      <c r="N835" t="s">
        <v>14</v>
      </c>
      <c r="O835" t="str">
        <f>IF(N835="YES", "1", "0")</f>
        <v>1</v>
      </c>
      <c r="P835" t="str">
        <f>E835&amp;"-"&amp;G835&amp;"-"&amp;H835</f>
        <v>MEDIUM INCOME-Partial College-Skilled Manual</v>
      </c>
    </row>
    <row r="836" spans="1:16" x14ac:dyDescent="0.25">
      <c r="A836">
        <v>26167</v>
      </c>
      <c r="B836" t="s">
        <v>19</v>
      </c>
      <c r="C836" t="s">
        <v>11</v>
      </c>
      <c r="D836">
        <v>40000</v>
      </c>
      <c r="E836" t="str">
        <f>IF(D836&lt;=40000,"LOW INCOME",IF(D836&lt;=80000,"MEDIUM INCOME",IF(D836&lt;=100000,"HIGH INCOME","HIGHEST INCOME")))</f>
        <v>LOW INCOME</v>
      </c>
      <c r="F836">
        <v>2</v>
      </c>
      <c r="G836" t="s">
        <v>12</v>
      </c>
      <c r="H836" t="s">
        <v>22</v>
      </c>
      <c r="I836" t="s">
        <v>15</v>
      </c>
      <c r="J836" t="str">
        <f>IF(I836="YES", "1", "0")</f>
        <v>0</v>
      </c>
      <c r="K836">
        <v>1</v>
      </c>
      <c r="L836">
        <v>7.5</v>
      </c>
      <c r="M836" t="str">
        <f>IF(L836&lt;=4.5,"CLOSEST",IF(L836&lt;=7.5,"FAR","FURTHEST"))</f>
        <v>FAR</v>
      </c>
      <c r="N836" t="s">
        <v>14</v>
      </c>
      <c r="O836" t="str">
        <f>IF(N836="YES", "1", "0")</f>
        <v>1</v>
      </c>
      <c r="P836" t="str">
        <f>E836&amp;"-"&amp;G836&amp;"-"&amp;H836</f>
        <v>LOW INCOME-Bachelors-Management</v>
      </c>
    </row>
    <row r="837" spans="1:16" x14ac:dyDescent="0.25">
      <c r="A837">
        <v>26219</v>
      </c>
      <c r="B837" t="s">
        <v>10</v>
      </c>
      <c r="C837" t="s">
        <v>11</v>
      </c>
      <c r="D837">
        <v>40000</v>
      </c>
      <c r="E837" t="str">
        <f>IF(D837&lt;=40000,"LOW INCOME",IF(D837&lt;=80000,"MEDIUM INCOME",IF(D837&lt;=100000,"HIGH INCOME","HIGHEST INCOME")))</f>
        <v>LOW INCOME</v>
      </c>
      <c r="F837">
        <v>1</v>
      </c>
      <c r="G837" t="s">
        <v>12</v>
      </c>
      <c r="H837" t="s">
        <v>13</v>
      </c>
      <c r="I837" t="s">
        <v>14</v>
      </c>
      <c r="J837" t="str">
        <f>IF(I837="YES", "1", "0")</f>
        <v>1</v>
      </c>
      <c r="K837">
        <v>1</v>
      </c>
      <c r="L837">
        <v>1.5</v>
      </c>
      <c r="M837" t="str">
        <f>IF(L837&lt;=4.5,"CLOSEST",IF(L837&lt;=7.5,"FAR","FURTHEST"))</f>
        <v>CLOSEST</v>
      </c>
      <c r="N837" t="s">
        <v>14</v>
      </c>
      <c r="O837" t="str">
        <f>IF(N837="YES", "1", "0")</f>
        <v>1</v>
      </c>
      <c r="P837" t="str">
        <f>E837&amp;"-"&amp;G837&amp;"-"&amp;H837</f>
        <v>LOW INCOME-Bachelors-Skilled Manual</v>
      </c>
    </row>
    <row r="838" spans="1:16" x14ac:dyDescent="0.25">
      <c r="A838">
        <v>26236</v>
      </c>
      <c r="B838" t="s">
        <v>10</v>
      </c>
      <c r="C838" t="s">
        <v>11</v>
      </c>
      <c r="D838">
        <v>40000</v>
      </c>
      <c r="E838" t="str">
        <f>IF(D838&lt;=40000,"LOW INCOME",IF(D838&lt;=80000,"MEDIUM INCOME",IF(D838&lt;=100000,"HIGH INCOME","HIGHEST INCOME")))</f>
        <v>LOW INCOME</v>
      </c>
      <c r="F838">
        <v>3</v>
      </c>
      <c r="G838" t="s">
        <v>16</v>
      </c>
      <c r="H838" t="s">
        <v>17</v>
      </c>
      <c r="I838" t="s">
        <v>14</v>
      </c>
      <c r="J838" t="str">
        <f>IF(I838="YES", "1", "0")</f>
        <v>1</v>
      </c>
      <c r="K838">
        <v>1</v>
      </c>
      <c r="L838">
        <v>0.5</v>
      </c>
      <c r="M838" t="str">
        <f>IF(L838&lt;=4.5,"CLOSEST",IF(L838&lt;=7.5,"FAR","FURTHEST"))</f>
        <v>CLOSEST</v>
      </c>
      <c r="N838" t="s">
        <v>15</v>
      </c>
      <c r="O838" t="str">
        <f>IF(N838="YES", "1", "0")</f>
        <v>0</v>
      </c>
      <c r="P838" t="str">
        <f>E838&amp;"-"&amp;G838&amp;"-"&amp;H838</f>
        <v>LOW INCOME-Partial College-Clerical</v>
      </c>
    </row>
    <row r="839" spans="1:16" x14ac:dyDescent="0.25">
      <c r="A839">
        <v>26238</v>
      </c>
      <c r="B839" t="s">
        <v>19</v>
      </c>
      <c r="C839" t="s">
        <v>11</v>
      </c>
      <c r="D839">
        <v>40000</v>
      </c>
      <c r="E839" t="str">
        <f>IF(D839&lt;=40000,"LOW INCOME",IF(D839&lt;=80000,"MEDIUM INCOME",IF(D839&lt;=100000,"HIGH INCOME","HIGHEST INCOME")))</f>
        <v>LOW INCOME</v>
      </c>
      <c r="F839">
        <v>3</v>
      </c>
      <c r="G839" t="s">
        <v>16</v>
      </c>
      <c r="H839" t="s">
        <v>17</v>
      </c>
      <c r="I839" t="s">
        <v>14</v>
      </c>
      <c r="J839" t="str">
        <f>IF(I839="YES", "1", "0")</f>
        <v>1</v>
      </c>
      <c r="K839">
        <v>1</v>
      </c>
      <c r="L839">
        <v>1.5</v>
      </c>
      <c r="M839" t="str">
        <f>IF(L839&lt;=4.5,"CLOSEST",IF(L839&lt;=7.5,"FAR","FURTHEST"))</f>
        <v>CLOSEST</v>
      </c>
      <c r="N839" t="s">
        <v>14</v>
      </c>
      <c r="O839" t="str">
        <f>IF(N839="YES", "1", "0")</f>
        <v>1</v>
      </c>
      <c r="P839" t="str">
        <f>E839&amp;"-"&amp;G839&amp;"-"&amp;H839</f>
        <v>LOW INCOME-Partial College-Clerical</v>
      </c>
    </row>
    <row r="840" spans="1:16" x14ac:dyDescent="0.25">
      <c r="A840">
        <v>26248</v>
      </c>
      <c r="B840" t="s">
        <v>10</v>
      </c>
      <c r="C840" t="s">
        <v>10</v>
      </c>
      <c r="D840">
        <v>20000</v>
      </c>
      <c r="E840" t="str">
        <f>IF(D840&lt;=40000,"LOW INCOME",IF(D840&lt;=80000,"MEDIUM INCOME",IF(D840&lt;=100000,"HIGH INCOME","HIGHEST INCOME")))</f>
        <v>LOW INCOME</v>
      </c>
      <c r="F840">
        <v>3</v>
      </c>
      <c r="G840" t="s">
        <v>23</v>
      </c>
      <c r="H840" t="s">
        <v>17</v>
      </c>
      <c r="I840" t="s">
        <v>15</v>
      </c>
      <c r="J840" t="str">
        <f>IF(I840="YES", "1", "0")</f>
        <v>0</v>
      </c>
      <c r="K840">
        <v>2</v>
      </c>
      <c r="L840">
        <v>0.5</v>
      </c>
      <c r="M840" t="str">
        <f>IF(L840&lt;=4.5,"CLOSEST",IF(L840&lt;=7.5,"FAR","FURTHEST"))</f>
        <v>CLOSEST</v>
      </c>
      <c r="N840" t="s">
        <v>15</v>
      </c>
      <c r="O840" t="str">
        <f>IF(N840="YES", "1", "0")</f>
        <v>0</v>
      </c>
      <c r="P840" t="str">
        <f>E840&amp;"-"&amp;G840&amp;"-"&amp;H840</f>
        <v>LOW INCOME-Partial High School-Clerical</v>
      </c>
    </row>
    <row r="841" spans="1:16" x14ac:dyDescent="0.25">
      <c r="A841">
        <v>26270</v>
      </c>
      <c r="B841" t="s">
        <v>19</v>
      </c>
      <c r="C841" t="s">
        <v>11</v>
      </c>
      <c r="D841">
        <v>20000</v>
      </c>
      <c r="E841" t="str">
        <f>IF(D841&lt;=40000,"LOW INCOME",IF(D841&lt;=80000,"MEDIUM INCOME",IF(D841&lt;=100000,"HIGH INCOME","HIGHEST INCOME")))</f>
        <v>LOW INCOME</v>
      </c>
      <c r="F841">
        <v>2</v>
      </c>
      <c r="G841" t="s">
        <v>23</v>
      </c>
      <c r="H841" t="s">
        <v>17</v>
      </c>
      <c r="I841" t="s">
        <v>14</v>
      </c>
      <c r="J841" t="str">
        <f>IF(I841="YES", "1", "0")</f>
        <v>1</v>
      </c>
      <c r="K841">
        <v>2</v>
      </c>
      <c r="L841">
        <v>1.5</v>
      </c>
      <c r="M841" t="str">
        <f>IF(L841&lt;=4.5,"CLOSEST",IF(L841&lt;=7.5,"FAR","FURTHEST"))</f>
        <v>CLOSEST</v>
      </c>
      <c r="N841" t="s">
        <v>15</v>
      </c>
      <c r="O841" t="str">
        <f>IF(N841="YES", "1", "0")</f>
        <v>0</v>
      </c>
      <c r="P841" t="str">
        <f>E841&amp;"-"&amp;G841&amp;"-"&amp;H841</f>
        <v>LOW INCOME-Partial High School-Clerical</v>
      </c>
    </row>
    <row r="842" spans="1:16" x14ac:dyDescent="0.25">
      <c r="A842">
        <v>26298</v>
      </c>
      <c r="B842" t="s">
        <v>10</v>
      </c>
      <c r="C842" t="s">
        <v>11</v>
      </c>
      <c r="D842">
        <v>50000</v>
      </c>
      <c r="E842" t="str">
        <f>IF(D842&lt;=40000,"LOW INCOME",IF(D842&lt;=80000,"MEDIUM INCOME",IF(D842&lt;=100000,"HIGH INCOME","HIGHEST INCOME")))</f>
        <v>MEDIUM INCOME</v>
      </c>
      <c r="F842">
        <v>1</v>
      </c>
      <c r="G842" t="s">
        <v>12</v>
      </c>
      <c r="H842" t="s">
        <v>13</v>
      </c>
      <c r="I842" t="s">
        <v>14</v>
      </c>
      <c r="J842" t="str">
        <f>IF(I842="YES", "1", "0")</f>
        <v>1</v>
      </c>
      <c r="K842">
        <v>0</v>
      </c>
      <c r="L842">
        <v>3.5</v>
      </c>
      <c r="M842" t="str">
        <f>IF(L842&lt;=4.5,"CLOSEST",IF(L842&lt;=7.5,"FAR","FURTHEST"))</f>
        <v>CLOSEST</v>
      </c>
      <c r="N842" t="s">
        <v>14</v>
      </c>
      <c r="O842" t="str">
        <f>IF(N842="YES", "1", "0")</f>
        <v>1</v>
      </c>
      <c r="P842" t="str">
        <f>E842&amp;"-"&amp;G842&amp;"-"&amp;H842</f>
        <v>MEDIUM INCOME-Bachelors-Skilled Manual</v>
      </c>
    </row>
    <row r="843" spans="1:16" x14ac:dyDescent="0.25">
      <c r="A843">
        <v>26305</v>
      </c>
      <c r="B843" t="s">
        <v>19</v>
      </c>
      <c r="C843" t="s">
        <v>11</v>
      </c>
      <c r="D843">
        <v>60000</v>
      </c>
      <c r="E843" t="str">
        <f>IF(D843&lt;=40000,"LOW INCOME",IF(D843&lt;=80000,"MEDIUM INCOME",IF(D843&lt;=100000,"HIGH INCOME","HIGHEST INCOME")))</f>
        <v>MEDIUM INCOME</v>
      </c>
      <c r="F843">
        <v>2</v>
      </c>
      <c r="G843" t="s">
        <v>12</v>
      </c>
      <c r="H843" t="s">
        <v>13</v>
      </c>
      <c r="I843" t="s">
        <v>15</v>
      </c>
      <c r="J843" t="str">
        <f>IF(I843="YES", "1", "0")</f>
        <v>0</v>
      </c>
      <c r="K843">
        <v>0</v>
      </c>
      <c r="L843">
        <v>0.5</v>
      </c>
      <c r="M843" t="str">
        <f>IF(L843&lt;=4.5,"CLOSEST",IF(L843&lt;=7.5,"FAR","FURTHEST"))</f>
        <v>CLOSEST</v>
      </c>
      <c r="N843" t="s">
        <v>14</v>
      </c>
      <c r="O843" t="str">
        <f>IF(N843="YES", "1", "0")</f>
        <v>1</v>
      </c>
      <c r="P843" t="str">
        <f>E843&amp;"-"&amp;G843&amp;"-"&amp;H843</f>
        <v>MEDIUM INCOME-Bachelors-Skilled Manual</v>
      </c>
    </row>
    <row r="844" spans="1:16" x14ac:dyDescent="0.25">
      <c r="A844">
        <v>26327</v>
      </c>
      <c r="B844" t="s">
        <v>10</v>
      </c>
      <c r="C844" t="s">
        <v>10</v>
      </c>
      <c r="D844">
        <v>70000</v>
      </c>
      <c r="E844" t="str">
        <f>IF(D844&lt;=40000,"LOW INCOME",IF(D844&lt;=80000,"MEDIUM INCOME",IF(D844&lt;=100000,"HIGH INCOME","HIGHEST INCOME")))</f>
        <v>MEDIUM INCOME</v>
      </c>
      <c r="F844">
        <v>4</v>
      </c>
      <c r="G844" t="s">
        <v>63</v>
      </c>
      <c r="H844" t="s">
        <v>18</v>
      </c>
      <c r="I844" t="s">
        <v>14</v>
      </c>
      <c r="J844" t="str">
        <f>IF(I844="YES", "1", "0")</f>
        <v>1</v>
      </c>
      <c r="K844">
        <v>0</v>
      </c>
      <c r="L844">
        <v>3.5</v>
      </c>
      <c r="M844" t="str">
        <f>IF(L844&lt;=4.5,"CLOSEST",IF(L844&lt;=7.5,"FAR","FURTHEST"))</f>
        <v>CLOSEST</v>
      </c>
      <c r="N844" t="s">
        <v>14</v>
      </c>
      <c r="O844" t="str">
        <f>IF(N844="YES", "1", "0")</f>
        <v>1</v>
      </c>
      <c r="P844" t="str">
        <f>E844&amp;"-"&amp;G844&amp;"-"&amp;H844</f>
        <v>MEDIUM INCOME-Graduate Degree-Professional</v>
      </c>
    </row>
    <row r="845" spans="1:16" x14ac:dyDescent="0.25">
      <c r="A845">
        <v>26341</v>
      </c>
      <c r="B845" t="s">
        <v>10</v>
      </c>
      <c r="C845" t="s">
        <v>11</v>
      </c>
      <c r="D845">
        <v>70000</v>
      </c>
      <c r="E845" t="str">
        <f>IF(D845&lt;=40000,"LOW INCOME",IF(D845&lt;=80000,"MEDIUM INCOME",IF(D845&lt;=100000,"HIGH INCOME","HIGHEST INCOME")))</f>
        <v>MEDIUM INCOME</v>
      </c>
      <c r="F845">
        <v>5</v>
      </c>
      <c r="G845" t="s">
        <v>63</v>
      </c>
      <c r="H845" t="s">
        <v>18</v>
      </c>
      <c r="I845" t="s">
        <v>14</v>
      </c>
      <c r="J845" t="str">
        <f>IF(I845="YES", "1", "0")</f>
        <v>1</v>
      </c>
      <c r="K845">
        <v>2</v>
      </c>
      <c r="L845">
        <v>0.5</v>
      </c>
      <c r="M845" t="str">
        <f>IF(L845&lt;=4.5,"CLOSEST",IF(L845&lt;=7.5,"FAR","FURTHEST"))</f>
        <v>CLOSEST</v>
      </c>
      <c r="N845" t="s">
        <v>15</v>
      </c>
      <c r="O845" t="str">
        <f>IF(N845="YES", "1", "0")</f>
        <v>0</v>
      </c>
      <c r="P845" t="str">
        <f>E845&amp;"-"&amp;G845&amp;"-"&amp;H845</f>
        <v>MEDIUM INCOME-Graduate Degree-Professional</v>
      </c>
    </row>
    <row r="846" spans="1:16" x14ac:dyDescent="0.25">
      <c r="A846">
        <v>26354</v>
      </c>
      <c r="B846" t="s">
        <v>19</v>
      </c>
      <c r="C846" t="s">
        <v>10</v>
      </c>
      <c r="D846">
        <v>40000</v>
      </c>
      <c r="E846" t="str">
        <f>IF(D846&lt;=40000,"LOW INCOME",IF(D846&lt;=80000,"MEDIUM INCOME",IF(D846&lt;=100000,"HIGH INCOME","HIGHEST INCOME")))</f>
        <v>LOW INCOME</v>
      </c>
      <c r="F846">
        <v>0</v>
      </c>
      <c r="G846" t="s">
        <v>63</v>
      </c>
      <c r="H846" t="s">
        <v>17</v>
      </c>
      <c r="I846" t="s">
        <v>15</v>
      </c>
      <c r="J846" t="str">
        <f>IF(I846="YES", "1", "0")</f>
        <v>0</v>
      </c>
      <c r="K846">
        <v>0</v>
      </c>
      <c r="L846">
        <v>0.5</v>
      </c>
      <c r="M846" t="str">
        <f>IF(L846&lt;=4.5,"CLOSEST",IF(L846&lt;=7.5,"FAR","FURTHEST"))</f>
        <v>CLOSEST</v>
      </c>
      <c r="N846" t="s">
        <v>14</v>
      </c>
      <c r="O846" t="str">
        <f>IF(N846="YES", "1", "0")</f>
        <v>1</v>
      </c>
      <c r="P846" t="str">
        <f>E846&amp;"-"&amp;G846&amp;"-"&amp;H846</f>
        <v>LOW INCOME-Graduate Degree-Clerical</v>
      </c>
    </row>
    <row r="847" spans="1:16" x14ac:dyDescent="0.25">
      <c r="A847">
        <v>26385</v>
      </c>
      <c r="B847" t="s">
        <v>19</v>
      </c>
      <c r="C847" t="s">
        <v>10</v>
      </c>
      <c r="D847">
        <v>120000</v>
      </c>
      <c r="E847" t="str">
        <f>IF(D847&lt;=40000,"LOW INCOME",IF(D847&lt;=80000,"MEDIUM INCOME",IF(D847&lt;=100000,"HIGH INCOME","HIGHEST INCOME")))</f>
        <v>HIGHEST INCOME</v>
      </c>
      <c r="F847">
        <v>3</v>
      </c>
      <c r="G847" t="s">
        <v>21</v>
      </c>
      <c r="H847" t="s">
        <v>18</v>
      </c>
      <c r="I847" t="s">
        <v>15</v>
      </c>
      <c r="J847" t="str">
        <f>IF(I847="YES", "1", "0")</f>
        <v>0</v>
      </c>
      <c r="K847">
        <v>4</v>
      </c>
      <c r="L847">
        <v>7.5</v>
      </c>
      <c r="M847" t="str">
        <f>IF(L847&lt;=4.5,"CLOSEST",IF(L847&lt;=7.5,"FAR","FURTHEST"))</f>
        <v>FAR</v>
      </c>
      <c r="N847" t="s">
        <v>15</v>
      </c>
      <c r="O847" t="str">
        <f>IF(N847="YES", "1", "0")</f>
        <v>0</v>
      </c>
      <c r="P847" t="str">
        <f>E847&amp;"-"&amp;G847&amp;"-"&amp;H847</f>
        <v>HIGHEST INCOME-High School-Professional</v>
      </c>
    </row>
    <row r="848" spans="1:16" x14ac:dyDescent="0.25">
      <c r="A848">
        <v>26412</v>
      </c>
      <c r="B848" t="s">
        <v>10</v>
      </c>
      <c r="C848" t="s">
        <v>11</v>
      </c>
      <c r="D848">
        <v>80000</v>
      </c>
      <c r="E848" t="str">
        <f>IF(D848&lt;=40000,"LOW INCOME",IF(D848&lt;=80000,"MEDIUM INCOME",IF(D848&lt;=100000,"HIGH INCOME","HIGHEST INCOME")))</f>
        <v>MEDIUM INCOME</v>
      </c>
      <c r="F848">
        <v>5</v>
      </c>
      <c r="G848" t="s">
        <v>21</v>
      </c>
      <c r="H848" t="s">
        <v>22</v>
      </c>
      <c r="I848" t="s">
        <v>15</v>
      </c>
      <c r="J848" t="str">
        <f>IF(I848="YES", "1", "0")</f>
        <v>0</v>
      </c>
      <c r="K848">
        <v>3</v>
      </c>
      <c r="L848">
        <v>7.5</v>
      </c>
      <c r="M848" t="str">
        <f>IF(L848&lt;=4.5,"CLOSEST",IF(L848&lt;=7.5,"FAR","FURTHEST"))</f>
        <v>FAR</v>
      </c>
      <c r="N848" t="s">
        <v>15</v>
      </c>
      <c r="O848" t="str">
        <f>IF(N848="YES", "1", "0")</f>
        <v>0</v>
      </c>
      <c r="P848" t="str">
        <f>E848&amp;"-"&amp;G848&amp;"-"&amp;H848</f>
        <v>MEDIUM INCOME-High School-Management</v>
      </c>
    </row>
    <row r="849" spans="1:16" x14ac:dyDescent="0.25">
      <c r="A849">
        <v>26415</v>
      </c>
      <c r="B849" t="s">
        <v>10</v>
      </c>
      <c r="C849" t="s">
        <v>11</v>
      </c>
      <c r="D849">
        <v>90000</v>
      </c>
      <c r="E849" t="str">
        <f>IF(D849&lt;=40000,"LOW INCOME",IF(D849&lt;=80000,"MEDIUM INCOME",IF(D849&lt;=100000,"HIGH INCOME","HIGHEST INCOME")))</f>
        <v>HIGH INCOME</v>
      </c>
      <c r="F849">
        <v>4</v>
      </c>
      <c r="G849" t="s">
        <v>23</v>
      </c>
      <c r="H849" t="s">
        <v>13</v>
      </c>
      <c r="I849" t="s">
        <v>14</v>
      </c>
      <c r="J849" t="str">
        <f>IF(I849="YES", "1", "0")</f>
        <v>1</v>
      </c>
      <c r="K849">
        <v>4</v>
      </c>
      <c r="L849">
        <v>10.5</v>
      </c>
      <c r="M849" t="str">
        <f>IF(L849&lt;=4.5,"CLOSEST",IF(L849&lt;=7.5,"FAR","FURTHEST"))</f>
        <v>FURTHEST</v>
      </c>
      <c r="N849" t="s">
        <v>15</v>
      </c>
      <c r="O849" t="str">
        <f>IF(N849="YES", "1", "0")</f>
        <v>0</v>
      </c>
      <c r="P849" t="str">
        <f>E849&amp;"-"&amp;G849&amp;"-"&amp;H849</f>
        <v>HIGH INCOME-Partial High School-Skilled Manual</v>
      </c>
    </row>
    <row r="850" spans="1:16" x14ac:dyDescent="0.25">
      <c r="A850">
        <v>26452</v>
      </c>
      <c r="B850" t="s">
        <v>19</v>
      </c>
      <c r="C850" t="s">
        <v>10</v>
      </c>
      <c r="D850">
        <v>50000</v>
      </c>
      <c r="E850" t="str">
        <f>IF(D850&lt;=40000,"LOW INCOME",IF(D850&lt;=80000,"MEDIUM INCOME",IF(D850&lt;=100000,"HIGH INCOME","HIGHEST INCOME")))</f>
        <v>MEDIUM INCOME</v>
      </c>
      <c r="F850">
        <v>3</v>
      </c>
      <c r="G850" t="s">
        <v>63</v>
      </c>
      <c r="H850" t="s">
        <v>22</v>
      </c>
      <c r="I850" t="s">
        <v>14</v>
      </c>
      <c r="J850" t="str">
        <f>IF(I850="YES", "1", "0")</f>
        <v>1</v>
      </c>
      <c r="K850">
        <v>2</v>
      </c>
      <c r="L850">
        <v>10.5</v>
      </c>
      <c r="M850" t="str">
        <f>IF(L850&lt;=4.5,"CLOSEST",IF(L850&lt;=7.5,"FAR","FURTHEST"))</f>
        <v>FURTHEST</v>
      </c>
      <c r="N850" t="s">
        <v>15</v>
      </c>
      <c r="O850" t="str">
        <f>IF(N850="YES", "1", "0")</f>
        <v>0</v>
      </c>
      <c r="P850" t="str">
        <f>E850&amp;"-"&amp;G850&amp;"-"&amp;H850</f>
        <v>MEDIUM INCOME-Graduate Degree-Management</v>
      </c>
    </row>
    <row r="851" spans="1:16" x14ac:dyDescent="0.25">
      <c r="A851">
        <v>26490</v>
      </c>
      <c r="B851" t="s">
        <v>19</v>
      </c>
      <c r="C851" t="s">
        <v>10</v>
      </c>
      <c r="D851">
        <v>70000</v>
      </c>
      <c r="E851" t="str">
        <f>IF(D851&lt;=40000,"LOW INCOME",IF(D851&lt;=80000,"MEDIUM INCOME",IF(D851&lt;=100000,"HIGH INCOME","HIGHEST INCOME")))</f>
        <v>MEDIUM INCOME</v>
      </c>
      <c r="F851">
        <v>2</v>
      </c>
      <c r="G851" t="s">
        <v>12</v>
      </c>
      <c r="H851" t="s">
        <v>22</v>
      </c>
      <c r="I851" t="s">
        <v>15</v>
      </c>
      <c r="J851" t="str">
        <f>IF(I851="YES", "1", "0")</f>
        <v>0</v>
      </c>
      <c r="K851">
        <v>1</v>
      </c>
      <c r="L851">
        <v>3.5</v>
      </c>
      <c r="M851" t="str">
        <f>IF(L851&lt;=4.5,"CLOSEST",IF(L851&lt;=7.5,"FAR","FURTHEST"))</f>
        <v>CLOSEST</v>
      </c>
      <c r="N851" t="s">
        <v>14</v>
      </c>
      <c r="O851" t="str">
        <f>IF(N851="YES", "1", "0")</f>
        <v>1</v>
      </c>
      <c r="P851" t="str">
        <f>E851&amp;"-"&amp;G851&amp;"-"&amp;H851</f>
        <v>MEDIUM INCOME-Bachelors-Management</v>
      </c>
    </row>
    <row r="852" spans="1:16" x14ac:dyDescent="0.25">
      <c r="A852">
        <v>26495</v>
      </c>
      <c r="B852" t="s">
        <v>19</v>
      </c>
      <c r="C852" t="s">
        <v>11</v>
      </c>
      <c r="D852">
        <v>40000</v>
      </c>
      <c r="E852" t="str">
        <f>IF(D852&lt;=40000,"LOW INCOME",IF(D852&lt;=80000,"MEDIUM INCOME",IF(D852&lt;=100000,"HIGH INCOME","HIGHEST INCOME")))</f>
        <v>LOW INCOME</v>
      </c>
      <c r="F852">
        <v>2</v>
      </c>
      <c r="G852" t="s">
        <v>21</v>
      </c>
      <c r="H852" t="s">
        <v>18</v>
      </c>
      <c r="I852" t="s">
        <v>14</v>
      </c>
      <c r="J852" t="str">
        <f>IF(I852="YES", "1", "0")</f>
        <v>1</v>
      </c>
      <c r="K852">
        <v>2</v>
      </c>
      <c r="L852">
        <v>10.5</v>
      </c>
      <c r="M852" t="str">
        <f>IF(L852&lt;=4.5,"CLOSEST",IF(L852&lt;=7.5,"FAR","FURTHEST"))</f>
        <v>FURTHEST</v>
      </c>
      <c r="N852" t="s">
        <v>15</v>
      </c>
      <c r="O852" t="str">
        <f>IF(N852="YES", "1", "0")</f>
        <v>0</v>
      </c>
      <c r="P852" t="str">
        <f>E852&amp;"-"&amp;G852&amp;"-"&amp;H852</f>
        <v>LOW INCOME-High School-Professional</v>
      </c>
    </row>
    <row r="853" spans="1:16" x14ac:dyDescent="0.25">
      <c r="A853">
        <v>26547</v>
      </c>
      <c r="B853" t="s">
        <v>19</v>
      </c>
      <c r="C853" t="s">
        <v>11</v>
      </c>
      <c r="D853">
        <v>30000</v>
      </c>
      <c r="E853" t="str">
        <f>IF(D853&lt;=40000,"LOW INCOME",IF(D853&lt;=80000,"MEDIUM INCOME",IF(D853&lt;=100000,"HIGH INCOME","HIGHEST INCOME")))</f>
        <v>LOW INCOME</v>
      </c>
      <c r="F853">
        <v>2</v>
      </c>
      <c r="G853" t="s">
        <v>16</v>
      </c>
      <c r="H853" t="s">
        <v>17</v>
      </c>
      <c r="I853" t="s">
        <v>15</v>
      </c>
      <c r="J853" t="str">
        <f>IF(I853="YES", "1", "0")</f>
        <v>0</v>
      </c>
      <c r="K853">
        <v>2</v>
      </c>
      <c r="L853">
        <v>7.5</v>
      </c>
      <c r="M853" t="str">
        <f>IF(L853&lt;=4.5,"CLOSEST",IF(L853&lt;=7.5,"FAR","FURTHEST"))</f>
        <v>FAR</v>
      </c>
      <c r="N853" t="s">
        <v>14</v>
      </c>
      <c r="O853" t="str">
        <f>IF(N853="YES", "1", "0")</f>
        <v>1</v>
      </c>
      <c r="P853" t="str">
        <f>E853&amp;"-"&amp;G853&amp;"-"&amp;H853</f>
        <v>LOW INCOME-Partial College-Clerical</v>
      </c>
    </row>
    <row r="854" spans="1:16" x14ac:dyDescent="0.25">
      <c r="A854">
        <v>26575</v>
      </c>
      <c r="B854" t="s">
        <v>19</v>
      </c>
      <c r="C854" t="s">
        <v>11</v>
      </c>
      <c r="D854">
        <v>40000</v>
      </c>
      <c r="E854" t="str">
        <f>IF(D854&lt;=40000,"LOW INCOME",IF(D854&lt;=80000,"MEDIUM INCOME",IF(D854&lt;=100000,"HIGH INCOME","HIGHEST INCOME")))</f>
        <v>LOW INCOME</v>
      </c>
      <c r="F854">
        <v>0</v>
      </c>
      <c r="G854" t="s">
        <v>21</v>
      </c>
      <c r="H854" t="s">
        <v>13</v>
      </c>
      <c r="I854" t="s">
        <v>15</v>
      </c>
      <c r="J854" t="str">
        <f>IF(I854="YES", "1", "0")</f>
        <v>0</v>
      </c>
      <c r="K854">
        <v>2</v>
      </c>
      <c r="L854">
        <v>1.5</v>
      </c>
      <c r="M854" t="str">
        <f>IF(L854&lt;=4.5,"CLOSEST",IF(L854&lt;=7.5,"FAR","FURTHEST"))</f>
        <v>CLOSEST</v>
      </c>
      <c r="N854" t="s">
        <v>14</v>
      </c>
      <c r="O854" t="str">
        <f>IF(N854="YES", "1", "0")</f>
        <v>1</v>
      </c>
      <c r="P854" t="str">
        <f>E854&amp;"-"&amp;G854&amp;"-"&amp;H854</f>
        <v>LOW INCOME-High School-Skilled Manual</v>
      </c>
    </row>
    <row r="855" spans="1:16" x14ac:dyDescent="0.25">
      <c r="A855">
        <v>26576</v>
      </c>
      <c r="B855" t="s">
        <v>10</v>
      </c>
      <c r="C855" t="s">
        <v>11</v>
      </c>
      <c r="D855">
        <v>60000</v>
      </c>
      <c r="E855" t="str">
        <f>IF(D855&lt;=40000,"LOW INCOME",IF(D855&lt;=80000,"MEDIUM INCOME",IF(D855&lt;=100000,"HIGH INCOME","HIGHEST INCOME")))</f>
        <v>MEDIUM INCOME</v>
      </c>
      <c r="F855">
        <v>0</v>
      </c>
      <c r="G855" t="s">
        <v>16</v>
      </c>
      <c r="H855" t="s">
        <v>13</v>
      </c>
      <c r="I855" t="s">
        <v>14</v>
      </c>
      <c r="J855" t="str">
        <f>IF(I855="YES", "1", "0")</f>
        <v>1</v>
      </c>
      <c r="K855">
        <v>2</v>
      </c>
      <c r="L855">
        <v>7.5</v>
      </c>
      <c r="M855" t="str">
        <f>IF(L855&lt;=4.5,"CLOSEST",IF(L855&lt;=7.5,"FAR","FURTHEST"))</f>
        <v>FAR</v>
      </c>
      <c r="N855" t="s">
        <v>15</v>
      </c>
      <c r="O855" t="str">
        <f>IF(N855="YES", "1", "0")</f>
        <v>0</v>
      </c>
      <c r="P855" t="str">
        <f>E855&amp;"-"&amp;G855&amp;"-"&amp;H855</f>
        <v>MEDIUM INCOME-Partial College-Skilled Manual</v>
      </c>
    </row>
    <row r="856" spans="1:16" x14ac:dyDescent="0.25">
      <c r="A856">
        <v>26582</v>
      </c>
      <c r="B856" t="s">
        <v>10</v>
      </c>
      <c r="C856" t="s">
        <v>10</v>
      </c>
      <c r="D856">
        <v>60000</v>
      </c>
      <c r="E856" t="str">
        <f>IF(D856&lt;=40000,"LOW INCOME",IF(D856&lt;=80000,"MEDIUM INCOME",IF(D856&lt;=100000,"HIGH INCOME","HIGHEST INCOME")))</f>
        <v>MEDIUM INCOME</v>
      </c>
      <c r="F856">
        <v>0</v>
      </c>
      <c r="G856" t="s">
        <v>16</v>
      </c>
      <c r="H856" t="s">
        <v>13</v>
      </c>
      <c r="I856" t="s">
        <v>14</v>
      </c>
      <c r="J856" t="str">
        <f>IF(I856="YES", "1", "0")</f>
        <v>1</v>
      </c>
      <c r="K856">
        <v>2</v>
      </c>
      <c r="L856">
        <v>7.5</v>
      </c>
      <c r="M856" t="str">
        <f>IF(L856&lt;=4.5,"CLOSEST",IF(L856&lt;=7.5,"FAR","FURTHEST"))</f>
        <v>FAR</v>
      </c>
      <c r="N856" t="s">
        <v>14</v>
      </c>
      <c r="O856" t="str">
        <f>IF(N856="YES", "1", "0")</f>
        <v>1</v>
      </c>
      <c r="P856" t="str">
        <f>E856&amp;"-"&amp;G856&amp;"-"&amp;H856</f>
        <v>MEDIUM INCOME-Partial College-Skilled Manual</v>
      </c>
    </row>
    <row r="857" spans="1:16" x14ac:dyDescent="0.25">
      <c r="A857">
        <v>26597</v>
      </c>
      <c r="B857" t="s">
        <v>19</v>
      </c>
      <c r="C857" t="s">
        <v>11</v>
      </c>
      <c r="D857">
        <v>60000</v>
      </c>
      <c r="E857" t="str">
        <f>IF(D857&lt;=40000,"LOW INCOME",IF(D857&lt;=80000,"MEDIUM INCOME",IF(D857&lt;=100000,"HIGH INCOME","HIGHEST INCOME")))</f>
        <v>MEDIUM INCOME</v>
      </c>
      <c r="F857">
        <v>4</v>
      </c>
      <c r="G857" t="s">
        <v>12</v>
      </c>
      <c r="H857" t="s">
        <v>13</v>
      </c>
      <c r="I857" t="s">
        <v>15</v>
      </c>
      <c r="J857" t="str">
        <f>IF(I857="YES", "1", "0")</f>
        <v>0</v>
      </c>
      <c r="K857">
        <v>2</v>
      </c>
      <c r="L857">
        <v>0.5</v>
      </c>
      <c r="M857" t="str">
        <f>IF(L857&lt;=4.5,"CLOSEST",IF(L857&lt;=7.5,"FAR","FURTHEST"))</f>
        <v>CLOSEST</v>
      </c>
      <c r="N857" t="s">
        <v>15</v>
      </c>
      <c r="O857" t="str">
        <f>IF(N857="YES", "1", "0")</f>
        <v>0</v>
      </c>
      <c r="P857" t="str">
        <f>E857&amp;"-"&amp;G857&amp;"-"&amp;H857</f>
        <v>MEDIUM INCOME-Bachelors-Skilled Manual</v>
      </c>
    </row>
    <row r="858" spans="1:16" x14ac:dyDescent="0.25">
      <c r="A858">
        <v>26625</v>
      </c>
      <c r="B858" t="s">
        <v>19</v>
      </c>
      <c r="C858" t="s">
        <v>11</v>
      </c>
      <c r="D858">
        <v>60000</v>
      </c>
      <c r="E858" t="str">
        <f>IF(D858&lt;=40000,"LOW INCOME",IF(D858&lt;=80000,"MEDIUM INCOME",IF(D858&lt;=100000,"HIGH INCOME","HIGHEST INCOME")))</f>
        <v>MEDIUM INCOME</v>
      </c>
      <c r="F858">
        <v>0</v>
      </c>
      <c r="G858" t="s">
        <v>63</v>
      </c>
      <c r="H858" t="s">
        <v>18</v>
      </c>
      <c r="I858" t="s">
        <v>14</v>
      </c>
      <c r="J858" t="str">
        <f>IF(I858="YES", "1", "0")</f>
        <v>1</v>
      </c>
      <c r="K858">
        <v>1</v>
      </c>
      <c r="L858">
        <v>3.5</v>
      </c>
      <c r="M858" t="str">
        <f>IF(L858&lt;=4.5,"CLOSEST",IF(L858&lt;=7.5,"FAR","FURTHEST"))</f>
        <v>CLOSEST</v>
      </c>
      <c r="N858" t="s">
        <v>14</v>
      </c>
      <c r="O858" t="str">
        <f>IF(N858="YES", "1", "0")</f>
        <v>1</v>
      </c>
      <c r="P858" t="str">
        <f>E858&amp;"-"&amp;G858&amp;"-"&amp;H858</f>
        <v>MEDIUM INCOME-Graduate Degree-Professional</v>
      </c>
    </row>
    <row r="859" spans="1:16" x14ac:dyDescent="0.25">
      <c r="A859">
        <v>26651</v>
      </c>
      <c r="B859" t="s">
        <v>19</v>
      </c>
      <c r="C859" t="s">
        <v>10</v>
      </c>
      <c r="D859">
        <v>80000</v>
      </c>
      <c r="E859" t="str">
        <f>IF(D859&lt;=40000,"LOW INCOME",IF(D859&lt;=80000,"MEDIUM INCOME",IF(D859&lt;=100000,"HIGH INCOME","HIGHEST INCOME")))</f>
        <v>MEDIUM INCOME</v>
      </c>
      <c r="F859">
        <v>4</v>
      </c>
      <c r="G859" t="s">
        <v>63</v>
      </c>
      <c r="H859" t="s">
        <v>22</v>
      </c>
      <c r="I859" t="s">
        <v>14</v>
      </c>
      <c r="J859" t="str">
        <f>IF(I859="YES", "1", "0")</f>
        <v>1</v>
      </c>
      <c r="K859">
        <v>0</v>
      </c>
      <c r="L859">
        <v>0.5</v>
      </c>
      <c r="M859" t="str">
        <f>IF(L859&lt;=4.5,"CLOSEST",IF(L859&lt;=7.5,"FAR","FURTHEST"))</f>
        <v>CLOSEST</v>
      </c>
      <c r="N859" t="s">
        <v>14</v>
      </c>
      <c r="O859" t="str">
        <f>IF(N859="YES", "1", "0")</f>
        <v>1</v>
      </c>
      <c r="P859" t="str">
        <f>E859&amp;"-"&amp;G859&amp;"-"&amp;H859</f>
        <v>MEDIUM INCOME-Graduate Degree-Management</v>
      </c>
    </row>
    <row r="860" spans="1:16" x14ac:dyDescent="0.25">
      <c r="A860">
        <v>26654</v>
      </c>
      <c r="B860" t="s">
        <v>10</v>
      </c>
      <c r="C860" t="s">
        <v>11</v>
      </c>
      <c r="D860">
        <v>90000</v>
      </c>
      <c r="E860" t="str">
        <f>IF(D860&lt;=40000,"LOW INCOME",IF(D860&lt;=80000,"MEDIUM INCOME",IF(D860&lt;=100000,"HIGH INCOME","HIGHEST INCOME")))</f>
        <v>HIGH INCOME</v>
      </c>
      <c r="F860">
        <v>1</v>
      </c>
      <c r="G860" t="s">
        <v>63</v>
      </c>
      <c r="H860" t="s">
        <v>22</v>
      </c>
      <c r="I860" t="s">
        <v>14</v>
      </c>
      <c r="J860" t="str">
        <f>IF(I860="YES", "1", "0")</f>
        <v>1</v>
      </c>
      <c r="K860">
        <v>0</v>
      </c>
      <c r="L860">
        <v>0.5</v>
      </c>
      <c r="M860" t="str">
        <f>IF(L860&lt;=4.5,"CLOSEST",IF(L860&lt;=7.5,"FAR","FURTHEST"))</f>
        <v>CLOSEST</v>
      </c>
      <c r="N860" t="s">
        <v>14</v>
      </c>
      <c r="O860" t="str">
        <f>IF(N860="YES", "1", "0")</f>
        <v>1</v>
      </c>
      <c r="P860" t="str">
        <f>E860&amp;"-"&amp;G860&amp;"-"&amp;H860</f>
        <v>HIGH INCOME-Graduate Degree-Management</v>
      </c>
    </row>
    <row r="861" spans="1:16" x14ac:dyDescent="0.25">
      <c r="A861">
        <v>26663</v>
      </c>
      <c r="B861" t="s">
        <v>19</v>
      </c>
      <c r="C861" t="s">
        <v>11</v>
      </c>
      <c r="D861">
        <v>60000</v>
      </c>
      <c r="E861" t="str">
        <f>IF(D861&lt;=40000,"LOW INCOME",IF(D861&lt;=80000,"MEDIUM INCOME",IF(D861&lt;=100000,"HIGH INCOME","HIGHEST INCOME")))</f>
        <v>MEDIUM INCOME</v>
      </c>
      <c r="F861">
        <v>2</v>
      </c>
      <c r="G861" t="s">
        <v>12</v>
      </c>
      <c r="H861" t="s">
        <v>18</v>
      </c>
      <c r="I861" t="s">
        <v>15</v>
      </c>
      <c r="J861" t="str">
        <f>IF(I861="YES", "1", "0")</f>
        <v>0</v>
      </c>
      <c r="K861">
        <v>1</v>
      </c>
      <c r="L861">
        <v>0.5</v>
      </c>
      <c r="M861" t="str">
        <f>IF(L861&lt;=4.5,"CLOSEST",IF(L861&lt;=7.5,"FAR","FURTHEST"))</f>
        <v>CLOSEST</v>
      </c>
      <c r="N861" t="s">
        <v>14</v>
      </c>
      <c r="O861" t="str">
        <f>IF(N861="YES", "1", "0")</f>
        <v>1</v>
      </c>
      <c r="P861" t="str">
        <f>E861&amp;"-"&amp;G861&amp;"-"&amp;H861</f>
        <v>MEDIUM INCOME-Bachelors-Professional</v>
      </c>
    </row>
    <row r="862" spans="1:16" x14ac:dyDescent="0.25">
      <c r="A862">
        <v>26678</v>
      </c>
      <c r="B862" t="s">
        <v>19</v>
      </c>
      <c r="C862" t="s">
        <v>11</v>
      </c>
      <c r="D862">
        <v>80000</v>
      </c>
      <c r="E862" t="str">
        <f>IF(D862&lt;=40000,"LOW INCOME",IF(D862&lt;=80000,"MEDIUM INCOME",IF(D862&lt;=100000,"HIGH INCOME","HIGHEST INCOME")))</f>
        <v>MEDIUM INCOME</v>
      </c>
      <c r="F862">
        <v>2</v>
      </c>
      <c r="G862" t="s">
        <v>23</v>
      </c>
      <c r="H862" t="s">
        <v>13</v>
      </c>
      <c r="I862" t="s">
        <v>14</v>
      </c>
      <c r="J862" t="str">
        <f>IF(I862="YES", "1", "0")</f>
        <v>1</v>
      </c>
      <c r="K862">
        <v>2</v>
      </c>
      <c r="L862">
        <v>7.5</v>
      </c>
      <c r="M862" t="str">
        <f>IF(L862&lt;=4.5,"CLOSEST",IF(L862&lt;=7.5,"FAR","FURTHEST"))</f>
        <v>FAR</v>
      </c>
      <c r="N862" t="s">
        <v>15</v>
      </c>
      <c r="O862" t="str">
        <f>IF(N862="YES", "1", "0")</f>
        <v>0</v>
      </c>
      <c r="P862" t="str">
        <f>E862&amp;"-"&amp;G862&amp;"-"&amp;H862</f>
        <v>MEDIUM INCOME-Partial High School-Skilled Manual</v>
      </c>
    </row>
    <row r="863" spans="1:16" x14ac:dyDescent="0.25">
      <c r="A863">
        <v>26693</v>
      </c>
      <c r="B863" t="s">
        <v>10</v>
      </c>
      <c r="C863" t="s">
        <v>10</v>
      </c>
      <c r="D863">
        <v>70000</v>
      </c>
      <c r="E863" t="str">
        <f>IF(D863&lt;=40000,"LOW INCOME",IF(D863&lt;=80000,"MEDIUM INCOME",IF(D863&lt;=100000,"HIGH INCOME","HIGHEST INCOME")))</f>
        <v>MEDIUM INCOME</v>
      </c>
      <c r="F863">
        <v>3</v>
      </c>
      <c r="G863" t="s">
        <v>16</v>
      </c>
      <c r="H863" t="s">
        <v>18</v>
      </c>
      <c r="I863" t="s">
        <v>14</v>
      </c>
      <c r="J863" t="str">
        <f>IF(I863="YES", "1", "0")</f>
        <v>1</v>
      </c>
      <c r="K863">
        <v>1</v>
      </c>
      <c r="L863">
        <v>7.5</v>
      </c>
      <c r="M863" t="str">
        <f>IF(L863&lt;=4.5,"CLOSEST",IF(L863&lt;=7.5,"FAR","FURTHEST"))</f>
        <v>FAR</v>
      </c>
      <c r="N863" t="s">
        <v>15</v>
      </c>
      <c r="O863" t="str">
        <f>IF(N863="YES", "1", "0")</f>
        <v>0</v>
      </c>
      <c r="P863" t="str">
        <f>E863&amp;"-"&amp;G863&amp;"-"&amp;H863</f>
        <v>MEDIUM INCOME-Partial College-Professional</v>
      </c>
    </row>
    <row r="864" spans="1:16" x14ac:dyDescent="0.25">
      <c r="A864">
        <v>26728</v>
      </c>
      <c r="B864" t="s">
        <v>19</v>
      </c>
      <c r="C864" t="s">
        <v>10</v>
      </c>
      <c r="D864">
        <v>70000</v>
      </c>
      <c r="E864" t="str">
        <f>IF(D864&lt;=40000,"LOW INCOME",IF(D864&lt;=80000,"MEDIUM INCOME",IF(D864&lt;=100000,"HIGH INCOME","HIGHEST INCOME")))</f>
        <v>MEDIUM INCOME</v>
      </c>
      <c r="F864">
        <v>3</v>
      </c>
      <c r="G864" t="s">
        <v>63</v>
      </c>
      <c r="H864" t="s">
        <v>22</v>
      </c>
      <c r="I864" t="s">
        <v>15</v>
      </c>
      <c r="J864" t="str">
        <f>IF(I864="YES", "1", "0")</f>
        <v>0</v>
      </c>
      <c r="K864">
        <v>2</v>
      </c>
      <c r="L864">
        <v>1.5</v>
      </c>
      <c r="M864" t="str">
        <f>IF(L864&lt;=4.5,"CLOSEST",IF(L864&lt;=7.5,"FAR","FURTHEST"))</f>
        <v>CLOSEST</v>
      </c>
      <c r="N864" t="s">
        <v>14</v>
      </c>
      <c r="O864" t="str">
        <f>IF(N864="YES", "1", "0")</f>
        <v>1</v>
      </c>
      <c r="P864" t="str">
        <f>E864&amp;"-"&amp;G864&amp;"-"&amp;H864</f>
        <v>MEDIUM INCOME-Graduate Degree-Management</v>
      </c>
    </row>
    <row r="865" spans="1:16" x14ac:dyDescent="0.25">
      <c r="A865">
        <v>26757</v>
      </c>
      <c r="B865" t="s">
        <v>19</v>
      </c>
      <c r="C865" t="s">
        <v>10</v>
      </c>
      <c r="D865">
        <v>90000</v>
      </c>
      <c r="E865" t="str">
        <f>IF(D865&lt;=40000,"LOW INCOME",IF(D865&lt;=80000,"MEDIUM INCOME",IF(D865&lt;=100000,"HIGH INCOME","HIGHEST INCOME")))</f>
        <v>HIGH INCOME</v>
      </c>
      <c r="F865">
        <v>1</v>
      </c>
      <c r="G865" t="s">
        <v>12</v>
      </c>
      <c r="H865" t="s">
        <v>18</v>
      </c>
      <c r="I865" t="s">
        <v>14</v>
      </c>
      <c r="J865" t="str">
        <f>IF(I865="YES", "1", "0")</f>
        <v>1</v>
      </c>
      <c r="K865">
        <v>1</v>
      </c>
      <c r="L865">
        <v>3.5</v>
      </c>
      <c r="M865" t="str">
        <f>IF(L865&lt;=4.5,"CLOSEST",IF(L865&lt;=7.5,"FAR","FURTHEST"))</f>
        <v>CLOSEST</v>
      </c>
      <c r="N865" t="s">
        <v>14</v>
      </c>
      <c r="O865" t="str">
        <f>IF(N865="YES", "1", "0")</f>
        <v>1</v>
      </c>
      <c r="P865" t="str">
        <f>E865&amp;"-"&amp;G865&amp;"-"&amp;H865</f>
        <v>HIGH INCOME-Bachelors-Professional</v>
      </c>
    </row>
    <row r="866" spans="1:16" x14ac:dyDescent="0.25">
      <c r="A866">
        <v>26765</v>
      </c>
      <c r="B866" t="s">
        <v>19</v>
      </c>
      <c r="C866" t="s">
        <v>11</v>
      </c>
      <c r="D866">
        <v>70000</v>
      </c>
      <c r="E866" t="str">
        <f>IF(D866&lt;=40000,"LOW INCOME",IF(D866&lt;=80000,"MEDIUM INCOME",IF(D866&lt;=100000,"HIGH INCOME","HIGHEST INCOME")))</f>
        <v>MEDIUM INCOME</v>
      </c>
      <c r="F866">
        <v>5</v>
      </c>
      <c r="G866" t="s">
        <v>16</v>
      </c>
      <c r="H866" t="s">
        <v>13</v>
      </c>
      <c r="I866" t="s">
        <v>14</v>
      </c>
      <c r="J866" t="str">
        <f>IF(I866="YES", "1", "0")</f>
        <v>1</v>
      </c>
      <c r="K866">
        <v>2</v>
      </c>
      <c r="L866">
        <v>7.5</v>
      </c>
      <c r="M866" t="str">
        <f>IF(L866&lt;=4.5,"CLOSEST",IF(L866&lt;=7.5,"FAR","FURTHEST"))</f>
        <v>FAR</v>
      </c>
      <c r="N866" t="s">
        <v>15</v>
      </c>
      <c r="O866" t="str">
        <f>IF(N866="YES", "1", "0")</f>
        <v>0</v>
      </c>
      <c r="P866" t="str">
        <f>E866&amp;"-"&amp;G866&amp;"-"&amp;H866</f>
        <v>MEDIUM INCOME-Partial College-Skilled Manual</v>
      </c>
    </row>
    <row r="867" spans="1:16" x14ac:dyDescent="0.25">
      <c r="A867">
        <v>26778</v>
      </c>
      <c r="B867" t="s">
        <v>19</v>
      </c>
      <c r="C867" t="s">
        <v>11</v>
      </c>
      <c r="D867">
        <v>40000</v>
      </c>
      <c r="E867" t="str">
        <f>IF(D867&lt;=40000,"LOW INCOME",IF(D867&lt;=80000,"MEDIUM INCOME",IF(D867&lt;=100000,"HIGH INCOME","HIGHEST INCOME")))</f>
        <v>LOW INCOME</v>
      </c>
      <c r="F867">
        <v>0</v>
      </c>
      <c r="G867" t="s">
        <v>21</v>
      </c>
      <c r="H867" t="s">
        <v>13</v>
      </c>
      <c r="I867" t="s">
        <v>14</v>
      </c>
      <c r="J867" t="str">
        <f>IF(I867="YES", "1", "0")</f>
        <v>1</v>
      </c>
      <c r="K867">
        <v>2</v>
      </c>
      <c r="L867">
        <v>7.5</v>
      </c>
      <c r="M867" t="str">
        <f>IF(L867&lt;=4.5,"CLOSEST",IF(L867&lt;=7.5,"FAR","FURTHEST"))</f>
        <v>FAR</v>
      </c>
      <c r="N867" t="s">
        <v>15</v>
      </c>
      <c r="O867" t="str">
        <f>IF(N867="YES", "1", "0")</f>
        <v>0</v>
      </c>
      <c r="P867" t="str">
        <f>E867&amp;"-"&amp;G867&amp;"-"&amp;H867</f>
        <v>LOW INCOME-High School-Skilled Manual</v>
      </c>
    </row>
    <row r="868" spans="1:16" x14ac:dyDescent="0.25">
      <c r="A868">
        <v>26796</v>
      </c>
      <c r="B868" t="s">
        <v>19</v>
      </c>
      <c r="C868" t="s">
        <v>10</v>
      </c>
      <c r="D868">
        <v>40000</v>
      </c>
      <c r="E868" t="str">
        <f>IF(D868&lt;=40000,"LOW INCOME",IF(D868&lt;=80000,"MEDIUM INCOME",IF(D868&lt;=100000,"HIGH INCOME","HIGHEST INCOME")))</f>
        <v>LOW INCOME</v>
      </c>
      <c r="F868">
        <v>2</v>
      </c>
      <c r="G868" t="s">
        <v>12</v>
      </c>
      <c r="H868" t="s">
        <v>22</v>
      </c>
      <c r="I868" t="s">
        <v>14</v>
      </c>
      <c r="J868" t="str">
        <f>IF(I868="YES", "1", "0")</f>
        <v>1</v>
      </c>
      <c r="K868">
        <v>2</v>
      </c>
      <c r="L868">
        <v>7.5</v>
      </c>
      <c r="M868" t="str">
        <f>IF(L868&lt;=4.5,"CLOSEST",IF(L868&lt;=7.5,"FAR","FURTHEST"))</f>
        <v>FAR</v>
      </c>
      <c r="N868" t="s">
        <v>14</v>
      </c>
      <c r="O868" t="str">
        <f>IF(N868="YES", "1", "0")</f>
        <v>1</v>
      </c>
      <c r="P868" t="str">
        <f>E868&amp;"-"&amp;G868&amp;"-"&amp;H868</f>
        <v>LOW INCOME-Bachelors-Management</v>
      </c>
    </row>
    <row r="869" spans="1:16" x14ac:dyDescent="0.25">
      <c r="A869">
        <v>26818</v>
      </c>
      <c r="B869" t="s">
        <v>19</v>
      </c>
      <c r="C869" t="s">
        <v>10</v>
      </c>
      <c r="D869">
        <v>10000</v>
      </c>
      <c r="E869" t="str">
        <f>IF(D869&lt;=40000,"LOW INCOME",IF(D869&lt;=80000,"MEDIUM INCOME",IF(D869&lt;=100000,"HIGH INCOME","HIGHEST INCOME")))</f>
        <v>LOW INCOME</v>
      </c>
      <c r="F869">
        <v>3</v>
      </c>
      <c r="G869" t="s">
        <v>21</v>
      </c>
      <c r="H869" t="s">
        <v>20</v>
      </c>
      <c r="I869" t="s">
        <v>14</v>
      </c>
      <c r="J869" t="str">
        <f>IF(I869="YES", "1", "0")</f>
        <v>1</v>
      </c>
      <c r="K869">
        <v>1</v>
      </c>
      <c r="L869">
        <v>0.5</v>
      </c>
      <c r="M869" t="str">
        <f>IF(L869&lt;=4.5,"CLOSEST",IF(L869&lt;=7.5,"FAR","FURTHEST"))</f>
        <v>CLOSEST</v>
      </c>
      <c r="N869" t="s">
        <v>14</v>
      </c>
      <c r="O869" t="str">
        <f>IF(N869="YES", "1", "0")</f>
        <v>1</v>
      </c>
      <c r="P869" t="str">
        <f>E869&amp;"-"&amp;G869&amp;"-"&amp;H869</f>
        <v>LOW INCOME-High School-Manual</v>
      </c>
    </row>
    <row r="870" spans="1:16" x14ac:dyDescent="0.25">
      <c r="A870">
        <v>26829</v>
      </c>
      <c r="B870" t="s">
        <v>10</v>
      </c>
      <c r="C870" t="s">
        <v>11</v>
      </c>
      <c r="D870">
        <v>40000</v>
      </c>
      <c r="E870" t="str">
        <f>IF(D870&lt;=40000,"LOW INCOME",IF(D870&lt;=80000,"MEDIUM INCOME",IF(D870&lt;=100000,"HIGH INCOME","HIGHEST INCOME")))</f>
        <v>LOW INCOME</v>
      </c>
      <c r="F870">
        <v>0</v>
      </c>
      <c r="G870" t="s">
        <v>12</v>
      </c>
      <c r="H870" t="s">
        <v>17</v>
      </c>
      <c r="I870" t="s">
        <v>14</v>
      </c>
      <c r="J870" t="str">
        <f>IF(I870="YES", "1", "0")</f>
        <v>1</v>
      </c>
      <c r="K870">
        <v>0</v>
      </c>
      <c r="L870">
        <v>0.5</v>
      </c>
      <c r="M870" t="str">
        <f>IF(L870&lt;=4.5,"CLOSEST",IF(L870&lt;=7.5,"FAR","FURTHEST"))</f>
        <v>CLOSEST</v>
      </c>
      <c r="N870" t="s">
        <v>14</v>
      </c>
      <c r="O870" t="str">
        <f>IF(N870="YES", "1", "0")</f>
        <v>1</v>
      </c>
      <c r="P870" t="str">
        <f>E870&amp;"-"&amp;G870&amp;"-"&amp;H870</f>
        <v>LOW INCOME-Bachelors-Clerical</v>
      </c>
    </row>
    <row r="871" spans="1:16" x14ac:dyDescent="0.25">
      <c r="A871">
        <v>26849</v>
      </c>
      <c r="B871" t="s">
        <v>10</v>
      </c>
      <c r="C871" t="s">
        <v>10</v>
      </c>
      <c r="D871">
        <v>10000</v>
      </c>
      <c r="E871" t="str">
        <f>IF(D871&lt;=40000,"LOW INCOME",IF(D871&lt;=80000,"MEDIUM INCOME",IF(D871&lt;=100000,"HIGH INCOME","HIGHEST INCOME")))</f>
        <v>LOW INCOME</v>
      </c>
      <c r="F871">
        <v>3</v>
      </c>
      <c r="G871" t="s">
        <v>23</v>
      </c>
      <c r="H871" t="s">
        <v>20</v>
      </c>
      <c r="I871" t="s">
        <v>14</v>
      </c>
      <c r="J871" t="str">
        <f>IF(I871="YES", "1", "0")</f>
        <v>1</v>
      </c>
      <c r="K871">
        <v>2</v>
      </c>
      <c r="L871">
        <v>0.5</v>
      </c>
      <c r="M871" t="str">
        <f>IF(L871&lt;=4.5,"CLOSEST",IF(L871&lt;=7.5,"FAR","FURTHEST"))</f>
        <v>CLOSEST</v>
      </c>
      <c r="N871" t="s">
        <v>15</v>
      </c>
      <c r="O871" t="str">
        <f>IF(N871="YES", "1", "0")</f>
        <v>0</v>
      </c>
      <c r="P871" t="str">
        <f>E871&amp;"-"&amp;G871&amp;"-"&amp;H871</f>
        <v>LOW INCOME-Partial High School-Manual</v>
      </c>
    </row>
    <row r="872" spans="1:16" x14ac:dyDescent="0.25">
      <c r="A872">
        <v>26852</v>
      </c>
      <c r="B872" t="s">
        <v>10</v>
      </c>
      <c r="C872" t="s">
        <v>11</v>
      </c>
      <c r="D872">
        <v>20000</v>
      </c>
      <c r="E872" t="str">
        <f>IF(D872&lt;=40000,"LOW INCOME",IF(D872&lt;=80000,"MEDIUM INCOME",IF(D872&lt;=100000,"HIGH INCOME","HIGHEST INCOME")))</f>
        <v>LOW INCOME</v>
      </c>
      <c r="F872">
        <v>3</v>
      </c>
      <c r="G872" t="s">
        <v>21</v>
      </c>
      <c r="H872" t="s">
        <v>20</v>
      </c>
      <c r="I872" t="s">
        <v>14</v>
      </c>
      <c r="J872" t="str">
        <f>IF(I872="YES", "1", "0")</f>
        <v>1</v>
      </c>
      <c r="K872">
        <v>2</v>
      </c>
      <c r="L872">
        <v>0.5</v>
      </c>
      <c r="M872" t="str">
        <f>IF(L872&lt;=4.5,"CLOSEST",IF(L872&lt;=7.5,"FAR","FURTHEST"))</f>
        <v>CLOSEST</v>
      </c>
      <c r="N872" t="s">
        <v>15</v>
      </c>
      <c r="O872" t="str">
        <f>IF(N872="YES", "1", "0")</f>
        <v>0</v>
      </c>
      <c r="P872" t="str">
        <f>E872&amp;"-"&amp;G872&amp;"-"&amp;H872</f>
        <v>LOW INCOME-High School-Manual</v>
      </c>
    </row>
    <row r="873" spans="1:16" x14ac:dyDescent="0.25">
      <c r="A873">
        <v>26863</v>
      </c>
      <c r="B873" t="s">
        <v>19</v>
      </c>
      <c r="C873" t="s">
        <v>10</v>
      </c>
      <c r="D873">
        <v>20000</v>
      </c>
      <c r="E873" t="str">
        <f>IF(D873&lt;=40000,"LOW INCOME",IF(D873&lt;=80000,"MEDIUM INCOME",IF(D873&lt;=100000,"HIGH INCOME","HIGHEST INCOME")))</f>
        <v>LOW INCOME</v>
      </c>
      <c r="F873">
        <v>0</v>
      </c>
      <c r="G873" t="s">
        <v>21</v>
      </c>
      <c r="H873" t="s">
        <v>20</v>
      </c>
      <c r="I873" t="s">
        <v>15</v>
      </c>
      <c r="J873" t="str">
        <f>IF(I873="YES", "1", "0")</f>
        <v>0</v>
      </c>
      <c r="K873">
        <v>1</v>
      </c>
      <c r="L873">
        <v>3.5</v>
      </c>
      <c r="M873" t="str">
        <f>IF(L873&lt;=4.5,"CLOSEST",IF(L873&lt;=7.5,"FAR","FURTHEST"))</f>
        <v>CLOSEST</v>
      </c>
      <c r="N873" t="s">
        <v>15</v>
      </c>
      <c r="O873" t="str">
        <f>IF(N873="YES", "1", "0")</f>
        <v>0</v>
      </c>
      <c r="P873" t="str">
        <f>E873&amp;"-"&amp;G873&amp;"-"&amp;H873</f>
        <v>LOW INCOME-High School-Manual</v>
      </c>
    </row>
    <row r="874" spans="1:16" x14ac:dyDescent="0.25">
      <c r="A874">
        <v>26879</v>
      </c>
      <c r="B874" t="s">
        <v>19</v>
      </c>
      <c r="C874" t="s">
        <v>11</v>
      </c>
      <c r="D874">
        <v>20000</v>
      </c>
      <c r="E874" t="str">
        <f>IF(D874&lt;=40000,"LOW INCOME",IF(D874&lt;=80000,"MEDIUM INCOME",IF(D874&lt;=100000,"HIGH INCOME","HIGHEST INCOME")))</f>
        <v>LOW INCOME</v>
      </c>
      <c r="F874">
        <v>0</v>
      </c>
      <c r="G874" t="s">
        <v>21</v>
      </c>
      <c r="H874" t="s">
        <v>20</v>
      </c>
      <c r="I874" t="s">
        <v>15</v>
      </c>
      <c r="J874" t="str">
        <f>IF(I874="YES", "1", "0")</f>
        <v>0</v>
      </c>
      <c r="K874">
        <v>1</v>
      </c>
      <c r="L874">
        <v>3.5</v>
      </c>
      <c r="M874" t="str">
        <f>IF(L874&lt;=4.5,"CLOSEST",IF(L874&lt;=7.5,"FAR","FURTHEST"))</f>
        <v>CLOSEST</v>
      </c>
      <c r="N874" t="s">
        <v>15</v>
      </c>
      <c r="O874" t="str">
        <f>IF(N874="YES", "1", "0")</f>
        <v>0</v>
      </c>
      <c r="P874" t="str">
        <f>E874&amp;"-"&amp;G874&amp;"-"&amp;H874</f>
        <v>LOW INCOME-High School-Manual</v>
      </c>
    </row>
    <row r="875" spans="1:16" x14ac:dyDescent="0.25">
      <c r="A875">
        <v>26886</v>
      </c>
      <c r="B875" t="s">
        <v>19</v>
      </c>
      <c r="C875" t="s">
        <v>11</v>
      </c>
      <c r="D875">
        <v>30000</v>
      </c>
      <c r="E875" t="str">
        <f>IF(D875&lt;=40000,"LOW INCOME",IF(D875&lt;=80000,"MEDIUM INCOME",IF(D875&lt;=100000,"HIGH INCOME","HIGHEST INCOME")))</f>
        <v>LOW INCOME</v>
      </c>
      <c r="F875">
        <v>0</v>
      </c>
      <c r="G875" t="s">
        <v>16</v>
      </c>
      <c r="H875" t="s">
        <v>17</v>
      </c>
      <c r="I875" t="s">
        <v>15</v>
      </c>
      <c r="J875" t="str">
        <f>IF(I875="YES", "1", "0")</f>
        <v>0</v>
      </c>
      <c r="K875">
        <v>1</v>
      </c>
      <c r="L875">
        <v>0.5</v>
      </c>
      <c r="M875" t="str">
        <f>IF(L875&lt;=4.5,"CLOSEST",IF(L875&lt;=7.5,"FAR","FURTHEST"))</f>
        <v>CLOSEST</v>
      </c>
      <c r="N875" t="s">
        <v>14</v>
      </c>
      <c r="O875" t="str">
        <f>IF(N875="YES", "1", "0")</f>
        <v>1</v>
      </c>
      <c r="P875" t="str">
        <f>E875&amp;"-"&amp;G875&amp;"-"&amp;H875</f>
        <v>LOW INCOME-Partial College-Clerical</v>
      </c>
    </row>
    <row r="876" spans="1:16" x14ac:dyDescent="0.25">
      <c r="A876">
        <v>26928</v>
      </c>
      <c r="B876" t="s">
        <v>19</v>
      </c>
      <c r="C876" t="s">
        <v>10</v>
      </c>
      <c r="D876">
        <v>30000</v>
      </c>
      <c r="E876" t="str">
        <f>IF(D876&lt;=40000,"LOW INCOME",IF(D876&lt;=80000,"MEDIUM INCOME",IF(D876&lt;=100000,"HIGH INCOME","HIGHEST INCOME")))</f>
        <v>LOW INCOME</v>
      </c>
      <c r="F876">
        <v>1</v>
      </c>
      <c r="G876" t="s">
        <v>12</v>
      </c>
      <c r="H876" t="s">
        <v>17</v>
      </c>
      <c r="I876" t="s">
        <v>14</v>
      </c>
      <c r="J876" t="str">
        <f>IF(I876="YES", "1", "0")</f>
        <v>1</v>
      </c>
      <c r="K876">
        <v>0</v>
      </c>
      <c r="L876">
        <v>0.5</v>
      </c>
      <c r="M876" t="str">
        <f>IF(L876&lt;=4.5,"CLOSEST",IF(L876&lt;=7.5,"FAR","FURTHEST"))</f>
        <v>CLOSEST</v>
      </c>
      <c r="N876" t="s">
        <v>14</v>
      </c>
      <c r="O876" t="str">
        <f>IF(N876="YES", "1", "0")</f>
        <v>1</v>
      </c>
      <c r="P876" t="str">
        <f>E876&amp;"-"&amp;G876&amp;"-"&amp;H876</f>
        <v>LOW INCOME-Bachelors-Clerical</v>
      </c>
    </row>
    <row r="877" spans="1:16" x14ac:dyDescent="0.25">
      <c r="A877">
        <v>26941</v>
      </c>
      <c r="B877" t="s">
        <v>10</v>
      </c>
      <c r="C877" t="s">
        <v>10</v>
      </c>
      <c r="D877">
        <v>30000</v>
      </c>
      <c r="E877" t="str">
        <f>IF(D877&lt;=40000,"LOW INCOME",IF(D877&lt;=80000,"MEDIUM INCOME",IF(D877&lt;=100000,"HIGH INCOME","HIGHEST INCOME")))</f>
        <v>LOW INCOME</v>
      </c>
      <c r="F877">
        <v>0</v>
      </c>
      <c r="G877" t="s">
        <v>12</v>
      </c>
      <c r="H877" t="s">
        <v>17</v>
      </c>
      <c r="I877" t="s">
        <v>14</v>
      </c>
      <c r="J877" t="str">
        <f>IF(I877="YES", "1", "0")</f>
        <v>1</v>
      </c>
      <c r="K877">
        <v>0</v>
      </c>
      <c r="L877">
        <v>0.5</v>
      </c>
      <c r="M877" t="str">
        <f>IF(L877&lt;=4.5,"CLOSEST",IF(L877&lt;=7.5,"FAR","FURTHEST"))</f>
        <v>CLOSEST</v>
      </c>
      <c r="N877" t="s">
        <v>14</v>
      </c>
      <c r="O877" t="str">
        <f>IF(N877="YES", "1", "0")</f>
        <v>1</v>
      </c>
      <c r="P877" t="str">
        <f>E877&amp;"-"&amp;G877&amp;"-"&amp;H877</f>
        <v>LOW INCOME-Bachelors-Clerical</v>
      </c>
    </row>
    <row r="878" spans="1:16" x14ac:dyDescent="0.25">
      <c r="A878">
        <v>26944</v>
      </c>
      <c r="B878" t="s">
        <v>19</v>
      </c>
      <c r="C878" t="s">
        <v>10</v>
      </c>
      <c r="D878">
        <v>90000</v>
      </c>
      <c r="E878" t="str">
        <f>IF(D878&lt;=40000,"LOW INCOME",IF(D878&lt;=80000,"MEDIUM INCOME",IF(D878&lt;=100000,"HIGH INCOME","HIGHEST INCOME")))</f>
        <v>HIGH INCOME</v>
      </c>
      <c r="F878">
        <v>2</v>
      </c>
      <c r="G878" t="s">
        <v>21</v>
      </c>
      <c r="H878" t="s">
        <v>20</v>
      </c>
      <c r="I878" t="s">
        <v>14</v>
      </c>
      <c r="J878" t="str">
        <f>IF(I878="YES", "1", "0")</f>
        <v>1</v>
      </c>
      <c r="K878">
        <v>0</v>
      </c>
      <c r="L878">
        <v>0.5</v>
      </c>
      <c r="M878" t="str">
        <f>IF(L878&lt;=4.5,"CLOSEST",IF(L878&lt;=7.5,"FAR","FURTHEST"))</f>
        <v>CLOSEST</v>
      </c>
      <c r="N878" t="s">
        <v>14</v>
      </c>
      <c r="O878" t="str">
        <f>IF(N878="YES", "1", "0")</f>
        <v>1</v>
      </c>
      <c r="P878" t="str">
        <f>E878&amp;"-"&amp;G878&amp;"-"&amp;H878</f>
        <v>HIGH INCOME-High School-Manual</v>
      </c>
    </row>
    <row r="879" spans="1:16" x14ac:dyDescent="0.25">
      <c r="A879">
        <v>26956</v>
      </c>
      <c r="B879" t="s">
        <v>19</v>
      </c>
      <c r="C879" t="s">
        <v>11</v>
      </c>
      <c r="D879">
        <v>20000</v>
      </c>
      <c r="E879" t="str">
        <f>IF(D879&lt;=40000,"LOW INCOME",IF(D879&lt;=80000,"MEDIUM INCOME",IF(D879&lt;=100000,"HIGH INCOME","HIGHEST INCOME")))</f>
        <v>LOW INCOME</v>
      </c>
      <c r="F879">
        <v>0</v>
      </c>
      <c r="G879" t="s">
        <v>16</v>
      </c>
      <c r="H879" t="s">
        <v>20</v>
      </c>
      <c r="I879" t="s">
        <v>15</v>
      </c>
      <c r="J879" t="str">
        <f>IF(I879="YES", "1", "0")</f>
        <v>0</v>
      </c>
      <c r="K879">
        <v>1</v>
      </c>
      <c r="L879">
        <v>3.5</v>
      </c>
      <c r="M879" t="str">
        <f>IF(L879&lt;=4.5,"CLOSEST",IF(L879&lt;=7.5,"FAR","FURTHEST"))</f>
        <v>CLOSEST</v>
      </c>
      <c r="N879" t="s">
        <v>14</v>
      </c>
      <c r="O879" t="str">
        <f>IF(N879="YES", "1", "0")</f>
        <v>1</v>
      </c>
      <c r="P879" t="str">
        <f>E879&amp;"-"&amp;G879&amp;"-"&amp;H879</f>
        <v>LOW INCOME-Partial College-Manual</v>
      </c>
    </row>
    <row r="880" spans="1:16" x14ac:dyDescent="0.25">
      <c r="A880">
        <v>26984</v>
      </c>
      <c r="B880" t="s">
        <v>10</v>
      </c>
      <c r="C880" t="s">
        <v>10</v>
      </c>
      <c r="D880">
        <v>40000</v>
      </c>
      <c r="E880" t="str">
        <f>IF(D880&lt;=40000,"LOW INCOME",IF(D880&lt;=80000,"MEDIUM INCOME",IF(D880&lt;=100000,"HIGH INCOME","HIGHEST INCOME")))</f>
        <v>LOW INCOME</v>
      </c>
      <c r="F880">
        <v>1</v>
      </c>
      <c r="G880" t="s">
        <v>12</v>
      </c>
      <c r="H880" t="s">
        <v>13</v>
      </c>
      <c r="I880" t="s">
        <v>14</v>
      </c>
      <c r="J880" t="str">
        <f>IF(I880="YES", "1", "0")</f>
        <v>1</v>
      </c>
      <c r="K880">
        <v>1</v>
      </c>
      <c r="L880">
        <v>0.5</v>
      </c>
      <c r="M880" t="str">
        <f>IF(L880&lt;=4.5,"CLOSEST",IF(L880&lt;=7.5,"FAR","FURTHEST"))</f>
        <v>CLOSEST</v>
      </c>
      <c r="N880" t="s">
        <v>14</v>
      </c>
      <c r="O880" t="str">
        <f>IF(N880="YES", "1", "0")</f>
        <v>1</v>
      </c>
      <c r="P880" t="str">
        <f>E880&amp;"-"&amp;G880&amp;"-"&amp;H880</f>
        <v>LOW INCOME-Bachelors-Skilled Manual</v>
      </c>
    </row>
    <row r="881" spans="1:16" x14ac:dyDescent="0.25">
      <c r="A881">
        <v>27040</v>
      </c>
      <c r="B881" t="s">
        <v>10</v>
      </c>
      <c r="C881" t="s">
        <v>10</v>
      </c>
      <c r="D881">
        <v>20000</v>
      </c>
      <c r="E881" t="str">
        <f>IF(D881&lt;=40000,"LOW INCOME",IF(D881&lt;=80000,"MEDIUM INCOME",IF(D881&lt;=100000,"HIGH INCOME","HIGHEST INCOME")))</f>
        <v>LOW INCOME</v>
      </c>
      <c r="F881">
        <v>2</v>
      </c>
      <c r="G881" t="s">
        <v>23</v>
      </c>
      <c r="H881" t="s">
        <v>17</v>
      </c>
      <c r="I881" t="s">
        <v>14</v>
      </c>
      <c r="J881" t="str">
        <f>IF(I881="YES", "1", "0")</f>
        <v>1</v>
      </c>
      <c r="K881">
        <v>2</v>
      </c>
      <c r="L881">
        <v>1.5</v>
      </c>
      <c r="M881" t="str">
        <f>IF(L881&lt;=4.5,"CLOSEST",IF(L881&lt;=7.5,"FAR","FURTHEST"))</f>
        <v>CLOSEST</v>
      </c>
      <c r="N881" t="s">
        <v>15</v>
      </c>
      <c r="O881" t="str">
        <f>IF(N881="YES", "1", "0")</f>
        <v>0</v>
      </c>
      <c r="P881" t="str">
        <f>E881&amp;"-"&amp;G881&amp;"-"&amp;H881</f>
        <v>LOW INCOME-Partial High School-Clerical</v>
      </c>
    </row>
    <row r="882" spans="1:16" x14ac:dyDescent="0.25">
      <c r="A882">
        <v>27074</v>
      </c>
      <c r="B882" t="s">
        <v>10</v>
      </c>
      <c r="C882" t="s">
        <v>11</v>
      </c>
      <c r="D882">
        <v>70000</v>
      </c>
      <c r="E882" t="str">
        <f>IF(D882&lt;=40000,"LOW INCOME",IF(D882&lt;=80000,"MEDIUM INCOME",IF(D882&lt;=100000,"HIGH INCOME","HIGHEST INCOME")))</f>
        <v>MEDIUM INCOME</v>
      </c>
      <c r="F882">
        <v>1</v>
      </c>
      <c r="G882" t="s">
        <v>63</v>
      </c>
      <c r="H882" t="s">
        <v>13</v>
      </c>
      <c r="I882" t="s">
        <v>14</v>
      </c>
      <c r="J882" t="str">
        <f>IF(I882="YES", "1", "0")</f>
        <v>1</v>
      </c>
      <c r="K882">
        <v>0</v>
      </c>
      <c r="L882">
        <v>0.5</v>
      </c>
      <c r="M882" t="str">
        <f>IF(L882&lt;=4.5,"CLOSEST",IF(L882&lt;=7.5,"FAR","FURTHEST"))</f>
        <v>CLOSEST</v>
      </c>
      <c r="N882" t="s">
        <v>14</v>
      </c>
      <c r="O882" t="str">
        <f>IF(N882="YES", "1", "0")</f>
        <v>1</v>
      </c>
      <c r="P882" t="str">
        <f>E882&amp;"-"&amp;G882&amp;"-"&amp;H882</f>
        <v>MEDIUM INCOME-Graduate Degree-Skilled Manual</v>
      </c>
    </row>
    <row r="883" spans="1:16" x14ac:dyDescent="0.25">
      <c r="A883">
        <v>27090</v>
      </c>
      <c r="B883" t="s">
        <v>10</v>
      </c>
      <c r="C883" t="s">
        <v>11</v>
      </c>
      <c r="D883">
        <v>60000</v>
      </c>
      <c r="E883" t="str">
        <f>IF(D883&lt;=40000,"LOW INCOME",IF(D883&lt;=80000,"MEDIUM INCOME",IF(D883&lt;=100000,"HIGH INCOME","HIGHEST INCOME")))</f>
        <v>MEDIUM INCOME</v>
      </c>
      <c r="F883">
        <v>1</v>
      </c>
      <c r="G883" t="s">
        <v>63</v>
      </c>
      <c r="H883" t="s">
        <v>18</v>
      </c>
      <c r="I883" t="s">
        <v>14</v>
      </c>
      <c r="J883" t="str">
        <f>IF(I883="YES", "1", "0")</f>
        <v>1</v>
      </c>
      <c r="K883">
        <v>0</v>
      </c>
      <c r="L883">
        <v>3.5</v>
      </c>
      <c r="M883" t="str">
        <f>IF(L883&lt;=4.5,"CLOSEST",IF(L883&lt;=7.5,"FAR","FURTHEST"))</f>
        <v>CLOSEST</v>
      </c>
      <c r="N883" t="s">
        <v>14</v>
      </c>
      <c r="O883" t="str">
        <f>IF(N883="YES", "1", "0")</f>
        <v>1</v>
      </c>
      <c r="P883" t="str">
        <f>E883&amp;"-"&amp;G883&amp;"-"&amp;H883</f>
        <v>MEDIUM INCOME-Graduate Degree-Professional</v>
      </c>
    </row>
    <row r="884" spans="1:16" x14ac:dyDescent="0.25">
      <c r="A884">
        <v>27165</v>
      </c>
      <c r="B884" t="s">
        <v>19</v>
      </c>
      <c r="C884" t="s">
        <v>10</v>
      </c>
      <c r="D884">
        <v>20000</v>
      </c>
      <c r="E884" t="str">
        <f>IF(D884&lt;=40000,"LOW INCOME",IF(D884&lt;=80000,"MEDIUM INCOME",IF(D884&lt;=100000,"HIGH INCOME","HIGHEST INCOME")))</f>
        <v>LOW INCOME</v>
      </c>
      <c r="F884">
        <v>0</v>
      </c>
      <c r="G884" t="s">
        <v>23</v>
      </c>
      <c r="H884" t="s">
        <v>20</v>
      </c>
      <c r="I884" t="s">
        <v>15</v>
      </c>
      <c r="J884" t="str">
        <f>IF(I884="YES", "1", "0")</f>
        <v>0</v>
      </c>
      <c r="K884">
        <v>2</v>
      </c>
      <c r="L884">
        <v>0.5</v>
      </c>
      <c r="M884" t="str">
        <f>IF(L884&lt;=4.5,"CLOSEST",IF(L884&lt;=7.5,"FAR","FURTHEST"))</f>
        <v>CLOSEST</v>
      </c>
      <c r="N884" t="s">
        <v>15</v>
      </c>
      <c r="O884" t="str">
        <f>IF(N884="YES", "1", "0")</f>
        <v>0</v>
      </c>
      <c r="P884" t="str">
        <f>E884&amp;"-"&amp;G884&amp;"-"&amp;H884</f>
        <v>LOW INCOME-Partial High School-Manual</v>
      </c>
    </row>
    <row r="885" spans="1:16" x14ac:dyDescent="0.25">
      <c r="A885">
        <v>27169</v>
      </c>
      <c r="B885" t="s">
        <v>19</v>
      </c>
      <c r="C885" t="s">
        <v>10</v>
      </c>
      <c r="D885">
        <v>30000</v>
      </c>
      <c r="E885" t="str">
        <f>IF(D885&lt;=40000,"LOW INCOME",IF(D885&lt;=80000,"MEDIUM INCOME",IF(D885&lt;=100000,"HIGH INCOME","HIGHEST INCOME")))</f>
        <v>LOW INCOME</v>
      </c>
      <c r="F885">
        <v>0</v>
      </c>
      <c r="G885" t="s">
        <v>21</v>
      </c>
      <c r="H885" t="s">
        <v>20</v>
      </c>
      <c r="I885" t="s">
        <v>14</v>
      </c>
      <c r="J885" t="str">
        <f>IF(I885="YES", "1", "0")</f>
        <v>1</v>
      </c>
      <c r="K885">
        <v>1</v>
      </c>
      <c r="L885">
        <v>3.5</v>
      </c>
      <c r="M885" t="str">
        <f>IF(L885&lt;=4.5,"CLOSEST",IF(L885&lt;=7.5,"FAR","FURTHEST"))</f>
        <v>CLOSEST</v>
      </c>
      <c r="N885" t="s">
        <v>14</v>
      </c>
      <c r="O885" t="str">
        <f>IF(N885="YES", "1", "0")</f>
        <v>1</v>
      </c>
      <c r="P885" t="str">
        <f>E885&amp;"-"&amp;G885&amp;"-"&amp;H885</f>
        <v>LOW INCOME-High School-Manual</v>
      </c>
    </row>
    <row r="886" spans="1:16" x14ac:dyDescent="0.25">
      <c r="A886">
        <v>27183</v>
      </c>
      <c r="B886" t="s">
        <v>19</v>
      </c>
      <c r="C886" t="s">
        <v>10</v>
      </c>
      <c r="D886">
        <v>40000</v>
      </c>
      <c r="E886" t="str">
        <f>IF(D886&lt;=40000,"LOW INCOME",IF(D886&lt;=80000,"MEDIUM INCOME",IF(D886&lt;=100000,"HIGH INCOME","HIGHEST INCOME")))</f>
        <v>LOW INCOME</v>
      </c>
      <c r="F886">
        <v>2</v>
      </c>
      <c r="G886" t="s">
        <v>16</v>
      </c>
      <c r="H886" t="s">
        <v>17</v>
      </c>
      <c r="I886" t="s">
        <v>14</v>
      </c>
      <c r="J886" t="str">
        <f>IF(I886="YES", "1", "0")</f>
        <v>1</v>
      </c>
      <c r="K886">
        <v>1</v>
      </c>
      <c r="L886">
        <v>1.5</v>
      </c>
      <c r="M886" t="str">
        <f>IF(L886&lt;=4.5,"CLOSEST",IF(L886&lt;=7.5,"FAR","FURTHEST"))</f>
        <v>CLOSEST</v>
      </c>
      <c r="N886" t="s">
        <v>14</v>
      </c>
      <c r="O886" t="str">
        <f>IF(N886="YES", "1", "0")</f>
        <v>1</v>
      </c>
      <c r="P886" t="str">
        <f>E886&amp;"-"&amp;G886&amp;"-"&amp;H886</f>
        <v>LOW INCOME-Partial College-Clerical</v>
      </c>
    </row>
    <row r="887" spans="1:16" x14ac:dyDescent="0.25">
      <c r="A887">
        <v>27184</v>
      </c>
      <c r="B887" t="s">
        <v>19</v>
      </c>
      <c r="C887" t="s">
        <v>10</v>
      </c>
      <c r="D887">
        <v>40000</v>
      </c>
      <c r="E887" t="str">
        <f>IF(D887&lt;=40000,"LOW INCOME",IF(D887&lt;=80000,"MEDIUM INCOME",IF(D887&lt;=100000,"HIGH INCOME","HIGHEST INCOME")))</f>
        <v>LOW INCOME</v>
      </c>
      <c r="F887">
        <v>2</v>
      </c>
      <c r="G887" t="s">
        <v>16</v>
      </c>
      <c r="H887" t="s">
        <v>17</v>
      </c>
      <c r="I887" t="s">
        <v>15</v>
      </c>
      <c r="J887" t="str">
        <f>IF(I887="YES", "1", "0")</f>
        <v>0</v>
      </c>
      <c r="K887">
        <v>1</v>
      </c>
      <c r="L887">
        <v>0.5</v>
      </c>
      <c r="M887" t="str">
        <f>IF(L887&lt;=4.5,"CLOSEST",IF(L887&lt;=7.5,"FAR","FURTHEST"))</f>
        <v>CLOSEST</v>
      </c>
      <c r="N887" t="s">
        <v>15</v>
      </c>
      <c r="O887" t="str">
        <f>IF(N887="YES", "1", "0")</f>
        <v>0</v>
      </c>
      <c r="P887" t="str">
        <f>E887&amp;"-"&amp;G887&amp;"-"&amp;H887</f>
        <v>LOW INCOME-Partial College-Clerical</v>
      </c>
    </row>
    <row r="888" spans="1:16" x14ac:dyDescent="0.25">
      <c r="A888">
        <v>27190</v>
      </c>
      <c r="B888" t="s">
        <v>10</v>
      </c>
      <c r="C888" t="s">
        <v>11</v>
      </c>
      <c r="D888">
        <v>40000</v>
      </c>
      <c r="E888" t="str">
        <f>IF(D888&lt;=40000,"LOW INCOME",IF(D888&lt;=80000,"MEDIUM INCOME",IF(D888&lt;=100000,"HIGH INCOME","HIGHEST INCOME")))</f>
        <v>LOW INCOME</v>
      </c>
      <c r="F888">
        <v>3</v>
      </c>
      <c r="G888" t="s">
        <v>16</v>
      </c>
      <c r="H888" t="s">
        <v>17</v>
      </c>
      <c r="I888" t="s">
        <v>14</v>
      </c>
      <c r="J888" t="str">
        <f>IF(I888="YES", "1", "0")</f>
        <v>1</v>
      </c>
      <c r="K888">
        <v>1</v>
      </c>
      <c r="L888">
        <v>1.5</v>
      </c>
      <c r="M888" t="str">
        <f>IF(L888&lt;=4.5,"CLOSEST",IF(L888&lt;=7.5,"FAR","FURTHEST"))</f>
        <v>CLOSEST</v>
      </c>
      <c r="N888" t="s">
        <v>15</v>
      </c>
      <c r="O888" t="str">
        <f>IF(N888="YES", "1", "0")</f>
        <v>0</v>
      </c>
      <c r="P888" t="str">
        <f>E888&amp;"-"&amp;G888&amp;"-"&amp;H888</f>
        <v>LOW INCOME-Partial College-Clerical</v>
      </c>
    </row>
    <row r="889" spans="1:16" x14ac:dyDescent="0.25">
      <c r="A889">
        <v>27198</v>
      </c>
      <c r="B889" t="s">
        <v>19</v>
      </c>
      <c r="C889" t="s">
        <v>11</v>
      </c>
      <c r="D889">
        <v>80000</v>
      </c>
      <c r="E889" t="str">
        <f>IF(D889&lt;=40000,"LOW INCOME",IF(D889&lt;=80000,"MEDIUM INCOME",IF(D889&lt;=100000,"HIGH INCOME","HIGHEST INCOME")))</f>
        <v>MEDIUM INCOME</v>
      </c>
      <c r="F889">
        <v>0</v>
      </c>
      <c r="G889" t="s">
        <v>63</v>
      </c>
      <c r="H889" t="s">
        <v>13</v>
      </c>
      <c r="I889" t="s">
        <v>15</v>
      </c>
      <c r="J889" t="str">
        <f>IF(I889="YES", "1", "0")</f>
        <v>0</v>
      </c>
      <c r="K889">
        <v>0</v>
      </c>
      <c r="L889">
        <v>0.5</v>
      </c>
      <c r="M889" t="str">
        <f>IF(L889&lt;=4.5,"CLOSEST",IF(L889&lt;=7.5,"FAR","FURTHEST"))</f>
        <v>CLOSEST</v>
      </c>
      <c r="N889" t="s">
        <v>15</v>
      </c>
      <c r="O889" t="str">
        <f>IF(N889="YES", "1", "0")</f>
        <v>0</v>
      </c>
      <c r="P889" t="str">
        <f>E889&amp;"-"&amp;G889&amp;"-"&amp;H889</f>
        <v>MEDIUM INCOME-Graduate Degree-Skilled Manual</v>
      </c>
    </row>
    <row r="890" spans="1:16" x14ac:dyDescent="0.25">
      <c r="A890">
        <v>27218</v>
      </c>
      <c r="B890" t="s">
        <v>10</v>
      </c>
      <c r="C890" t="s">
        <v>11</v>
      </c>
      <c r="D890">
        <v>20000</v>
      </c>
      <c r="E890" t="str">
        <f>IF(D890&lt;=40000,"LOW INCOME",IF(D890&lt;=80000,"MEDIUM INCOME",IF(D890&lt;=100000,"HIGH INCOME","HIGHEST INCOME")))</f>
        <v>LOW INCOME</v>
      </c>
      <c r="F890">
        <v>2</v>
      </c>
      <c r="G890" t="s">
        <v>23</v>
      </c>
      <c r="H890" t="s">
        <v>17</v>
      </c>
      <c r="I890" t="s">
        <v>15</v>
      </c>
      <c r="J890" t="str">
        <f>IF(I890="YES", "1", "0")</f>
        <v>0</v>
      </c>
      <c r="K890">
        <v>0</v>
      </c>
      <c r="L890">
        <v>0.5</v>
      </c>
      <c r="M890" t="str">
        <f>IF(L890&lt;=4.5,"CLOSEST",IF(L890&lt;=7.5,"FAR","FURTHEST"))</f>
        <v>CLOSEST</v>
      </c>
      <c r="N890" t="s">
        <v>15</v>
      </c>
      <c r="O890" t="str">
        <f>IF(N890="YES", "1", "0")</f>
        <v>0</v>
      </c>
      <c r="P890" t="str">
        <f>E890&amp;"-"&amp;G890&amp;"-"&amp;H890</f>
        <v>LOW INCOME-Partial High School-Clerical</v>
      </c>
    </row>
    <row r="891" spans="1:16" x14ac:dyDescent="0.25">
      <c r="A891">
        <v>27261</v>
      </c>
      <c r="B891" t="s">
        <v>10</v>
      </c>
      <c r="C891" t="s">
        <v>10</v>
      </c>
      <c r="D891">
        <v>40000</v>
      </c>
      <c r="E891" t="str">
        <f>IF(D891&lt;=40000,"LOW INCOME",IF(D891&lt;=80000,"MEDIUM INCOME",IF(D891&lt;=100000,"HIGH INCOME","HIGHEST INCOME")))</f>
        <v>LOW INCOME</v>
      </c>
      <c r="F891">
        <v>1</v>
      </c>
      <c r="G891" t="s">
        <v>12</v>
      </c>
      <c r="H891" t="s">
        <v>13</v>
      </c>
      <c r="I891" t="s">
        <v>15</v>
      </c>
      <c r="J891" t="str">
        <f>IF(I891="YES", "1", "0")</f>
        <v>0</v>
      </c>
      <c r="K891">
        <v>1</v>
      </c>
      <c r="L891">
        <v>0.5</v>
      </c>
      <c r="M891" t="str">
        <f>IF(L891&lt;=4.5,"CLOSEST",IF(L891&lt;=7.5,"FAR","FURTHEST"))</f>
        <v>CLOSEST</v>
      </c>
      <c r="N891" t="s">
        <v>14</v>
      </c>
      <c r="O891" t="str">
        <f>IF(N891="YES", "1", "0")</f>
        <v>1</v>
      </c>
      <c r="P891" t="str">
        <f>E891&amp;"-"&amp;G891&amp;"-"&amp;H891</f>
        <v>LOW INCOME-Bachelors-Skilled Manual</v>
      </c>
    </row>
    <row r="892" spans="1:16" x14ac:dyDescent="0.25">
      <c r="A892">
        <v>27273</v>
      </c>
      <c r="B892" t="s">
        <v>19</v>
      </c>
      <c r="C892" t="s">
        <v>10</v>
      </c>
      <c r="D892">
        <v>70000</v>
      </c>
      <c r="E892" t="str">
        <f>IF(D892&lt;=40000,"LOW INCOME",IF(D892&lt;=80000,"MEDIUM INCOME",IF(D892&lt;=100000,"HIGH INCOME","HIGHEST INCOME")))</f>
        <v>MEDIUM INCOME</v>
      </c>
      <c r="F892">
        <v>3</v>
      </c>
      <c r="G892" t="s">
        <v>63</v>
      </c>
      <c r="H892" t="s">
        <v>18</v>
      </c>
      <c r="I892" t="s">
        <v>15</v>
      </c>
      <c r="J892" t="str">
        <f>IF(I892="YES", "1", "0")</f>
        <v>0</v>
      </c>
      <c r="K892">
        <v>0</v>
      </c>
      <c r="L892">
        <v>0.5</v>
      </c>
      <c r="M892" t="str">
        <f>IF(L892&lt;=4.5,"CLOSEST",IF(L892&lt;=7.5,"FAR","FURTHEST"))</f>
        <v>CLOSEST</v>
      </c>
      <c r="N892" t="s">
        <v>14</v>
      </c>
      <c r="O892" t="str">
        <f>IF(N892="YES", "1", "0")</f>
        <v>1</v>
      </c>
      <c r="P892" t="str">
        <f>E892&amp;"-"&amp;G892&amp;"-"&amp;H892</f>
        <v>MEDIUM INCOME-Graduate Degree-Professional</v>
      </c>
    </row>
    <row r="893" spans="1:16" x14ac:dyDescent="0.25">
      <c r="A893">
        <v>27279</v>
      </c>
      <c r="B893" t="s">
        <v>19</v>
      </c>
      <c r="C893" t="s">
        <v>11</v>
      </c>
      <c r="D893">
        <v>70000</v>
      </c>
      <c r="E893" t="str">
        <f>IF(D893&lt;=40000,"LOW INCOME",IF(D893&lt;=80000,"MEDIUM INCOME",IF(D893&lt;=100000,"HIGH INCOME","HIGHEST INCOME")))</f>
        <v>MEDIUM INCOME</v>
      </c>
      <c r="F893">
        <v>2</v>
      </c>
      <c r="G893" t="s">
        <v>12</v>
      </c>
      <c r="H893" t="s">
        <v>13</v>
      </c>
      <c r="I893" t="s">
        <v>14</v>
      </c>
      <c r="J893" t="str">
        <f>IF(I893="YES", "1", "0")</f>
        <v>1</v>
      </c>
      <c r="K893">
        <v>0</v>
      </c>
      <c r="L893">
        <v>3.5</v>
      </c>
      <c r="M893" t="str">
        <f>IF(L893&lt;=4.5,"CLOSEST",IF(L893&lt;=7.5,"FAR","FURTHEST"))</f>
        <v>CLOSEST</v>
      </c>
      <c r="N893" t="s">
        <v>14</v>
      </c>
      <c r="O893" t="str">
        <f>IF(N893="YES", "1", "0")</f>
        <v>1</v>
      </c>
      <c r="P893" t="str">
        <f>E893&amp;"-"&amp;G893&amp;"-"&amp;H893</f>
        <v>MEDIUM INCOME-Bachelors-Skilled Manual</v>
      </c>
    </row>
    <row r="894" spans="1:16" x14ac:dyDescent="0.25">
      <c r="A894">
        <v>27304</v>
      </c>
      <c r="B894" t="s">
        <v>19</v>
      </c>
      <c r="C894" t="s">
        <v>11</v>
      </c>
      <c r="D894">
        <v>110000</v>
      </c>
      <c r="E894" t="str">
        <f>IF(D894&lt;=40000,"LOW INCOME",IF(D894&lt;=80000,"MEDIUM INCOME",IF(D894&lt;=100000,"HIGH INCOME","HIGHEST INCOME")))</f>
        <v>HIGHEST INCOME</v>
      </c>
      <c r="F894">
        <v>2</v>
      </c>
      <c r="G894" t="s">
        <v>16</v>
      </c>
      <c r="H894" t="s">
        <v>18</v>
      </c>
      <c r="I894" t="s">
        <v>15</v>
      </c>
      <c r="J894" t="str">
        <f>IF(I894="YES", "1", "0")</f>
        <v>0</v>
      </c>
      <c r="K894">
        <v>3</v>
      </c>
      <c r="L894">
        <v>7.5</v>
      </c>
      <c r="M894" t="str">
        <f>IF(L894&lt;=4.5,"CLOSEST",IF(L894&lt;=7.5,"FAR","FURTHEST"))</f>
        <v>FAR</v>
      </c>
      <c r="N894" t="s">
        <v>15</v>
      </c>
      <c r="O894" t="str">
        <f>IF(N894="YES", "1", "0")</f>
        <v>0</v>
      </c>
      <c r="P894" t="str">
        <f>E894&amp;"-"&amp;G894&amp;"-"&amp;H894</f>
        <v>HIGHEST INCOME-Partial College-Professional</v>
      </c>
    </row>
    <row r="895" spans="1:16" x14ac:dyDescent="0.25">
      <c r="A895">
        <v>27388</v>
      </c>
      <c r="B895" t="s">
        <v>10</v>
      </c>
      <c r="C895" t="s">
        <v>10</v>
      </c>
      <c r="D895">
        <v>60000</v>
      </c>
      <c r="E895" t="str">
        <f>IF(D895&lt;=40000,"LOW INCOME",IF(D895&lt;=80000,"MEDIUM INCOME",IF(D895&lt;=100000,"HIGH INCOME","HIGHEST INCOME")))</f>
        <v>MEDIUM INCOME</v>
      </c>
      <c r="F895">
        <v>3</v>
      </c>
      <c r="G895" t="s">
        <v>12</v>
      </c>
      <c r="H895" t="s">
        <v>22</v>
      </c>
      <c r="I895" t="s">
        <v>15</v>
      </c>
      <c r="J895" t="str">
        <f>IF(I895="YES", "1", "0")</f>
        <v>0</v>
      </c>
      <c r="K895">
        <v>2</v>
      </c>
      <c r="L895">
        <v>1.5</v>
      </c>
      <c r="M895" t="str">
        <f>IF(L895&lt;=4.5,"CLOSEST",IF(L895&lt;=7.5,"FAR","FURTHEST"))</f>
        <v>CLOSEST</v>
      </c>
      <c r="N895" t="s">
        <v>15</v>
      </c>
      <c r="O895" t="str">
        <f>IF(N895="YES", "1", "0")</f>
        <v>0</v>
      </c>
      <c r="P895" t="str">
        <f>E895&amp;"-"&amp;G895&amp;"-"&amp;H895</f>
        <v>MEDIUM INCOME-Bachelors-Management</v>
      </c>
    </row>
    <row r="896" spans="1:16" x14ac:dyDescent="0.25">
      <c r="A896">
        <v>27393</v>
      </c>
      <c r="B896" t="s">
        <v>10</v>
      </c>
      <c r="C896" t="s">
        <v>11</v>
      </c>
      <c r="D896">
        <v>50000</v>
      </c>
      <c r="E896" t="str">
        <f>IF(D896&lt;=40000,"LOW INCOME",IF(D896&lt;=80000,"MEDIUM INCOME",IF(D896&lt;=100000,"HIGH INCOME","HIGHEST INCOME")))</f>
        <v>MEDIUM INCOME</v>
      </c>
      <c r="F896">
        <v>4</v>
      </c>
      <c r="G896" t="s">
        <v>12</v>
      </c>
      <c r="H896" t="s">
        <v>22</v>
      </c>
      <c r="I896" t="s">
        <v>14</v>
      </c>
      <c r="J896" t="str">
        <f>IF(I896="YES", "1", "0")</f>
        <v>1</v>
      </c>
      <c r="K896">
        <v>2</v>
      </c>
      <c r="L896">
        <v>10.5</v>
      </c>
      <c r="M896" t="str">
        <f>IF(L896&lt;=4.5,"CLOSEST",IF(L896&lt;=7.5,"FAR","FURTHEST"))</f>
        <v>FURTHEST</v>
      </c>
      <c r="N896" t="s">
        <v>15</v>
      </c>
      <c r="O896" t="str">
        <f>IF(N896="YES", "1", "0")</f>
        <v>0</v>
      </c>
      <c r="P896" t="str">
        <f>E896&amp;"-"&amp;G896&amp;"-"&amp;H896</f>
        <v>MEDIUM INCOME-Bachelors-Management</v>
      </c>
    </row>
    <row r="897" spans="1:16" x14ac:dyDescent="0.25">
      <c r="A897">
        <v>27434</v>
      </c>
      <c r="B897" t="s">
        <v>19</v>
      </c>
      <c r="C897" t="s">
        <v>10</v>
      </c>
      <c r="D897">
        <v>70000</v>
      </c>
      <c r="E897" t="str">
        <f>IF(D897&lt;=40000,"LOW INCOME",IF(D897&lt;=80000,"MEDIUM INCOME",IF(D897&lt;=100000,"HIGH INCOME","HIGHEST INCOME")))</f>
        <v>MEDIUM INCOME</v>
      </c>
      <c r="F897">
        <v>4</v>
      </c>
      <c r="G897" t="s">
        <v>16</v>
      </c>
      <c r="H897" t="s">
        <v>18</v>
      </c>
      <c r="I897" t="s">
        <v>14</v>
      </c>
      <c r="J897" t="str">
        <f>IF(I897="YES", "1", "0")</f>
        <v>1</v>
      </c>
      <c r="K897">
        <v>1</v>
      </c>
      <c r="L897">
        <v>10.5</v>
      </c>
      <c r="M897" t="str">
        <f>IF(L897&lt;=4.5,"CLOSEST",IF(L897&lt;=7.5,"FAR","FURTHEST"))</f>
        <v>FURTHEST</v>
      </c>
      <c r="N897" t="s">
        <v>15</v>
      </c>
      <c r="O897" t="str">
        <f>IF(N897="YES", "1", "0")</f>
        <v>0</v>
      </c>
      <c r="P897" t="str">
        <f>E897&amp;"-"&amp;G897&amp;"-"&amp;H897</f>
        <v>MEDIUM INCOME-Partial College-Professional</v>
      </c>
    </row>
    <row r="898" spans="1:16" x14ac:dyDescent="0.25">
      <c r="A898">
        <v>27441</v>
      </c>
      <c r="B898" t="s">
        <v>10</v>
      </c>
      <c r="C898" t="s">
        <v>10</v>
      </c>
      <c r="D898">
        <v>60000</v>
      </c>
      <c r="E898" t="str">
        <f>IF(D898&lt;=40000,"LOW INCOME",IF(D898&lt;=80000,"MEDIUM INCOME",IF(D898&lt;=100000,"HIGH INCOME","HIGHEST INCOME")))</f>
        <v>MEDIUM INCOME</v>
      </c>
      <c r="F898">
        <v>3</v>
      </c>
      <c r="G898" t="s">
        <v>21</v>
      </c>
      <c r="H898" t="s">
        <v>18</v>
      </c>
      <c r="I898" t="s">
        <v>15</v>
      </c>
      <c r="J898" t="str">
        <f>IF(I898="YES", "1", "0")</f>
        <v>0</v>
      </c>
      <c r="K898">
        <v>2</v>
      </c>
      <c r="L898">
        <v>3.5</v>
      </c>
      <c r="M898" t="str">
        <f>IF(L898&lt;=4.5,"CLOSEST",IF(L898&lt;=7.5,"FAR","FURTHEST"))</f>
        <v>CLOSEST</v>
      </c>
      <c r="N898" t="s">
        <v>15</v>
      </c>
      <c r="O898" t="str">
        <f>IF(N898="YES", "1", "0")</f>
        <v>0</v>
      </c>
      <c r="P898" t="str">
        <f>E898&amp;"-"&amp;G898&amp;"-"&amp;H898</f>
        <v>MEDIUM INCOME-High School-Professional</v>
      </c>
    </row>
    <row r="899" spans="1:16" x14ac:dyDescent="0.25">
      <c r="A899">
        <v>27494</v>
      </c>
      <c r="B899" t="s">
        <v>19</v>
      </c>
      <c r="C899" t="s">
        <v>11</v>
      </c>
      <c r="D899">
        <v>40000</v>
      </c>
      <c r="E899" t="str">
        <f>IF(D899&lt;=40000,"LOW INCOME",IF(D899&lt;=80000,"MEDIUM INCOME",IF(D899&lt;=100000,"HIGH INCOME","HIGHEST INCOME")))</f>
        <v>LOW INCOME</v>
      </c>
      <c r="F899">
        <v>2</v>
      </c>
      <c r="G899" t="s">
        <v>16</v>
      </c>
      <c r="H899" t="s">
        <v>13</v>
      </c>
      <c r="I899" t="s">
        <v>15</v>
      </c>
      <c r="J899" t="str">
        <f>IF(I899="YES", "1", "0")</f>
        <v>0</v>
      </c>
      <c r="K899">
        <v>2</v>
      </c>
      <c r="L899">
        <v>1.5</v>
      </c>
      <c r="M899" t="str">
        <f>IF(L899&lt;=4.5,"CLOSEST",IF(L899&lt;=7.5,"FAR","FURTHEST"))</f>
        <v>CLOSEST</v>
      </c>
      <c r="N899" t="s">
        <v>14</v>
      </c>
      <c r="O899" t="str">
        <f>IF(N899="YES", "1", "0")</f>
        <v>1</v>
      </c>
      <c r="P899" t="str">
        <f>E899&amp;"-"&amp;G899&amp;"-"&amp;H899</f>
        <v>LOW INCOME-Partial College-Skilled Manual</v>
      </c>
    </row>
    <row r="900" spans="1:16" x14ac:dyDescent="0.25">
      <c r="A900">
        <v>27505</v>
      </c>
      <c r="B900" t="s">
        <v>19</v>
      </c>
      <c r="C900" t="s">
        <v>11</v>
      </c>
      <c r="D900">
        <v>40000</v>
      </c>
      <c r="E900" t="str">
        <f>IF(D900&lt;=40000,"LOW INCOME",IF(D900&lt;=80000,"MEDIUM INCOME",IF(D900&lt;=100000,"HIGH INCOME","HIGHEST INCOME")))</f>
        <v>LOW INCOME</v>
      </c>
      <c r="F900">
        <v>0</v>
      </c>
      <c r="G900" t="s">
        <v>21</v>
      </c>
      <c r="H900" t="s">
        <v>13</v>
      </c>
      <c r="I900" t="s">
        <v>14</v>
      </c>
      <c r="J900" t="str">
        <f>IF(I900="YES", "1", "0")</f>
        <v>1</v>
      </c>
      <c r="K900">
        <v>2</v>
      </c>
      <c r="L900">
        <v>7.5</v>
      </c>
      <c r="M900" t="str">
        <f>IF(L900&lt;=4.5,"CLOSEST",IF(L900&lt;=7.5,"FAR","FURTHEST"))</f>
        <v>FAR</v>
      </c>
      <c r="N900" t="s">
        <v>15</v>
      </c>
      <c r="O900" t="str">
        <f>IF(N900="YES", "1", "0")</f>
        <v>0</v>
      </c>
      <c r="P900" t="str">
        <f>E900&amp;"-"&amp;G900&amp;"-"&amp;H900</f>
        <v>LOW INCOME-High School-Skilled Manual</v>
      </c>
    </row>
    <row r="901" spans="1:16" x14ac:dyDescent="0.25">
      <c r="A901">
        <v>27540</v>
      </c>
      <c r="B901" t="s">
        <v>19</v>
      </c>
      <c r="C901" t="s">
        <v>11</v>
      </c>
      <c r="D901">
        <v>70000</v>
      </c>
      <c r="E901" t="str">
        <f>IF(D901&lt;=40000,"LOW INCOME",IF(D901&lt;=80000,"MEDIUM INCOME",IF(D901&lt;=100000,"HIGH INCOME","HIGHEST INCOME")))</f>
        <v>MEDIUM INCOME</v>
      </c>
      <c r="F901">
        <v>0</v>
      </c>
      <c r="G901" t="s">
        <v>12</v>
      </c>
      <c r="H901" t="s">
        <v>18</v>
      </c>
      <c r="I901" t="s">
        <v>15</v>
      </c>
      <c r="J901" t="str">
        <f>IF(I901="YES", "1", "0")</f>
        <v>0</v>
      </c>
      <c r="K901">
        <v>1</v>
      </c>
      <c r="L901">
        <v>0.5</v>
      </c>
      <c r="M901" t="str">
        <f>IF(L901&lt;=4.5,"CLOSEST",IF(L901&lt;=7.5,"FAR","FURTHEST"))</f>
        <v>CLOSEST</v>
      </c>
      <c r="N901" t="s">
        <v>14</v>
      </c>
      <c r="O901" t="str">
        <f>IF(N901="YES", "1", "0")</f>
        <v>1</v>
      </c>
      <c r="P901" t="str">
        <f>E901&amp;"-"&amp;G901&amp;"-"&amp;H901</f>
        <v>MEDIUM INCOME-Bachelors-Professional</v>
      </c>
    </row>
    <row r="902" spans="1:16" x14ac:dyDescent="0.25">
      <c r="A902">
        <v>27582</v>
      </c>
      <c r="B902" t="s">
        <v>19</v>
      </c>
      <c r="C902" t="s">
        <v>11</v>
      </c>
      <c r="D902">
        <v>90000</v>
      </c>
      <c r="E902" t="str">
        <f>IF(D902&lt;=40000,"LOW INCOME",IF(D902&lt;=80000,"MEDIUM INCOME",IF(D902&lt;=100000,"HIGH INCOME","HIGHEST INCOME")))</f>
        <v>HIGH INCOME</v>
      </c>
      <c r="F902">
        <v>2</v>
      </c>
      <c r="G902" t="s">
        <v>12</v>
      </c>
      <c r="H902" t="s">
        <v>18</v>
      </c>
      <c r="I902" t="s">
        <v>15</v>
      </c>
      <c r="J902" t="str">
        <f>IF(I902="YES", "1", "0")</f>
        <v>0</v>
      </c>
      <c r="K902">
        <v>0</v>
      </c>
      <c r="L902">
        <v>0.5</v>
      </c>
      <c r="M902" t="str">
        <f>IF(L902&lt;=4.5,"CLOSEST",IF(L902&lt;=7.5,"FAR","FURTHEST"))</f>
        <v>CLOSEST</v>
      </c>
      <c r="N902" t="s">
        <v>14</v>
      </c>
      <c r="O902" t="str">
        <f>IF(N902="YES", "1", "0")</f>
        <v>1</v>
      </c>
      <c r="P902" t="str">
        <f>E902&amp;"-"&amp;G902&amp;"-"&amp;H902</f>
        <v>HIGH INCOME-Bachelors-Professional</v>
      </c>
    </row>
    <row r="903" spans="1:16" x14ac:dyDescent="0.25">
      <c r="A903">
        <v>27585</v>
      </c>
      <c r="B903" t="s">
        <v>10</v>
      </c>
      <c r="C903" t="s">
        <v>11</v>
      </c>
      <c r="D903">
        <v>90000</v>
      </c>
      <c r="E903" t="str">
        <f>IF(D903&lt;=40000,"LOW INCOME",IF(D903&lt;=80000,"MEDIUM INCOME",IF(D903&lt;=100000,"HIGH INCOME","HIGHEST INCOME")))</f>
        <v>HIGH INCOME</v>
      </c>
      <c r="F903">
        <v>2</v>
      </c>
      <c r="G903" t="s">
        <v>12</v>
      </c>
      <c r="H903" t="s">
        <v>18</v>
      </c>
      <c r="I903" t="s">
        <v>15</v>
      </c>
      <c r="J903" t="str">
        <f>IF(I903="YES", "1", "0")</f>
        <v>0</v>
      </c>
      <c r="K903">
        <v>0</v>
      </c>
      <c r="L903">
        <v>0.5</v>
      </c>
      <c r="M903" t="str">
        <f>IF(L903&lt;=4.5,"CLOSEST",IF(L903&lt;=7.5,"FAR","FURTHEST"))</f>
        <v>CLOSEST</v>
      </c>
      <c r="N903" t="s">
        <v>14</v>
      </c>
      <c r="O903" t="str">
        <f>IF(N903="YES", "1", "0")</f>
        <v>1</v>
      </c>
      <c r="P903" t="str">
        <f>E903&amp;"-"&amp;G903&amp;"-"&amp;H903</f>
        <v>HIGH INCOME-Bachelors-Professional</v>
      </c>
    </row>
    <row r="904" spans="1:16" x14ac:dyDescent="0.25">
      <c r="A904">
        <v>27637</v>
      </c>
      <c r="B904" t="s">
        <v>19</v>
      </c>
      <c r="C904" t="s">
        <v>11</v>
      </c>
      <c r="D904">
        <v>100000</v>
      </c>
      <c r="E904" t="str">
        <f>IF(D904&lt;=40000,"LOW INCOME",IF(D904&lt;=80000,"MEDIUM INCOME",IF(D904&lt;=100000,"HIGH INCOME","HIGHEST INCOME")))</f>
        <v>HIGH INCOME</v>
      </c>
      <c r="F904">
        <v>1</v>
      </c>
      <c r="G904" t="s">
        <v>16</v>
      </c>
      <c r="H904" t="s">
        <v>18</v>
      </c>
      <c r="I904" t="s">
        <v>15</v>
      </c>
      <c r="J904" t="str">
        <f>IF(I904="YES", "1", "0")</f>
        <v>0</v>
      </c>
      <c r="K904">
        <v>3</v>
      </c>
      <c r="L904">
        <v>1.5</v>
      </c>
      <c r="M904" t="str">
        <f>IF(L904&lt;=4.5,"CLOSEST",IF(L904&lt;=7.5,"FAR","FURTHEST"))</f>
        <v>CLOSEST</v>
      </c>
      <c r="N904" t="s">
        <v>15</v>
      </c>
      <c r="O904" t="str">
        <f>IF(N904="YES", "1", "0")</f>
        <v>0</v>
      </c>
      <c r="P904" t="str">
        <f>E904&amp;"-"&amp;G904&amp;"-"&amp;H904</f>
        <v>HIGH INCOME-Partial College-Professional</v>
      </c>
    </row>
    <row r="905" spans="1:16" x14ac:dyDescent="0.25">
      <c r="A905">
        <v>27638</v>
      </c>
      <c r="B905" t="s">
        <v>19</v>
      </c>
      <c r="C905" t="s">
        <v>10</v>
      </c>
      <c r="D905">
        <v>100000</v>
      </c>
      <c r="E905" t="str">
        <f>IF(D905&lt;=40000,"LOW INCOME",IF(D905&lt;=80000,"MEDIUM INCOME",IF(D905&lt;=100000,"HIGH INCOME","HIGHEST INCOME")))</f>
        <v>HIGH INCOME</v>
      </c>
      <c r="F905">
        <v>1</v>
      </c>
      <c r="G905" t="s">
        <v>16</v>
      </c>
      <c r="H905" t="s">
        <v>18</v>
      </c>
      <c r="I905" t="s">
        <v>15</v>
      </c>
      <c r="J905" t="str">
        <f>IF(I905="YES", "1", "0")</f>
        <v>0</v>
      </c>
      <c r="K905">
        <v>3</v>
      </c>
      <c r="L905">
        <v>1.5</v>
      </c>
      <c r="M905" t="str">
        <f>IF(L905&lt;=4.5,"CLOSEST",IF(L905&lt;=7.5,"FAR","FURTHEST"))</f>
        <v>CLOSEST</v>
      </c>
      <c r="N905" t="s">
        <v>15</v>
      </c>
      <c r="O905" t="str">
        <f>IF(N905="YES", "1", "0")</f>
        <v>0</v>
      </c>
      <c r="P905" t="str">
        <f>E905&amp;"-"&amp;G905&amp;"-"&amp;H905</f>
        <v>HIGH INCOME-Partial College-Professional</v>
      </c>
    </row>
    <row r="906" spans="1:16" x14ac:dyDescent="0.25">
      <c r="A906">
        <v>27643</v>
      </c>
      <c r="B906" t="s">
        <v>19</v>
      </c>
      <c r="C906" t="s">
        <v>10</v>
      </c>
      <c r="D906">
        <v>70000</v>
      </c>
      <c r="E906" t="str">
        <f>IF(D906&lt;=40000,"LOW INCOME",IF(D906&lt;=80000,"MEDIUM INCOME",IF(D906&lt;=100000,"HIGH INCOME","HIGHEST INCOME")))</f>
        <v>MEDIUM INCOME</v>
      </c>
      <c r="F906">
        <v>5</v>
      </c>
      <c r="G906" t="s">
        <v>16</v>
      </c>
      <c r="H906" t="s">
        <v>18</v>
      </c>
      <c r="I906" t="s">
        <v>14</v>
      </c>
      <c r="J906" t="str">
        <f>IF(I906="YES", "1", "0")</f>
        <v>1</v>
      </c>
      <c r="K906">
        <v>3</v>
      </c>
      <c r="L906">
        <v>3.5</v>
      </c>
      <c r="M906" t="str">
        <f>IF(L906&lt;=4.5,"CLOSEST",IF(L906&lt;=7.5,"FAR","FURTHEST"))</f>
        <v>CLOSEST</v>
      </c>
      <c r="N906" t="s">
        <v>15</v>
      </c>
      <c r="O906" t="str">
        <f>IF(N906="YES", "1", "0")</f>
        <v>0</v>
      </c>
      <c r="P906" t="str">
        <f>E906&amp;"-"&amp;G906&amp;"-"&amp;H906</f>
        <v>MEDIUM INCOME-Partial College-Professional</v>
      </c>
    </row>
    <row r="907" spans="1:16" x14ac:dyDescent="0.25">
      <c r="A907">
        <v>27650</v>
      </c>
      <c r="B907" t="s">
        <v>10</v>
      </c>
      <c r="C907" t="s">
        <v>10</v>
      </c>
      <c r="D907">
        <v>70000</v>
      </c>
      <c r="E907" t="str">
        <f>IF(D907&lt;=40000,"LOW INCOME",IF(D907&lt;=80000,"MEDIUM INCOME",IF(D907&lt;=100000,"HIGH INCOME","HIGHEST INCOME")))</f>
        <v>MEDIUM INCOME</v>
      </c>
      <c r="F907">
        <v>4</v>
      </c>
      <c r="G907" t="s">
        <v>21</v>
      </c>
      <c r="H907" t="s">
        <v>18</v>
      </c>
      <c r="I907" t="s">
        <v>14</v>
      </c>
      <c r="J907" t="str">
        <f>IF(I907="YES", "1", "0")</f>
        <v>1</v>
      </c>
      <c r="K907">
        <v>0</v>
      </c>
      <c r="L907">
        <v>7.5</v>
      </c>
      <c r="M907" t="str">
        <f>IF(L907&lt;=4.5,"CLOSEST",IF(L907&lt;=7.5,"FAR","FURTHEST"))</f>
        <v>FAR</v>
      </c>
      <c r="N907" t="s">
        <v>15</v>
      </c>
      <c r="O907" t="str">
        <f>IF(N907="YES", "1", "0")</f>
        <v>0</v>
      </c>
      <c r="P907" t="str">
        <f>E907&amp;"-"&amp;G907&amp;"-"&amp;H907</f>
        <v>MEDIUM INCOME-High School-Professional</v>
      </c>
    </row>
    <row r="908" spans="1:16" x14ac:dyDescent="0.25">
      <c r="A908">
        <v>27660</v>
      </c>
      <c r="B908" t="s">
        <v>10</v>
      </c>
      <c r="C908" t="s">
        <v>10</v>
      </c>
      <c r="D908">
        <v>80000</v>
      </c>
      <c r="E908" t="str">
        <f>IF(D908&lt;=40000,"LOW INCOME",IF(D908&lt;=80000,"MEDIUM INCOME",IF(D908&lt;=100000,"HIGH INCOME","HIGHEST INCOME")))</f>
        <v>MEDIUM INCOME</v>
      </c>
      <c r="F908">
        <v>4</v>
      </c>
      <c r="G908" t="s">
        <v>63</v>
      </c>
      <c r="H908" t="s">
        <v>22</v>
      </c>
      <c r="I908" t="s">
        <v>14</v>
      </c>
      <c r="J908" t="str">
        <f>IF(I908="YES", "1", "0")</f>
        <v>1</v>
      </c>
      <c r="K908">
        <v>2</v>
      </c>
      <c r="L908">
        <v>7.5</v>
      </c>
      <c r="M908" t="str">
        <f>IF(L908&lt;=4.5,"CLOSEST",IF(L908&lt;=7.5,"FAR","FURTHEST"))</f>
        <v>FAR</v>
      </c>
      <c r="N908" t="s">
        <v>15</v>
      </c>
      <c r="O908" t="str">
        <f>IF(N908="YES", "1", "0")</f>
        <v>0</v>
      </c>
      <c r="P908" t="str">
        <f>E908&amp;"-"&amp;G908&amp;"-"&amp;H908</f>
        <v>MEDIUM INCOME-Graduate Degree-Management</v>
      </c>
    </row>
    <row r="909" spans="1:16" x14ac:dyDescent="0.25">
      <c r="A909">
        <v>27673</v>
      </c>
      <c r="B909" t="s">
        <v>19</v>
      </c>
      <c r="C909" t="s">
        <v>11</v>
      </c>
      <c r="D909">
        <v>60000</v>
      </c>
      <c r="E909" t="str">
        <f>IF(D909&lt;=40000,"LOW INCOME",IF(D909&lt;=80000,"MEDIUM INCOME",IF(D909&lt;=100000,"HIGH INCOME","HIGHEST INCOME")))</f>
        <v>MEDIUM INCOME</v>
      </c>
      <c r="F909">
        <v>3</v>
      </c>
      <c r="G909" t="s">
        <v>63</v>
      </c>
      <c r="H909" t="s">
        <v>22</v>
      </c>
      <c r="I909" t="s">
        <v>14</v>
      </c>
      <c r="J909" t="str">
        <f>IF(I909="YES", "1", "0")</f>
        <v>1</v>
      </c>
      <c r="K909">
        <v>2</v>
      </c>
      <c r="L909">
        <v>7.5</v>
      </c>
      <c r="M909" t="str">
        <f>IF(L909&lt;=4.5,"CLOSEST",IF(L909&lt;=7.5,"FAR","FURTHEST"))</f>
        <v>FAR</v>
      </c>
      <c r="N909" t="s">
        <v>14</v>
      </c>
      <c r="O909" t="str">
        <f>IF(N909="YES", "1", "0")</f>
        <v>1</v>
      </c>
      <c r="P909" t="str">
        <f>E909&amp;"-"&amp;G909&amp;"-"&amp;H909</f>
        <v>MEDIUM INCOME-Graduate Degree-Management</v>
      </c>
    </row>
    <row r="910" spans="1:16" x14ac:dyDescent="0.25">
      <c r="A910">
        <v>27696</v>
      </c>
      <c r="B910" t="s">
        <v>10</v>
      </c>
      <c r="C910" t="s">
        <v>10</v>
      </c>
      <c r="D910">
        <v>60000</v>
      </c>
      <c r="E910" t="str">
        <f>IF(D910&lt;=40000,"LOW INCOME",IF(D910&lt;=80000,"MEDIUM INCOME",IF(D910&lt;=100000,"HIGH INCOME","HIGHEST INCOME")))</f>
        <v>MEDIUM INCOME</v>
      </c>
      <c r="F910">
        <v>1</v>
      </c>
      <c r="G910" t="s">
        <v>12</v>
      </c>
      <c r="H910" t="s">
        <v>18</v>
      </c>
      <c r="I910" t="s">
        <v>14</v>
      </c>
      <c r="J910" t="str">
        <f>IF(I910="YES", "1", "0")</f>
        <v>1</v>
      </c>
      <c r="K910">
        <v>1</v>
      </c>
      <c r="L910">
        <v>7.5</v>
      </c>
      <c r="M910" t="str">
        <f>IF(L910&lt;=4.5,"CLOSEST",IF(L910&lt;=7.5,"FAR","FURTHEST"))</f>
        <v>FAR</v>
      </c>
      <c r="N910" t="s">
        <v>14</v>
      </c>
      <c r="O910" t="str">
        <f>IF(N910="YES", "1", "0")</f>
        <v>1</v>
      </c>
      <c r="P910" t="str">
        <f>E910&amp;"-"&amp;G910&amp;"-"&amp;H910</f>
        <v>MEDIUM INCOME-Bachelors-Professional</v>
      </c>
    </row>
    <row r="911" spans="1:16" x14ac:dyDescent="0.25">
      <c r="A911">
        <v>27731</v>
      </c>
      <c r="B911" t="s">
        <v>10</v>
      </c>
      <c r="C911" t="s">
        <v>10</v>
      </c>
      <c r="D911">
        <v>40000</v>
      </c>
      <c r="E911" t="str">
        <f>IF(D911&lt;=40000,"LOW INCOME",IF(D911&lt;=80000,"MEDIUM INCOME",IF(D911&lt;=100000,"HIGH INCOME","HIGHEST INCOME")))</f>
        <v>LOW INCOME</v>
      </c>
      <c r="F911">
        <v>0</v>
      </c>
      <c r="G911" t="s">
        <v>21</v>
      </c>
      <c r="H911" t="s">
        <v>13</v>
      </c>
      <c r="I911" t="s">
        <v>14</v>
      </c>
      <c r="J911" t="str">
        <f>IF(I911="YES", "1", "0")</f>
        <v>1</v>
      </c>
      <c r="K911">
        <v>2</v>
      </c>
      <c r="L911">
        <v>7.5</v>
      </c>
      <c r="M911" t="str">
        <f>IF(L911&lt;=4.5,"CLOSEST",IF(L911&lt;=7.5,"FAR","FURTHEST"))</f>
        <v>FAR</v>
      </c>
      <c r="N911" t="s">
        <v>15</v>
      </c>
      <c r="O911" t="str">
        <f>IF(N911="YES", "1", "0")</f>
        <v>0</v>
      </c>
      <c r="P911" t="str">
        <f>E911&amp;"-"&amp;G911&amp;"-"&amp;H911</f>
        <v>LOW INCOME-High School-Skilled Manual</v>
      </c>
    </row>
    <row r="912" spans="1:16" x14ac:dyDescent="0.25">
      <c r="A912">
        <v>27740</v>
      </c>
      <c r="B912" t="s">
        <v>10</v>
      </c>
      <c r="C912" t="s">
        <v>11</v>
      </c>
      <c r="D912">
        <v>40000</v>
      </c>
      <c r="E912" t="str">
        <f>IF(D912&lt;=40000,"LOW INCOME",IF(D912&lt;=80000,"MEDIUM INCOME",IF(D912&lt;=100000,"HIGH INCOME","HIGHEST INCOME")))</f>
        <v>LOW INCOME</v>
      </c>
      <c r="F912">
        <v>0</v>
      </c>
      <c r="G912" t="s">
        <v>21</v>
      </c>
      <c r="H912" t="s">
        <v>13</v>
      </c>
      <c r="I912" t="s">
        <v>14</v>
      </c>
      <c r="J912" t="str">
        <f>IF(I912="YES", "1", "0")</f>
        <v>1</v>
      </c>
      <c r="K912">
        <v>2</v>
      </c>
      <c r="L912">
        <v>7.5</v>
      </c>
      <c r="M912" t="str">
        <f>IF(L912&lt;=4.5,"CLOSEST",IF(L912&lt;=7.5,"FAR","FURTHEST"))</f>
        <v>FAR</v>
      </c>
      <c r="N912" t="s">
        <v>15</v>
      </c>
      <c r="O912" t="str">
        <f>IF(N912="YES", "1", "0")</f>
        <v>0</v>
      </c>
      <c r="P912" t="str">
        <f>E912&amp;"-"&amp;G912&amp;"-"&amp;H912</f>
        <v>LOW INCOME-High School-Skilled Manual</v>
      </c>
    </row>
    <row r="913" spans="1:16" x14ac:dyDescent="0.25">
      <c r="A913">
        <v>27745</v>
      </c>
      <c r="B913" t="s">
        <v>19</v>
      </c>
      <c r="C913" t="s">
        <v>10</v>
      </c>
      <c r="D913">
        <v>40000</v>
      </c>
      <c r="E913" t="str">
        <f>IF(D913&lt;=40000,"LOW INCOME",IF(D913&lt;=80000,"MEDIUM INCOME",IF(D913&lt;=100000,"HIGH INCOME","HIGHEST INCOME")))</f>
        <v>LOW INCOME</v>
      </c>
      <c r="F913">
        <v>2</v>
      </c>
      <c r="G913" t="s">
        <v>12</v>
      </c>
      <c r="H913" t="s">
        <v>22</v>
      </c>
      <c r="I913" t="s">
        <v>14</v>
      </c>
      <c r="J913" t="str">
        <f>IF(I913="YES", "1", "0")</f>
        <v>1</v>
      </c>
      <c r="K913">
        <v>2</v>
      </c>
      <c r="L913">
        <v>7.5</v>
      </c>
      <c r="M913" t="str">
        <f>IF(L913&lt;=4.5,"CLOSEST",IF(L913&lt;=7.5,"FAR","FURTHEST"))</f>
        <v>FAR</v>
      </c>
      <c r="N913" t="s">
        <v>14</v>
      </c>
      <c r="O913" t="str">
        <f>IF(N913="YES", "1", "0")</f>
        <v>1</v>
      </c>
      <c r="P913" t="str">
        <f>E913&amp;"-"&amp;G913&amp;"-"&amp;H913</f>
        <v>LOW INCOME-Bachelors-Management</v>
      </c>
    </row>
    <row r="914" spans="1:16" x14ac:dyDescent="0.25">
      <c r="A914">
        <v>27753</v>
      </c>
      <c r="B914" t="s">
        <v>10</v>
      </c>
      <c r="C914" t="s">
        <v>10</v>
      </c>
      <c r="D914">
        <v>40000</v>
      </c>
      <c r="E914" t="str">
        <f>IF(D914&lt;=40000,"LOW INCOME",IF(D914&lt;=80000,"MEDIUM INCOME",IF(D914&lt;=100000,"HIGH INCOME","HIGHEST INCOME")))</f>
        <v>LOW INCOME</v>
      </c>
      <c r="F914">
        <v>0</v>
      </c>
      <c r="G914" t="s">
        <v>21</v>
      </c>
      <c r="H914" t="s">
        <v>13</v>
      </c>
      <c r="I914" t="s">
        <v>15</v>
      </c>
      <c r="J914" t="str">
        <f>IF(I914="YES", "1", "0")</f>
        <v>0</v>
      </c>
      <c r="K914">
        <v>2</v>
      </c>
      <c r="L914">
        <v>1.5</v>
      </c>
      <c r="M914" t="str">
        <f>IF(L914&lt;=4.5,"CLOSEST",IF(L914&lt;=7.5,"FAR","FURTHEST"))</f>
        <v>CLOSEST</v>
      </c>
      <c r="N914" t="s">
        <v>15</v>
      </c>
      <c r="O914" t="str">
        <f>IF(N914="YES", "1", "0")</f>
        <v>0</v>
      </c>
      <c r="P914" t="str">
        <f>E914&amp;"-"&amp;G914&amp;"-"&amp;H914</f>
        <v>LOW INCOME-High School-Skilled Manual</v>
      </c>
    </row>
    <row r="915" spans="1:16" x14ac:dyDescent="0.25">
      <c r="A915">
        <v>27756</v>
      </c>
      <c r="B915" t="s">
        <v>19</v>
      </c>
      <c r="C915" t="s">
        <v>11</v>
      </c>
      <c r="D915">
        <v>50000</v>
      </c>
      <c r="E915" t="str">
        <f>IF(D915&lt;=40000,"LOW INCOME",IF(D915&lt;=80000,"MEDIUM INCOME",IF(D915&lt;=100000,"HIGH INCOME","HIGHEST INCOME")))</f>
        <v>MEDIUM INCOME</v>
      </c>
      <c r="F915">
        <v>3</v>
      </c>
      <c r="G915" t="s">
        <v>12</v>
      </c>
      <c r="H915" t="s">
        <v>13</v>
      </c>
      <c r="I915" t="s">
        <v>15</v>
      </c>
      <c r="J915" t="str">
        <f>IF(I915="YES", "1", "0")</f>
        <v>0</v>
      </c>
      <c r="K915">
        <v>1</v>
      </c>
      <c r="L915">
        <v>0.5</v>
      </c>
      <c r="M915" t="str">
        <f>IF(L915&lt;=4.5,"CLOSEST",IF(L915&lt;=7.5,"FAR","FURTHEST"))</f>
        <v>CLOSEST</v>
      </c>
      <c r="N915" t="s">
        <v>15</v>
      </c>
      <c r="O915" t="str">
        <f>IF(N915="YES", "1", "0")</f>
        <v>0</v>
      </c>
      <c r="P915" t="str">
        <f>E915&amp;"-"&amp;G915&amp;"-"&amp;H915</f>
        <v>MEDIUM INCOME-Bachelors-Skilled Manual</v>
      </c>
    </row>
    <row r="916" spans="1:16" x14ac:dyDescent="0.25">
      <c r="A916">
        <v>27760</v>
      </c>
      <c r="B916" t="s">
        <v>19</v>
      </c>
      <c r="C916" t="s">
        <v>11</v>
      </c>
      <c r="D916">
        <v>40000</v>
      </c>
      <c r="E916" t="str">
        <f>IF(D916&lt;=40000,"LOW INCOME",IF(D916&lt;=80000,"MEDIUM INCOME",IF(D916&lt;=100000,"HIGH INCOME","HIGHEST INCOME")))</f>
        <v>LOW INCOME</v>
      </c>
      <c r="F916">
        <v>0</v>
      </c>
      <c r="G916" t="s">
        <v>63</v>
      </c>
      <c r="H916" t="s">
        <v>17</v>
      </c>
      <c r="I916" t="s">
        <v>15</v>
      </c>
      <c r="J916" t="str">
        <f>IF(I916="YES", "1", "0")</f>
        <v>0</v>
      </c>
      <c r="K916">
        <v>0</v>
      </c>
      <c r="L916">
        <v>0.5</v>
      </c>
      <c r="M916" t="str">
        <f>IF(L916&lt;=4.5,"CLOSEST",IF(L916&lt;=7.5,"FAR","FURTHEST"))</f>
        <v>CLOSEST</v>
      </c>
      <c r="N916" t="s">
        <v>14</v>
      </c>
      <c r="O916" t="str">
        <f>IF(N916="YES", "1", "0")</f>
        <v>1</v>
      </c>
      <c r="P916" t="str">
        <f>E916&amp;"-"&amp;G916&amp;"-"&amp;H916</f>
        <v>LOW INCOME-Graduate Degree-Clerical</v>
      </c>
    </row>
    <row r="917" spans="1:16" x14ac:dyDescent="0.25">
      <c r="A917">
        <v>27771</v>
      </c>
      <c r="B917" t="s">
        <v>19</v>
      </c>
      <c r="C917" t="s">
        <v>10</v>
      </c>
      <c r="D917">
        <v>30000</v>
      </c>
      <c r="E917" t="str">
        <f>IF(D917&lt;=40000,"LOW INCOME",IF(D917&lt;=80000,"MEDIUM INCOME",IF(D917&lt;=100000,"HIGH INCOME","HIGHEST INCOME")))</f>
        <v>LOW INCOME</v>
      </c>
      <c r="F917">
        <v>1</v>
      </c>
      <c r="G917" t="s">
        <v>12</v>
      </c>
      <c r="H917" t="s">
        <v>17</v>
      </c>
      <c r="I917" t="s">
        <v>14</v>
      </c>
      <c r="J917" t="str">
        <f>IF(I917="YES", "1", "0")</f>
        <v>1</v>
      </c>
      <c r="K917">
        <v>1</v>
      </c>
      <c r="L917">
        <v>1.5</v>
      </c>
      <c r="M917" t="str">
        <f>IF(L917&lt;=4.5,"CLOSEST",IF(L917&lt;=7.5,"FAR","FURTHEST"))</f>
        <v>CLOSEST</v>
      </c>
      <c r="N917" t="s">
        <v>14</v>
      </c>
      <c r="O917" t="str">
        <f>IF(N917="YES", "1", "0")</f>
        <v>1</v>
      </c>
      <c r="P917" t="str">
        <f>E917&amp;"-"&amp;G917&amp;"-"&amp;H917</f>
        <v>LOW INCOME-Bachelors-Clerical</v>
      </c>
    </row>
    <row r="918" spans="1:16" x14ac:dyDescent="0.25">
      <c r="A918">
        <v>27775</v>
      </c>
      <c r="B918" t="s">
        <v>19</v>
      </c>
      <c r="C918" t="s">
        <v>11</v>
      </c>
      <c r="D918">
        <v>40000</v>
      </c>
      <c r="E918" t="str">
        <f>IF(D918&lt;=40000,"LOW INCOME",IF(D918&lt;=80000,"MEDIUM INCOME",IF(D918&lt;=100000,"HIGH INCOME","HIGHEST INCOME")))</f>
        <v>LOW INCOME</v>
      </c>
      <c r="F918">
        <v>0</v>
      </c>
      <c r="G918" t="s">
        <v>12</v>
      </c>
      <c r="H918" t="s">
        <v>17</v>
      </c>
      <c r="I918" t="s">
        <v>15</v>
      </c>
      <c r="J918" t="str">
        <f>IF(I918="YES", "1", "0")</f>
        <v>0</v>
      </c>
      <c r="K918">
        <v>0</v>
      </c>
      <c r="L918">
        <v>0.5</v>
      </c>
      <c r="M918" t="str">
        <f>IF(L918&lt;=4.5,"CLOSEST",IF(L918&lt;=7.5,"FAR","FURTHEST"))</f>
        <v>CLOSEST</v>
      </c>
      <c r="N918" t="s">
        <v>14</v>
      </c>
      <c r="O918" t="str">
        <f>IF(N918="YES", "1", "0")</f>
        <v>1</v>
      </c>
      <c r="P918" t="str">
        <f>E918&amp;"-"&amp;G918&amp;"-"&amp;H918</f>
        <v>LOW INCOME-Bachelors-Clerical</v>
      </c>
    </row>
    <row r="919" spans="1:16" x14ac:dyDescent="0.25">
      <c r="A919">
        <v>27803</v>
      </c>
      <c r="B919" t="s">
        <v>19</v>
      </c>
      <c r="C919" t="s">
        <v>11</v>
      </c>
      <c r="D919">
        <v>30000</v>
      </c>
      <c r="E919" t="str">
        <f>IF(D919&lt;=40000,"LOW INCOME",IF(D919&lt;=80000,"MEDIUM INCOME",IF(D919&lt;=100000,"HIGH INCOME","HIGHEST INCOME")))</f>
        <v>LOW INCOME</v>
      </c>
      <c r="F919">
        <v>2</v>
      </c>
      <c r="G919" t="s">
        <v>16</v>
      </c>
      <c r="H919" t="s">
        <v>17</v>
      </c>
      <c r="I919" t="s">
        <v>15</v>
      </c>
      <c r="J919" t="str">
        <f>IF(I919="YES", "1", "0")</f>
        <v>0</v>
      </c>
      <c r="K919">
        <v>0</v>
      </c>
      <c r="L919">
        <v>0.5</v>
      </c>
      <c r="M919" t="str">
        <f>IF(L919&lt;=4.5,"CLOSEST",IF(L919&lt;=7.5,"FAR","FURTHEST"))</f>
        <v>CLOSEST</v>
      </c>
      <c r="N919" t="s">
        <v>15</v>
      </c>
      <c r="O919" t="str">
        <f>IF(N919="YES", "1", "0")</f>
        <v>0</v>
      </c>
      <c r="P919" t="str">
        <f>E919&amp;"-"&amp;G919&amp;"-"&amp;H919</f>
        <v>LOW INCOME-Partial College-Clerical</v>
      </c>
    </row>
    <row r="920" spans="1:16" x14ac:dyDescent="0.25">
      <c r="A920">
        <v>27814</v>
      </c>
      <c r="B920" t="s">
        <v>19</v>
      </c>
      <c r="C920" t="s">
        <v>11</v>
      </c>
      <c r="D920">
        <v>30000</v>
      </c>
      <c r="E920" t="str">
        <f>IF(D920&lt;=40000,"LOW INCOME",IF(D920&lt;=80000,"MEDIUM INCOME",IF(D920&lt;=100000,"HIGH INCOME","HIGHEST INCOME")))</f>
        <v>LOW INCOME</v>
      </c>
      <c r="F920">
        <v>3</v>
      </c>
      <c r="G920" t="s">
        <v>16</v>
      </c>
      <c r="H920" t="s">
        <v>17</v>
      </c>
      <c r="I920" t="s">
        <v>15</v>
      </c>
      <c r="J920" t="str">
        <f>IF(I920="YES", "1", "0")</f>
        <v>0</v>
      </c>
      <c r="K920">
        <v>1</v>
      </c>
      <c r="L920">
        <v>0.5</v>
      </c>
      <c r="M920" t="str">
        <f>IF(L920&lt;=4.5,"CLOSEST",IF(L920&lt;=7.5,"FAR","FURTHEST"))</f>
        <v>CLOSEST</v>
      </c>
      <c r="N920" t="s">
        <v>15</v>
      </c>
      <c r="O920" t="str">
        <f>IF(N920="YES", "1", "0")</f>
        <v>0</v>
      </c>
      <c r="P920" t="str">
        <f>E920&amp;"-"&amp;G920&amp;"-"&amp;H920</f>
        <v>LOW INCOME-Partial College-Clerical</v>
      </c>
    </row>
    <row r="921" spans="1:16" x14ac:dyDescent="0.25">
      <c r="A921">
        <v>27824</v>
      </c>
      <c r="B921" t="s">
        <v>19</v>
      </c>
      <c r="C921" t="s">
        <v>11</v>
      </c>
      <c r="D921">
        <v>30000</v>
      </c>
      <c r="E921" t="str">
        <f>IF(D921&lt;=40000,"LOW INCOME",IF(D921&lt;=80000,"MEDIUM INCOME",IF(D921&lt;=100000,"HIGH INCOME","HIGHEST INCOME")))</f>
        <v>LOW INCOME</v>
      </c>
      <c r="F921">
        <v>3</v>
      </c>
      <c r="G921" t="s">
        <v>16</v>
      </c>
      <c r="H921" t="s">
        <v>17</v>
      </c>
      <c r="I921" t="s">
        <v>14</v>
      </c>
      <c r="J921" t="str">
        <f>IF(I921="YES", "1", "0")</f>
        <v>1</v>
      </c>
      <c r="K921">
        <v>2</v>
      </c>
      <c r="L921">
        <v>0.5</v>
      </c>
      <c r="M921" t="str">
        <f>IF(L921&lt;=4.5,"CLOSEST",IF(L921&lt;=7.5,"FAR","FURTHEST"))</f>
        <v>CLOSEST</v>
      </c>
      <c r="N921" t="s">
        <v>14</v>
      </c>
      <c r="O921" t="str">
        <f>IF(N921="YES", "1", "0")</f>
        <v>1</v>
      </c>
      <c r="P921" t="str">
        <f>E921&amp;"-"&amp;G921&amp;"-"&amp;H921</f>
        <v>LOW INCOME-Partial College-Clerical</v>
      </c>
    </row>
    <row r="922" spans="1:16" x14ac:dyDescent="0.25">
      <c r="A922">
        <v>27832</v>
      </c>
      <c r="B922" t="s">
        <v>19</v>
      </c>
      <c r="C922" t="s">
        <v>11</v>
      </c>
      <c r="D922">
        <v>30000</v>
      </c>
      <c r="E922" t="str">
        <f>IF(D922&lt;=40000,"LOW INCOME",IF(D922&lt;=80000,"MEDIUM INCOME",IF(D922&lt;=100000,"HIGH INCOME","HIGHEST INCOME")))</f>
        <v>LOW INCOME</v>
      </c>
      <c r="F922">
        <v>0</v>
      </c>
      <c r="G922" t="s">
        <v>16</v>
      </c>
      <c r="H922" t="s">
        <v>17</v>
      </c>
      <c r="I922" t="s">
        <v>15</v>
      </c>
      <c r="J922" t="str">
        <f>IF(I922="YES", "1", "0")</f>
        <v>0</v>
      </c>
      <c r="K922">
        <v>1</v>
      </c>
      <c r="L922">
        <v>3.5</v>
      </c>
      <c r="M922" t="str">
        <f>IF(L922&lt;=4.5,"CLOSEST",IF(L922&lt;=7.5,"FAR","FURTHEST"))</f>
        <v>CLOSEST</v>
      </c>
      <c r="N922" t="s">
        <v>15</v>
      </c>
      <c r="O922" t="str">
        <f>IF(N922="YES", "1", "0")</f>
        <v>0</v>
      </c>
      <c r="P922" t="str">
        <f>E922&amp;"-"&amp;G922&amp;"-"&amp;H922</f>
        <v>LOW INCOME-Partial College-Clerical</v>
      </c>
    </row>
    <row r="923" spans="1:16" x14ac:dyDescent="0.25">
      <c r="A923">
        <v>27835</v>
      </c>
      <c r="B923" t="s">
        <v>10</v>
      </c>
      <c r="C923" t="s">
        <v>10</v>
      </c>
      <c r="D923">
        <v>20000</v>
      </c>
      <c r="E923" t="str">
        <f>IF(D923&lt;=40000,"LOW INCOME",IF(D923&lt;=80000,"MEDIUM INCOME",IF(D923&lt;=100000,"HIGH INCOME","HIGHEST INCOME")))</f>
        <v>LOW INCOME</v>
      </c>
      <c r="F923">
        <v>0</v>
      </c>
      <c r="G923" t="s">
        <v>23</v>
      </c>
      <c r="H923" t="s">
        <v>20</v>
      </c>
      <c r="I923" t="s">
        <v>14</v>
      </c>
      <c r="J923" t="str">
        <f>IF(I923="YES", "1", "0")</f>
        <v>1</v>
      </c>
      <c r="K923">
        <v>2</v>
      </c>
      <c r="L923">
        <v>0.5</v>
      </c>
      <c r="M923" t="str">
        <f>IF(L923&lt;=4.5,"CLOSEST",IF(L923&lt;=7.5,"FAR","FURTHEST"))</f>
        <v>CLOSEST</v>
      </c>
      <c r="N923" t="s">
        <v>15</v>
      </c>
      <c r="O923" t="str">
        <f>IF(N923="YES", "1", "0")</f>
        <v>0</v>
      </c>
      <c r="P923" t="str">
        <f>E923&amp;"-"&amp;G923&amp;"-"&amp;H923</f>
        <v>LOW INCOME-Partial High School-Manual</v>
      </c>
    </row>
    <row r="924" spans="1:16" x14ac:dyDescent="0.25">
      <c r="A924">
        <v>27878</v>
      </c>
      <c r="B924" t="s">
        <v>19</v>
      </c>
      <c r="C924" t="s">
        <v>10</v>
      </c>
      <c r="D924">
        <v>20000</v>
      </c>
      <c r="E924" t="str">
        <f>IF(D924&lt;=40000,"LOW INCOME",IF(D924&lt;=80000,"MEDIUM INCOME",IF(D924&lt;=100000,"HIGH INCOME","HIGHEST INCOME")))</f>
        <v>LOW INCOME</v>
      </c>
      <c r="F924">
        <v>0</v>
      </c>
      <c r="G924" t="s">
        <v>16</v>
      </c>
      <c r="H924" t="s">
        <v>20</v>
      </c>
      <c r="I924" t="s">
        <v>15</v>
      </c>
      <c r="J924" t="str">
        <f>IF(I924="YES", "1", "0")</f>
        <v>0</v>
      </c>
      <c r="K924">
        <v>0</v>
      </c>
      <c r="L924">
        <v>0.5</v>
      </c>
      <c r="M924" t="str">
        <f>IF(L924&lt;=4.5,"CLOSEST",IF(L924&lt;=7.5,"FAR","FURTHEST"))</f>
        <v>CLOSEST</v>
      </c>
      <c r="N924" t="s">
        <v>14</v>
      </c>
      <c r="O924" t="str">
        <f>IF(N924="YES", "1", "0")</f>
        <v>1</v>
      </c>
      <c r="P924" t="str">
        <f>E924&amp;"-"&amp;G924&amp;"-"&amp;H924</f>
        <v>LOW INCOME-Partial College-Manual</v>
      </c>
    </row>
    <row r="925" spans="1:16" x14ac:dyDescent="0.25">
      <c r="A925">
        <v>27941</v>
      </c>
      <c r="B925" t="s">
        <v>10</v>
      </c>
      <c r="C925" t="s">
        <v>11</v>
      </c>
      <c r="D925">
        <v>80000</v>
      </c>
      <c r="E925" t="str">
        <f>IF(D925&lt;=40000,"LOW INCOME",IF(D925&lt;=80000,"MEDIUM INCOME",IF(D925&lt;=100000,"HIGH INCOME","HIGHEST INCOME")))</f>
        <v>MEDIUM INCOME</v>
      </c>
      <c r="F925">
        <v>4</v>
      </c>
      <c r="G925" t="s">
        <v>16</v>
      </c>
      <c r="H925" t="s">
        <v>18</v>
      </c>
      <c r="I925" t="s">
        <v>14</v>
      </c>
      <c r="J925" t="str">
        <f>IF(I925="YES", "1", "0")</f>
        <v>1</v>
      </c>
      <c r="K925">
        <v>2</v>
      </c>
      <c r="L925">
        <v>3.5</v>
      </c>
      <c r="M925" t="str">
        <f>IF(L925&lt;=4.5,"CLOSEST",IF(L925&lt;=7.5,"FAR","FURTHEST"))</f>
        <v>CLOSEST</v>
      </c>
      <c r="N925" t="s">
        <v>15</v>
      </c>
      <c r="O925" t="str">
        <f>IF(N925="YES", "1", "0")</f>
        <v>0</v>
      </c>
      <c r="P925" t="str">
        <f>E925&amp;"-"&amp;G925&amp;"-"&amp;H925</f>
        <v>MEDIUM INCOME-Partial College-Professional</v>
      </c>
    </row>
    <row r="926" spans="1:16" x14ac:dyDescent="0.25">
      <c r="A926">
        <v>27951</v>
      </c>
      <c r="B926" t="s">
        <v>19</v>
      </c>
      <c r="C926" t="s">
        <v>10</v>
      </c>
      <c r="D926">
        <v>80000</v>
      </c>
      <c r="E926" t="str">
        <f>IF(D926&lt;=40000,"LOW INCOME",IF(D926&lt;=80000,"MEDIUM INCOME",IF(D926&lt;=100000,"HIGH INCOME","HIGHEST INCOME")))</f>
        <v>MEDIUM INCOME</v>
      </c>
      <c r="F926">
        <v>4</v>
      </c>
      <c r="G926" t="s">
        <v>16</v>
      </c>
      <c r="H926" t="s">
        <v>18</v>
      </c>
      <c r="I926" t="s">
        <v>15</v>
      </c>
      <c r="J926" t="str">
        <f>IF(I926="YES", "1", "0")</f>
        <v>0</v>
      </c>
      <c r="K926">
        <v>2</v>
      </c>
      <c r="L926">
        <v>3.5</v>
      </c>
      <c r="M926" t="str">
        <f>IF(L926&lt;=4.5,"CLOSEST",IF(L926&lt;=7.5,"FAR","FURTHEST"))</f>
        <v>CLOSEST</v>
      </c>
      <c r="N926" t="s">
        <v>14</v>
      </c>
      <c r="O926" t="str">
        <f>IF(N926="YES", "1", "0")</f>
        <v>1</v>
      </c>
      <c r="P926" t="str">
        <f>E926&amp;"-"&amp;G926&amp;"-"&amp;H926</f>
        <v>MEDIUM INCOME-Partial College-Professional</v>
      </c>
    </row>
    <row r="927" spans="1:16" x14ac:dyDescent="0.25">
      <c r="A927">
        <v>27969</v>
      </c>
      <c r="B927" t="s">
        <v>10</v>
      </c>
      <c r="C927" t="s">
        <v>10</v>
      </c>
      <c r="D927">
        <v>80000</v>
      </c>
      <c r="E927" t="str">
        <f>IF(D927&lt;=40000,"LOW INCOME",IF(D927&lt;=80000,"MEDIUM INCOME",IF(D927&lt;=100000,"HIGH INCOME","HIGHEST INCOME")))</f>
        <v>MEDIUM INCOME</v>
      </c>
      <c r="F927">
        <v>0</v>
      </c>
      <c r="G927" t="s">
        <v>12</v>
      </c>
      <c r="H927" t="s">
        <v>18</v>
      </c>
      <c r="I927" t="s">
        <v>14</v>
      </c>
      <c r="J927" t="str">
        <f>IF(I927="YES", "1", "0")</f>
        <v>1</v>
      </c>
      <c r="K927">
        <v>2</v>
      </c>
      <c r="L927">
        <v>10.5</v>
      </c>
      <c r="M927" t="str">
        <f>IF(L927&lt;=4.5,"CLOSEST",IF(L927&lt;=7.5,"FAR","FURTHEST"))</f>
        <v>FURTHEST</v>
      </c>
      <c r="N927" t="s">
        <v>14</v>
      </c>
      <c r="O927" t="str">
        <f>IF(N927="YES", "1", "0")</f>
        <v>1</v>
      </c>
      <c r="P927" t="str">
        <f>E927&amp;"-"&amp;G927&amp;"-"&amp;H927</f>
        <v>MEDIUM INCOME-Bachelors-Professional</v>
      </c>
    </row>
    <row r="928" spans="1:16" x14ac:dyDescent="0.25">
      <c r="A928">
        <v>27974</v>
      </c>
      <c r="B928" t="s">
        <v>19</v>
      </c>
      <c r="C928" t="s">
        <v>10</v>
      </c>
      <c r="D928">
        <v>160000</v>
      </c>
      <c r="E928" t="str">
        <f>IF(D928&lt;=40000,"LOW INCOME",IF(D928&lt;=80000,"MEDIUM INCOME",IF(D928&lt;=100000,"HIGH INCOME","HIGHEST INCOME")))</f>
        <v>HIGHEST INCOME</v>
      </c>
      <c r="F928">
        <v>2</v>
      </c>
      <c r="G928" t="s">
        <v>21</v>
      </c>
      <c r="H928" t="s">
        <v>22</v>
      </c>
      <c r="I928" t="s">
        <v>14</v>
      </c>
      <c r="J928" t="str">
        <f>IF(I928="YES", "1", "0")</f>
        <v>1</v>
      </c>
      <c r="K928">
        <v>4</v>
      </c>
      <c r="L928">
        <v>0.5</v>
      </c>
      <c r="M928" t="str">
        <f>IF(L928&lt;=4.5,"CLOSEST",IF(L928&lt;=7.5,"FAR","FURTHEST"))</f>
        <v>CLOSEST</v>
      </c>
      <c r="N928" t="s">
        <v>14</v>
      </c>
      <c r="O928" t="str">
        <f>IF(N928="YES", "1", "0")</f>
        <v>1</v>
      </c>
      <c r="P928" t="str">
        <f>E928&amp;"-"&amp;G928&amp;"-"&amp;H928</f>
        <v>HIGHEST INCOME-High School-Management</v>
      </c>
    </row>
    <row r="929" spans="1:16" x14ac:dyDescent="0.25">
      <c r="A929">
        <v>27994</v>
      </c>
      <c r="B929" t="s">
        <v>10</v>
      </c>
      <c r="C929" t="s">
        <v>11</v>
      </c>
      <c r="D929">
        <v>40000</v>
      </c>
      <c r="E929" t="str">
        <f>IF(D929&lt;=40000,"LOW INCOME",IF(D929&lt;=80000,"MEDIUM INCOME",IF(D929&lt;=100000,"HIGH INCOME","HIGHEST INCOME")))</f>
        <v>LOW INCOME</v>
      </c>
      <c r="F929">
        <v>4</v>
      </c>
      <c r="G929" t="s">
        <v>21</v>
      </c>
      <c r="H929" t="s">
        <v>18</v>
      </c>
      <c r="I929" t="s">
        <v>14</v>
      </c>
      <c r="J929" t="str">
        <f>IF(I929="YES", "1", "0")</f>
        <v>1</v>
      </c>
      <c r="K929">
        <v>2</v>
      </c>
      <c r="L929">
        <v>7.5</v>
      </c>
      <c r="M929" t="str">
        <f>IF(L929&lt;=4.5,"CLOSEST",IF(L929&lt;=7.5,"FAR","FURTHEST"))</f>
        <v>FAR</v>
      </c>
      <c r="N929" t="s">
        <v>15</v>
      </c>
      <c r="O929" t="str">
        <f>IF(N929="YES", "1", "0")</f>
        <v>0</v>
      </c>
      <c r="P929" t="str">
        <f>E929&amp;"-"&amp;G929&amp;"-"&amp;H929</f>
        <v>LOW INCOME-High School-Professional</v>
      </c>
    </row>
    <row r="930" spans="1:16" x14ac:dyDescent="0.25">
      <c r="A930">
        <v>28004</v>
      </c>
      <c r="B930" t="s">
        <v>10</v>
      </c>
      <c r="C930" t="s">
        <v>11</v>
      </c>
      <c r="D930">
        <v>60000</v>
      </c>
      <c r="E930" t="str">
        <f>IF(D930&lt;=40000,"LOW INCOME",IF(D930&lt;=80000,"MEDIUM INCOME",IF(D930&lt;=100000,"HIGH INCOME","HIGHEST INCOME")))</f>
        <v>MEDIUM INCOME</v>
      </c>
      <c r="F930">
        <v>3</v>
      </c>
      <c r="G930" t="s">
        <v>12</v>
      </c>
      <c r="H930" t="s">
        <v>22</v>
      </c>
      <c r="I930" t="s">
        <v>14</v>
      </c>
      <c r="J930" t="str">
        <f>IF(I930="YES", "1", "0")</f>
        <v>1</v>
      </c>
      <c r="K930">
        <v>2</v>
      </c>
      <c r="L930">
        <v>10.5</v>
      </c>
      <c r="M930" t="str">
        <f>IF(L930&lt;=4.5,"CLOSEST",IF(L930&lt;=7.5,"FAR","FURTHEST"))</f>
        <v>FURTHEST</v>
      </c>
      <c r="N930" t="s">
        <v>15</v>
      </c>
      <c r="O930" t="str">
        <f>IF(N930="YES", "1", "0")</f>
        <v>0</v>
      </c>
      <c r="P930" t="str">
        <f>E930&amp;"-"&amp;G930&amp;"-"&amp;H930</f>
        <v>MEDIUM INCOME-Bachelors-Management</v>
      </c>
    </row>
    <row r="931" spans="1:16" x14ac:dyDescent="0.25">
      <c r="A931">
        <v>28026</v>
      </c>
      <c r="B931" t="s">
        <v>10</v>
      </c>
      <c r="C931" t="s">
        <v>11</v>
      </c>
      <c r="D931">
        <v>40000</v>
      </c>
      <c r="E931" t="str">
        <f>IF(D931&lt;=40000,"LOW INCOME",IF(D931&lt;=80000,"MEDIUM INCOME",IF(D931&lt;=100000,"HIGH INCOME","HIGHEST INCOME")))</f>
        <v>LOW INCOME</v>
      </c>
      <c r="F931">
        <v>2</v>
      </c>
      <c r="G931" t="s">
        <v>21</v>
      </c>
      <c r="H931" t="s">
        <v>18</v>
      </c>
      <c r="I931" t="s">
        <v>15</v>
      </c>
      <c r="J931" t="str">
        <f>IF(I931="YES", "1", "0")</f>
        <v>0</v>
      </c>
      <c r="K931">
        <v>2</v>
      </c>
      <c r="L931">
        <v>3.5</v>
      </c>
      <c r="M931" t="str">
        <f>IF(L931&lt;=4.5,"CLOSEST",IF(L931&lt;=7.5,"FAR","FURTHEST"))</f>
        <v>CLOSEST</v>
      </c>
      <c r="N931" t="s">
        <v>15</v>
      </c>
      <c r="O931" t="str">
        <f>IF(N931="YES", "1", "0")</f>
        <v>0</v>
      </c>
      <c r="P931" t="str">
        <f>E931&amp;"-"&amp;G931&amp;"-"&amp;H931</f>
        <v>LOW INCOME-High School-Professional</v>
      </c>
    </row>
    <row r="932" spans="1:16" x14ac:dyDescent="0.25">
      <c r="A932">
        <v>28031</v>
      </c>
      <c r="B932" t="s">
        <v>19</v>
      </c>
      <c r="C932" t="s">
        <v>11</v>
      </c>
      <c r="D932">
        <v>70000</v>
      </c>
      <c r="E932" t="str">
        <f>IF(D932&lt;=40000,"LOW INCOME",IF(D932&lt;=80000,"MEDIUM INCOME",IF(D932&lt;=100000,"HIGH INCOME","HIGHEST INCOME")))</f>
        <v>MEDIUM INCOME</v>
      </c>
      <c r="F932">
        <v>2</v>
      </c>
      <c r="G932" t="s">
        <v>12</v>
      </c>
      <c r="H932" t="s">
        <v>22</v>
      </c>
      <c r="I932" t="s">
        <v>15</v>
      </c>
      <c r="J932" t="str">
        <f>IF(I932="YES", "1", "0")</f>
        <v>0</v>
      </c>
      <c r="K932">
        <v>1</v>
      </c>
      <c r="L932">
        <v>3.5</v>
      </c>
      <c r="M932" t="str">
        <f>IF(L932&lt;=4.5,"CLOSEST",IF(L932&lt;=7.5,"FAR","FURTHEST"))</f>
        <v>CLOSEST</v>
      </c>
      <c r="N932" t="s">
        <v>14</v>
      </c>
      <c r="O932" t="str">
        <f>IF(N932="YES", "1", "0")</f>
        <v>1</v>
      </c>
      <c r="P932" t="str">
        <f>E932&amp;"-"&amp;G932&amp;"-"&amp;H932</f>
        <v>MEDIUM INCOME-Bachelors-Management</v>
      </c>
    </row>
    <row r="933" spans="1:16" x14ac:dyDescent="0.25">
      <c r="A933">
        <v>28043</v>
      </c>
      <c r="B933" t="s">
        <v>10</v>
      </c>
      <c r="C933" t="s">
        <v>11</v>
      </c>
      <c r="D933">
        <v>60000</v>
      </c>
      <c r="E933" t="str">
        <f>IF(D933&lt;=40000,"LOW INCOME",IF(D933&lt;=80000,"MEDIUM INCOME",IF(D933&lt;=100000,"HIGH INCOME","HIGHEST INCOME")))</f>
        <v>MEDIUM INCOME</v>
      </c>
      <c r="F933">
        <v>2</v>
      </c>
      <c r="G933" t="s">
        <v>12</v>
      </c>
      <c r="H933" t="s">
        <v>22</v>
      </c>
      <c r="I933" t="s">
        <v>14</v>
      </c>
      <c r="J933" t="str">
        <f>IF(I933="YES", "1", "0")</f>
        <v>1</v>
      </c>
      <c r="K933">
        <v>0</v>
      </c>
      <c r="L933">
        <v>10.5</v>
      </c>
      <c r="M933" t="str">
        <f>IF(L933&lt;=4.5,"CLOSEST",IF(L933&lt;=7.5,"FAR","FURTHEST"))</f>
        <v>FURTHEST</v>
      </c>
      <c r="N933" t="s">
        <v>15</v>
      </c>
      <c r="O933" t="str">
        <f>IF(N933="YES", "1", "0")</f>
        <v>0</v>
      </c>
      <c r="P933" t="str">
        <f>E933&amp;"-"&amp;G933&amp;"-"&amp;H933</f>
        <v>MEDIUM INCOME-Bachelors-Management</v>
      </c>
    </row>
    <row r="934" spans="1:16" x14ac:dyDescent="0.25">
      <c r="A934">
        <v>28052</v>
      </c>
      <c r="B934" t="s">
        <v>10</v>
      </c>
      <c r="C934" t="s">
        <v>10</v>
      </c>
      <c r="D934">
        <v>60000</v>
      </c>
      <c r="E934" t="str">
        <f>IF(D934&lt;=40000,"LOW INCOME",IF(D934&lt;=80000,"MEDIUM INCOME",IF(D934&lt;=100000,"HIGH INCOME","HIGHEST INCOME")))</f>
        <v>MEDIUM INCOME</v>
      </c>
      <c r="F934">
        <v>2</v>
      </c>
      <c r="G934" t="s">
        <v>21</v>
      </c>
      <c r="H934" t="s">
        <v>18</v>
      </c>
      <c r="I934" t="s">
        <v>14</v>
      </c>
      <c r="J934" t="str">
        <f>IF(I934="YES", "1", "0")</f>
        <v>1</v>
      </c>
      <c r="K934">
        <v>2</v>
      </c>
      <c r="L934">
        <v>10.5</v>
      </c>
      <c r="M934" t="str">
        <f>IF(L934&lt;=4.5,"CLOSEST",IF(L934&lt;=7.5,"FAR","FURTHEST"))</f>
        <v>FURTHEST</v>
      </c>
      <c r="N934" t="s">
        <v>15</v>
      </c>
      <c r="O934" t="str">
        <f>IF(N934="YES", "1", "0")</f>
        <v>0</v>
      </c>
      <c r="P934" t="str">
        <f>E934&amp;"-"&amp;G934&amp;"-"&amp;H934</f>
        <v>MEDIUM INCOME-High School-Professional</v>
      </c>
    </row>
    <row r="935" spans="1:16" x14ac:dyDescent="0.25">
      <c r="A935">
        <v>28056</v>
      </c>
      <c r="B935" t="s">
        <v>10</v>
      </c>
      <c r="C935" t="s">
        <v>10</v>
      </c>
      <c r="D935">
        <v>70000</v>
      </c>
      <c r="E935" t="str">
        <f>IF(D935&lt;=40000,"LOW INCOME",IF(D935&lt;=80000,"MEDIUM INCOME",IF(D935&lt;=100000,"HIGH INCOME","HIGHEST INCOME")))</f>
        <v>MEDIUM INCOME</v>
      </c>
      <c r="F935">
        <v>2</v>
      </c>
      <c r="G935" t="s">
        <v>23</v>
      </c>
      <c r="H935" t="s">
        <v>13</v>
      </c>
      <c r="I935" t="s">
        <v>14</v>
      </c>
      <c r="J935" t="str">
        <f>IF(I935="YES", "1", "0")</f>
        <v>1</v>
      </c>
      <c r="K935">
        <v>2</v>
      </c>
      <c r="L935">
        <v>10.5</v>
      </c>
      <c r="M935" t="str">
        <f>IF(L935&lt;=4.5,"CLOSEST",IF(L935&lt;=7.5,"FAR","FURTHEST"))</f>
        <v>FURTHEST</v>
      </c>
      <c r="N935" t="s">
        <v>15</v>
      </c>
      <c r="O935" t="str">
        <f>IF(N935="YES", "1", "0")</f>
        <v>0</v>
      </c>
      <c r="P935" t="str">
        <f>E935&amp;"-"&amp;G935&amp;"-"&amp;H935</f>
        <v>MEDIUM INCOME-Partial High School-Skilled Manual</v>
      </c>
    </row>
    <row r="936" spans="1:16" x14ac:dyDescent="0.25">
      <c r="A936">
        <v>28066</v>
      </c>
      <c r="B936" t="s">
        <v>10</v>
      </c>
      <c r="C936" t="s">
        <v>10</v>
      </c>
      <c r="D936">
        <v>80000</v>
      </c>
      <c r="E936" t="str">
        <f>IF(D936&lt;=40000,"LOW INCOME",IF(D936&lt;=80000,"MEDIUM INCOME",IF(D936&lt;=100000,"HIGH INCOME","HIGHEST INCOME")))</f>
        <v>MEDIUM INCOME</v>
      </c>
      <c r="F936">
        <v>2</v>
      </c>
      <c r="G936" t="s">
        <v>63</v>
      </c>
      <c r="H936" t="s">
        <v>18</v>
      </c>
      <c r="I936" t="s">
        <v>14</v>
      </c>
      <c r="J936" t="str">
        <f>IF(I936="YES", "1", "0")</f>
        <v>1</v>
      </c>
      <c r="K936">
        <v>0</v>
      </c>
      <c r="L936">
        <v>0.5</v>
      </c>
      <c r="M936" t="str">
        <f>IF(L936&lt;=4.5,"CLOSEST",IF(L936&lt;=7.5,"FAR","FURTHEST"))</f>
        <v>CLOSEST</v>
      </c>
      <c r="N936" t="s">
        <v>14</v>
      </c>
      <c r="O936" t="str">
        <f>IF(N936="YES", "1", "0")</f>
        <v>1</v>
      </c>
      <c r="P936" t="str">
        <f>E936&amp;"-"&amp;G936&amp;"-"&amp;H936</f>
        <v>MEDIUM INCOME-Graduate Degree-Professional</v>
      </c>
    </row>
    <row r="937" spans="1:16" x14ac:dyDescent="0.25">
      <c r="A937">
        <v>28068</v>
      </c>
      <c r="B937" t="s">
        <v>19</v>
      </c>
      <c r="C937" t="s">
        <v>11</v>
      </c>
      <c r="D937">
        <v>80000</v>
      </c>
      <c r="E937" t="str">
        <f>IF(D937&lt;=40000,"LOW INCOME",IF(D937&lt;=80000,"MEDIUM INCOME",IF(D937&lt;=100000,"HIGH INCOME","HIGHEST INCOME")))</f>
        <v>MEDIUM INCOME</v>
      </c>
      <c r="F937">
        <v>3</v>
      </c>
      <c r="G937" t="s">
        <v>63</v>
      </c>
      <c r="H937" t="s">
        <v>18</v>
      </c>
      <c r="I937" t="s">
        <v>15</v>
      </c>
      <c r="J937" t="str">
        <f>IF(I937="YES", "1", "0")</f>
        <v>0</v>
      </c>
      <c r="K937">
        <v>0</v>
      </c>
      <c r="L937">
        <v>0.5</v>
      </c>
      <c r="M937" t="str">
        <f>IF(L937&lt;=4.5,"CLOSEST",IF(L937&lt;=7.5,"FAR","FURTHEST"))</f>
        <v>CLOSEST</v>
      </c>
      <c r="N937" t="s">
        <v>14</v>
      </c>
      <c r="O937" t="str">
        <f>IF(N937="YES", "1", "0")</f>
        <v>1</v>
      </c>
      <c r="P937" t="str">
        <f>E937&amp;"-"&amp;G937&amp;"-"&amp;H937</f>
        <v>MEDIUM INCOME-Graduate Degree-Professional</v>
      </c>
    </row>
    <row r="938" spans="1:16" x14ac:dyDescent="0.25">
      <c r="A938">
        <v>28087</v>
      </c>
      <c r="B938" t="s">
        <v>19</v>
      </c>
      <c r="C938" t="s">
        <v>11</v>
      </c>
      <c r="D938">
        <v>40000</v>
      </c>
      <c r="E938" t="str">
        <f>IF(D938&lt;=40000,"LOW INCOME",IF(D938&lt;=80000,"MEDIUM INCOME",IF(D938&lt;=100000,"HIGH INCOME","HIGHEST INCOME")))</f>
        <v>LOW INCOME</v>
      </c>
      <c r="F938">
        <v>0</v>
      </c>
      <c r="G938" t="s">
        <v>16</v>
      </c>
      <c r="H938" t="s">
        <v>13</v>
      </c>
      <c r="I938" t="s">
        <v>15</v>
      </c>
      <c r="J938" t="str">
        <f>IF(I938="YES", "1", "0")</f>
        <v>0</v>
      </c>
      <c r="K938">
        <v>1</v>
      </c>
      <c r="L938">
        <v>1.5</v>
      </c>
      <c r="M938" t="str">
        <f>IF(L938&lt;=4.5,"CLOSEST",IF(L938&lt;=7.5,"FAR","FURTHEST"))</f>
        <v>CLOSEST</v>
      </c>
      <c r="N938" t="s">
        <v>15</v>
      </c>
      <c r="O938" t="str">
        <f>IF(N938="YES", "1", "0")</f>
        <v>0</v>
      </c>
      <c r="P938" t="str">
        <f>E938&amp;"-"&amp;G938&amp;"-"&amp;H938</f>
        <v>LOW INCOME-Partial College-Skilled Manual</v>
      </c>
    </row>
    <row r="939" spans="1:16" x14ac:dyDescent="0.25">
      <c r="A939">
        <v>28090</v>
      </c>
      <c r="B939" t="s">
        <v>10</v>
      </c>
      <c r="C939" t="s">
        <v>10</v>
      </c>
      <c r="D939">
        <v>40000</v>
      </c>
      <c r="E939" t="str">
        <f>IF(D939&lt;=40000,"LOW INCOME",IF(D939&lt;=80000,"MEDIUM INCOME",IF(D939&lt;=100000,"HIGH INCOME","HIGHEST INCOME")))</f>
        <v>LOW INCOME</v>
      </c>
      <c r="F939">
        <v>0</v>
      </c>
      <c r="G939" t="s">
        <v>16</v>
      </c>
      <c r="H939" t="s">
        <v>13</v>
      </c>
      <c r="I939" t="s">
        <v>14</v>
      </c>
      <c r="J939" t="str">
        <f>IF(I939="YES", "1", "0")</f>
        <v>1</v>
      </c>
      <c r="K939">
        <v>1</v>
      </c>
      <c r="L939">
        <v>7.5</v>
      </c>
      <c r="M939" t="str">
        <f>IF(L939&lt;=4.5,"CLOSEST",IF(L939&lt;=7.5,"FAR","FURTHEST"))</f>
        <v>FAR</v>
      </c>
      <c r="N939" t="s">
        <v>15</v>
      </c>
      <c r="O939" t="str">
        <f>IF(N939="YES", "1", "0")</f>
        <v>0</v>
      </c>
      <c r="P939" t="str">
        <f>E939&amp;"-"&amp;G939&amp;"-"&amp;H939</f>
        <v>LOW INCOME-Partial College-Skilled Manual</v>
      </c>
    </row>
    <row r="940" spans="1:16" x14ac:dyDescent="0.25">
      <c r="A940">
        <v>28102</v>
      </c>
      <c r="B940" t="s">
        <v>10</v>
      </c>
      <c r="C940" t="s">
        <v>10</v>
      </c>
      <c r="D940">
        <v>20000</v>
      </c>
      <c r="E940" t="str">
        <f>IF(D940&lt;=40000,"LOW INCOME",IF(D940&lt;=80000,"MEDIUM INCOME",IF(D940&lt;=100000,"HIGH INCOME","HIGHEST INCOME")))</f>
        <v>LOW INCOME</v>
      </c>
      <c r="F940">
        <v>4</v>
      </c>
      <c r="G940" t="s">
        <v>21</v>
      </c>
      <c r="H940" t="s">
        <v>13</v>
      </c>
      <c r="I940" t="s">
        <v>14</v>
      </c>
      <c r="J940" t="str">
        <f>IF(I940="YES", "1", "0")</f>
        <v>1</v>
      </c>
      <c r="K940">
        <v>2</v>
      </c>
      <c r="L940">
        <v>7.5</v>
      </c>
      <c r="M940" t="str">
        <f>IF(L940&lt;=4.5,"CLOSEST",IF(L940&lt;=7.5,"FAR","FURTHEST"))</f>
        <v>FAR</v>
      </c>
      <c r="N940" t="s">
        <v>14</v>
      </c>
      <c r="O940" t="str">
        <f>IF(N940="YES", "1", "0")</f>
        <v>1</v>
      </c>
      <c r="P940" t="str">
        <f>E940&amp;"-"&amp;G940&amp;"-"&amp;H940</f>
        <v>LOW INCOME-High School-Skilled Manual</v>
      </c>
    </row>
    <row r="941" spans="1:16" x14ac:dyDescent="0.25">
      <c r="A941">
        <v>28192</v>
      </c>
      <c r="B941" t="s">
        <v>10</v>
      </c>
      <c r="C941" t="s">
        <v>11</v>
      </c>
      <c r="D941">
        <v>70000</v>
      </c>
      <c r="E941" t="str">
        <f>IF(D941&lt;=40000,"LOW INCOME",IF(D941&lt;=80000,"MEDIUM INCOME",IF(D941&lt;=100000,"HIGH INCOME","HIGHEST INCOME")))</f>
        <v>MEDIUM INCOME</v>
      </c>
      <c r="F941">
        <v>5</v>
      </c>
      <c r="G941" t="s">
        <v>63</v>
      </c>
      <c r="H941" t="s">
        <v>18</v>
      </c>
      <c r="I941" t="s">
        <v>14</v>
      </c>
      <c r="J941" t="str">
        <f>IF(I941="YES", "1", "0")</f>
        <v>1</v>
      </c>
      <c r="K941">
        <v>3</v>
      </c>
      <c r="L941">
        <v>10.5</v>
      </c>
      <c r="M941" t="str">
        <f>IF(L941&lt;=4.5,"CLOSEST",IF(L941&lt;=7.5,"FAR","FURTHEST"))</f>
        <v>FURTHEST</v>
      </c>
      <c r="N941" t="s">
        <v>15</v>
      </c>
      <c r="O941" t="str">
        <f>IF(N941="YES", "1", "0")</f>
        <v>0</v>
      </c>
      <c r="P941" t="str">
        <f>E941&amp;"-"&amp;G941&amp;"-"&amp;H941</f>
        <v>MEDIUM INCOME-Graduate Degree-Professional</v>
      </c>
    </row>
    <row r="942" spans="1:16" x14ac:dyDescent="0.25">
      <c r="A942">
        <v>28207</v>
      </c>
      <c r="B942" t="s">
        <v>10</v>
      </c>
      <c r="C942" t="s">
        <v>10</v>
      </c>
      <c r="D942">
        <v>80000</v>
      </c>
      <c r="E942" t="str">
        <f>IF(D942&lt;=40000,"LOW INCOME",IF(D942&lt;=80000,"MEDIUM INCOME",IF(D942&lt;=100000,"HIGH INCOME","HIGHEST INCOME")))</f>
        <v>MEDIUM INCOME</v>
      </c>
      <c r="F942">
        <v>4</v>
      </c>
      <c r="G942" t="s">
        <v>63</v>
      </c>
      <c r="H942" t="s">
        <v>22</v>
      </c>
      <c r="I942" t="s">
        <v>14</v>
      </c>
      <c r="J942" t="str">
        <f>IF(I942="YES", "1", "0")</f>
        <v>1</v>
      </c>
      <c r="K942">
        <v>1</v>
      </c>
      <c r="L942">
        <v>0.5</v>
      </c>
      <c r="M942" t="str">
        <f>IF(L942&lt;=4.5,"CLOSEST",IF(L942&lt;=7.5,"FAR","FURTHEST"))</f>
        <v>CLOSEST</v>
      </c>
      <c r="N942" t="s">
        <v>14</v>
      </c>
      <c r="O942" t="str">
        <f>IF(N942="YES", "1", "0")</f>
        <v>1</v>
      </c>
      <c r="P942" t="str">
        <f>E942&amp;"-"&amp;G942&amp;"-"&amp;H942</f>
        <v>MEDIUM INCOME-Graduate Degree-Management</v>
      </c>
    </row>
    <row r="943" spans="1:16" x14ac:dyDescent="0.25">
      <c r="A943">
        <v>28228</v>
      </c>
      <c r="B943" t="s">
        <v>19</v>
      </c>
      <c r="C943" t="s">
        <v>11</v>
      </c>
      <c r="D943">
        <v>80000</v>
      </c>
      <c r="E943" t="str">
        <f>IF(D943&lt;=40000,"LOW INCOME",IF(D943&lt;=80000,"MEDIUM INCOME",IF(D943&lt;=100000,"HIGH INCOME","HIGHEST INCOME")))</f>
        <v>MEDIUM INCOME</v>
      </c>
      <c r="F943">
        <v>2</v>
      </c>
      <c r="G943" t="s">
        <v>23</v>
      </c>
      <c r="H943" t="s">
        <v>13</v>
      </c>
      <c r="I943" t="s">
        <v>15</v>
      </c>
      <c r="J943" t="str">
        <f>IF(I943="YES", "1", "0")</f>
        <v>0</v>
      </c>
      <c r="K943">
        <v>2</v>
      </c>
      <c r="L943">
        <v>1.5</v>
      </c>
      <c r="M943" t="str">
        <f>IF(L943&lt;=4.5,"CLOSEST",IF(L943&lt;=7.5,"FAR","FURTHEST"))</f>
        <v>CLOSEST</v>
      </c>
      <c r="N943" t="s">
        <v>15</v>
      </c>
      <c r="O943" t="str">
        <f>IF(N943="YES", "1", "0")</f>
        <v>0</v>
      </c>
      <c r="P943" t="str">
        <f>E943&amp;"-"&amp;G943&amp;"-"&amp;H943</f>
        <v>MEDIUM INCOME-Partial High School-Skilled Manual</v>
      </c>
    </row>
    <row r="944" spans="1:16" x14ac:dyDescent="0.25">
      <c r="A944">
        <v>28269</v>
      </c>
      <c r="B944" t="s">
        <v>19</v>
      </c>
      <c r="C944" t="s">
        <v>11</v>
      </c>
      <c r="D944">
        <v>130000</v>
      </c>
      <c r="E944" t="str">
        <f>IF(D944&lt;=40000,"LOW INCOME",IF(D944&lt;=80000,"MEDIUM INCOME",IF(D944&lt;=100000,"HIGH INCOME","HIGHEST INCOME")))</f>
        <v>HIGHEST INCOME</v>
      </c>
      <c r="F944">
        <v>1</v>
      </c>
      <c r="G944" t="s">
        <v>12</v>
      </c>
      <c r="H944" t="s">
        <v>22</v>
      </c>
      <c r="I944" t="s">
        <v>15</v>
      </c>
      <c r="J944" t="str">
        <f>IF(I944="YES", "1", "0")</f>
        <v>0</v>
      </c>
      <c r="K944">
        <v>1</v>
      </c>
      <c r="L944">
        <v>3.5</v>
      </c>
      <c r="M944" t="str">
        <f>IF(L944&lt;=4.5,"CLOSEST",IF(L944&lt;=7.5,"FAR","FURTHEST"))</f>
        <v>CLOSEST</v>
      </c>
      <c r="N944" t="s">
        <v>15</v>
      </c>
      <c r="O944" t="str">
        <f>IF(N944="YES", "1", "0")</f>
        <v>0</v>
      </c>
      <c r="P944" t="str">
        <f>E944&amp;"-"&amp;G944&amp;"-"&amp;H944</f>
        <v>HIGHEST INCOME-Bachelors-Management</v>
      </c>
    </row>
    <row r="945" spans="1:16" x14ac:dyDescent="0.25">
      <c r="A945">
        <v>28278</v>
      </c>
      <c r="B945" t="s">
        <v>10</v>
      </c>
      <c r="C945" t="s">
        <v>10</v>
      </c>
      <c r="D945">
        <v>50000</v>
      </c>
      <c r="E945" t="str">
        <f>IF(D945&lt;=40000,"LOW INCOME",IF(D945&lt;=80000,"MEDIUM INCOME",IF(D945&lt;=100000,"HIGH INCOME","HIGHEST INCOME")))</f>
        <v>MEDIUM INCOME</v>
      </c>
      <c r="F945">
        <v>2</v>
      </c>
      <c r="G945" t="s">
        <v>63</v>
      </c>
      <c r="H945" t="s">
        <v>22</v>
      </c>
      <c r="I945" t="s">
        <v>14</v>
      </c>
      <c r="J945" t="str">
        <f>IF(I945="YES", "1", "0")</f>
        <v>1</v>
      </c>
      <c r="K945">
        <v>2</v>
      </c>
      <c r="L945">
        <v>7.5</v>
      </c>
      <c r="M945" t="str">
        <f>IF(L945&lt;=4.5,"CLOSEST",IF(L945&lt;=7.5,"FAR","FURTHEST"))</f>
        <v>FAR</v>
      </c>
      <c r="N945" t="s">
        <v>15</v>
      </c>
      <c r="O945" t="str">
        <f>IF(N945="YES", "1", "0")</f>
        <v>0</v>
      </c>
      <c r="P945" t="str">
        <f>E945&amp;"-"&amp;G945&amp;"-"&amp;H945</f>
        <v>MEDIUM INCOME-Graduate Degree-Management</v>
      </c>
    </row>
    <row r="946" spans="1:16" x14ac:dyDescent="0.25">
      <c r="A946">
        <v>28319</v>
      </c>
      <c r="B946" t="s">
        <v>19</v>
      </c>
      <c r="C946" t="s">
        <v>11</v>
      </c>
      <c r="D946">
        <v>60000</v>
      </c>
      <c r="E946" t="str">
        <f>IF(D946&lt;=40000,"LOW INCOME",IF(D946&lt;=80000,"MEDIUM INCOME",IF(D946&lt;=100000,"HIGH INCOME","HIGHEST INCOME")))</f>
        <v>MEDIUM INCOME</v>
      </c>
      <c r="F946">
        <v>1</v>
      </c>
      <c r="G946" t="s">
        <v>16</v>
      </c>
      <c r="H946" t="s">
        <v>13</v>
      </c>
      <c r="I946" t="s">
        <v>15</v>
      </c>
      <c r="J946" t="str">
        <f>IF(I946="YES", "1", "0")</f>
        <v>0</v>
      </c>
      <c r="K946">
        <v>1</v>
      </c>
      <c r="L946">
        <v>0.5</v>
      </c>
      <c r="M946" t="str">
        <f>IF(L946&lt;=4.5,"CLOSEST",IF(L946&lt;=7.5,"FAR","FURTHEST"))</f>
        <v>CLOSEST</v>
      </c>
      <c r="N946" t="s">
        <v>14</v>
      </c>
      <c r="O946" t="str">
        <f>IF(N946="YES", "1", "0")</f>
        <v>1</v>
      </c>
      <c r="P946" t="str">
        <f>E946&amp;"-"&amp;G946&amp;"-"&amp;H946</f>
        <v>MEDIUM INCOME-Partial College-Skilled Manual</v>
      </c>
    </row>
    <row r="947" spans="1:16" x14ac:dyDescent="0.25">
      <c r="A947">
        <v>28323</v>
      </c>
      <c r="B947" t="s">
        <v>19</v>
      </c>
      <c r="C947" t="s">
        <v>10</v>
      </c>
      <c r="D947">
        <v>70000</v>
      </c>
      <c r="E947" t="str">
        <f>IF(D947&lt;=40000,"LOW INCOME",IF(D947&lt;=80000,"MEDIUM INCOME",IF(D947&lt;=100000,"HIGH INCOME","HIGHEST INCOME")))</f>
        <v>MEDIUM INCOME</v>
      </c>
      <c r="F947">
        <v>0</v>
      </c>
      <c r="G947" t="s">
        <v>12</v>
      </c>
      <c r="H947" t="s">
        <v>18</v>
      </c>
      <c r="I947" t="s">
        <v>15</v>
      </c>
      <c r="J947" t="str">
        <f>IF(I947="YES", "1", "0")</f>
        <v>0</v>
      </c>
      <c r="K947">
        <v>2</v>
      </c>
      <c r="L947">
        <v>7.5</v>
      </c>
      <c r="M947" t="str">
        <f>IF(L947&lt;=4.5,"CLOSEST",IF(L947&lt;=7.5,"FAR","FURTHEST"))</f>
        <v>FAR</v>
      </c>
      <c r="N947" t="s">
        <v>14</v>
      </c>
      <c r="O947" t="str">
        <f>IF(N947="YES", "1", "0")</f>
        <v>1</v>
      </c>
      <c r="P947" t="str">
        <f>E947&amp;"-"&amp;G947&amp;"-"&amp;H947</f>
        <v>MEDIUM INCOME-Bachelors-Professional</v>
      </c>
    </row>
    <row r="948" spans="1:16" x14ac:dyDescent="0.25">
      <c r="A948">
        <v>28379</v>
      </c>
      <c r="B948" t="s">
        <v>10</v>
      </c>
      <c r="C948" t="s">
        <v>10</v>
      </c>
      <c r="D948">
        <v>30000</v>
      </c>
      <c r="E948" t="str">
        <f>IF(D948&lt;=40000,"LOW INCOME",IF(D948&lt;=80000,"MEDIUM INCOME",IF(D948&lt;=100000,"HIGH INCOME","HIGHEST INCOME")))</f>
        <v>LOW INCOME</v>
      </c>
      <c r="F948">
        <v>1</v>
      </c>
      <c r="G948" t="s">
        <v>12</v>
      </c>
      <c r="H948" t="s">
        <v>13</v>
      </c>
      <c r="I948" t="s">
        <v>14</v>
      </c>
      <c r="J948" t="str">
        <f>IF(I948="YES", "1", "0")</f>
        <v>1</v>
      </c>
      <c r="K948">
        <v>2</v>
      </c>
      <c r="L948">
        <v>0.5</v>
      </c>
      <c r="M948" t="str">
        <f>IF(L948&lt;=4.5,"CLOSEST",IF(L948&lt;=7.5,"FAR","FURTHEST"))</f>
        <v>CLOSEST</v>
      </c>
      <c r="N948" t="s">
        <v>15</v>
      </c>
      <c r="O948" t="str">
        <f>IF(N948="YES", "1", "0")</f>
        <v>0</v>
      </c>
      <c r="P948" t="str">
        <f>E948&amp;"-"&amp;G948&amp;"-"&amp;H948</f>
        <v>LOW INCOME-Bachelors-Skilled Manual</v>
      </c>
    </row>
    <row r="949" spans="1:16" x14ac:dyDescent="0.25">
      <c r="A949">
        <v>28380</v>
      </c>
      <c r="B949" t="s">
        <v>19</v>
      </c>
      <c r="C949" t="s">
        <v>11</v>
      </c>
      <c r="D949">
        <v>10000</v>
      </c>
      <c r="E949" t="str">
        <f>IF(D949&lt;=40000,"LOW INCOME",IF(D949&lt;=80000,"MEDIUM INCOME",IF(D949&lt;=100000,"HIGH INCOME","HIGHEST INCOME")))</f>
        <v>LOW INCOME</v>
      </c>
      <c r="F949">
        <v>5</v>
      </c>
      <c r="G949" t="s">
        <v>23</v>
      </c>
      <c r="H949" t="s">
        <v>20</v>
      </c>
      <c r="I949" t="s">
        <v>15</v>
      </c>
      <c r="J949" t="str">
        <f>IF(I949="YES", "1", "0")</f>
        <v>0</v>
      </c>
      <c r="K949">
        <v>2</v>
      </c>
      <c r="L949">
        <v>0.5</v>
      </c>
      <c r="M949" t="str">
        <f>IF(L949&lt;=4.5,"CLOSEST",IF(L949&lt;=7.5,"FAR","FURTHEST"))</f>
        <v>CLOSEST</v>
      </c>
      <c r="N949" t="s">
        <v>15</v>
      </c>
      <c r="O949" t="str">
        <f>IF(N949="YES", "1", "0")</f>
        <v>0</v>
      </c>
      <c r="P949" t="str">
        <f>E949&amp;"-"&amp;G949&amp;"-"&amp;H949</f>
        <v>LOW INCOME-Partial High School-Manual</v>
      </c>
    </row>
    <row r="950" spans="1:16" x14ac:dyDescent="0.25">
      <c r="A950">
        <v>28395</v>
      </c>
      <c r="B950" t="s">
        <v>19</v>
      </c>
      <c r="C950" t="s">
        <v>10</v>
      </c>
      <c r="D950">
        <v>40000</v>
      </c>
      <c r="E950" t="str">
        <f>IF(D950&lt;=40000,"LOW INCOME",IF(D950&lt;=80000,"MEDIUM INCOME",IF(D950&lt;=100000,"HIGH INCOME","HIGHEST INCOME")))</f>
        <v>LOW INCOME</v>
      </c>
      <c r="F950">
        <v>0</v>
      </c>
      <c r="G950" t="s">
        <v>12</v>
      </c>
      <c r="H950" t="s">
        <v>18</v>
      </c>
      <c r="I950" t="s">
        <v>15</v>
      </c>
      <c r="J950" t="str">
        <f>IF(I950="YES", "1", "0")</f>
        <v>0</v>
      </c>
      <c r="K950">
        <v>0</v>
      </c>
      <c r="L950">
        <v>0.5</v>
      </c>
      <c r="M950" t="str">
        <f>IF(L950&lt;=4.5,"CLOSEST",IF(L950&lt;=7.5,"FAR","FURTHEST"))</f>
        <v>CLOSEST</v>
      </c>
      <c r="N950" t="s">
        <v>14</v>
      </c>
      <c r="O950" t="str">
        <f>IF(N950="YES", "1", "0")</f>
        <v>1</v>
      </c>
      <c r="P950" t="str">
        <f>E950&amp;"-"&amp;G950&amp;"-"&amp;H950</f>
        <v>LOW INCOME-Bachelors-Professional</v>
      </c>
    </row>
    <row r="951" spans="1:16" x14ac:dyDescent="0.25">
      <c r="A951">
        <v>28412</v>
      </c>
      <c r="B951" t="s">
        <v>19</v>
      </c>
      <c r="C951" t="s">
        <v>10</v>
      </c>
      <c r="D951">
        <v>20000</v>
      </c>
      <c r="E951" t="str">
        <f>IF(D951&lt;=40000,"LOW INCOME",IF(D951&lt;=80000,"MEDIUM INCOME",IF(D951&lt;=100000,"HIGH INCOME","HIGHEST INCOME")))</f>
        <v>LOW INCOME</v>
      </c>
      <c r="F951">
        <v>0</v>
      </c>
      <c r="G951" t="s">
        <v>21</v>
      </c>
      <c r="H951" t="s">
        <v>20</v>
      </c>
      <c r="I951" t="s">
        <v>15</v>
      </c>
      <c r="J951" t="str">
        <f>IF(I951="YES", "1", "0")</f>
        <v>0</v>
      </c>
      <c r="K951">
        <v>1</v>
      </c>
      <c r="L951">
        <v>3.5</v>
      </c>
      <c r="M951" t="str">
        <f>IF(L951&lt;=4.5,"CLOSEST",IF(L951&lt;=7.5,"FAR","FURTHEST"))</f>
        <v>CLOSEST</v>
      </c>
      <c r="N951" t="s">
        <v>15</v>
      </c>
      <c r="O951" t="str">
        <f>IF(N951="YES", "1", "0")</f>
        <v>0</v>
      </c>
      <c r="P951" t="str">
        <f>E951&amp;"-"&amp;G951&amp;"-"&amp;H951</f>
        <v>LOW INCOME-High School-Manual</v>
      </c>
    </row>
    <row r="952" spans="1:16" x14ac:dyDescent="0.25">
      <c r="A952">
        <v>28436</v>
      </c>
      <c r="B952" t="s">
        <v>19</v>
      </c>
      <c r="C952" t="s">
        <v>10</v>
      </c>
      <c r="D952">
        <v>30000</v>
      </c>
      <c r="E952" t="str">
        <f>IF(D952&lt;=40000,"LOW INCOME",IF(D952&lt;=80000,"MEDIUM INCOME",IF(D952&lt;=100000,"HIGH INCOME","HIGHEST INCOME")))</f>
        <v>LOW INCOME</v>
      </c>
      <c r="F952">
        <v>0</v>
      </c>
      <c r="G952" t="s">
        <v>16</v>
      </c>
      <c r="H952" t="s">
        <v>17</v>
      </c>
      <c r="I952" t="s">
        <v>15</v>
      </c>
      <c r="J952" t="str">
        <f>IF(I952="YES", "1", "0")</f>
        <v>0</v>
      </c>
      <c r="K952">
        <v>1</v>
      </c>
      <c r="L952">
        <v>0.5</v>
      </c>
      <c r="M952" t="str">
        <f>IF(L952&lt;=4.5,"CLOSEST",IF(L952&lt;=7.5,"FAR","FURTHEST"))</f>
        <v>CLOSEST</v>
      </c>
      <c r="N952" t="s">
        <v>14</v>
      </c>
      <c r="O952" t="str">
        <f>IF(N952="YES", "1", "0")</f>
        <v>1</v>
      </c>
      <c r="P952" t="str">
        <f>E952&amp;"-"&amp;G952&amp;"-"&amp;H952</f>
        <v>LOW INCOME-Partial College-Clerical</v>
      </c>
    </row>
    <row r="953" spans="1:16" x14ac:dyDescent="0.25">
      <c r="A953">
        <v>28468</v>
      </c>
      <c r="B953" t="s">
        <v>10</v>
      </c>
      <c r="C953" t="s">
        <v>11</v>
      </c>
      <c r="D953">
        <v>10000</v>
      </c>
      <c r="E953" t="str">
        <f>IF(D953&lt;=40000,"LOW INCOME",IF(D953&lt;=80000,"MEDIUM INCOME",IF(D953&lt;=100000,"HIGH INCOME","HIGHEST INCOME")))</f>
        <v>LOW INCOME</v>
      </c>
      <c r="F953">
        <v>2</v>
      </c>
      <c r="G953" t="s">
        <v>16</v>
      </c>
      <c r="H953" t="s">
        <v>20</v>
      </c>
      <c r="I953" t="s">
        <v>14</v>
      </c>
      <c r="J953" t="str">
        <f>IF(I953="YES", "1", "0")</f>
        <v>1</v>
      </c>
      <c r="K953">
        <v>0</v>
      </c>
      <c r="L953">
        <v>1.5</v>
      </c>
      <c r="M953" t="str">
        <f>IF(L953&lt;=4.5,"CLOSEST",IF(L953&lt;=7.5,"FAR","FURTHEST"))</f>
        <v>CLOSEST</v>
      </c>
      <c r="N953" t="s">
        <v>15</v>
      </c>
      <c r="O953" t="str">
        <f>IF(N953="YES", "1", "0")</f>
        <v>0</v>
      </c>
      <c r="P953" t="str">
        <f>E953&amp;"-"&amp;G953&amp;"-"&amp;H953</f>
        <v>LOW INCOME-Partial College-Manual</v>
      </c>
    </row>
    <row r="954" spans="1:16" x14ac:dyDescent="0.25">
      <c r="A954">
        <v>28488</v>
      </c>
      <c r="B954" t="s">
        <v>19</v>
      </c>
      <c r="C954" t="s">
        <v>10</v>
      </c>
      <c r="D954">
        <v>20000</v>
      </c>
      <c r="E954" t="str">
        <f>IF(D954&lt;=40000,"LOW INCOME",IF(D954&lt;=80000,"MEDIUM INCOME",IF(D954&lt;=100000,"HIGH INCOME","HIGHEST INCOME")))</f>
        <v>LOW INCOME</v>
      </c>
      <c r="F954">
        <v>0</v>
      </c>
      <c r="G954" t="s">
        <v>16</v>
      </c>
      <c r="H954" t="s">
        <v>20</v>
      </c>
      <c r="I954" t="s">
        <v>14</v>
      </c>
      <c r="J954" t="str">
        <f>IF(I954="YES", "1", "0")</f>
        <v>1</v>
      </c>
      <c r="K954">
        <v>0</v>
      </c>
      <c r="L954">
        <v>0.5</v>
      </c>
      <c r="M954" t="str">
        <f>IF(L954&lt;=4.5,"CLOSEST",IF(L954&lt;=7.5,"FAR","FURTHEST"))</f>
        <v>CLOSEST</v>
      </c>
      <c r="N954" t="s">
        <v>14</v>
      </c>
      <c r="O954" t="str">
        <f>IF(N954="YES", "1", "0")</f>
        <v>1</v>
      </c>
      <c r="P954" t="str">
        <f>E954&amp;"-"&amp;G954&amp;"-"&amp;H954</f>
        <v>LOW INCOME-Partial College-Manual</v>
      </c>
    </row>
    <row r="955" spans="1:16" x14ac:dyDescent="0.25">
      <c r="A955">
        <v>28521</v>
      </c>
      <c r="B955" t="s">
        <v>19</v>
      </c>
      <c r="C955" t="s">
        <v>10</v>
      </c>
      <c r="D955">
        <v>40000</v>
      </c>
      <c r="E955" t="str">
        <f>IF(D955&lt;=40000,"LOW INCOME",IF(D955&lt;=80000,"MEDIUM INCOME",IF(D955&lt;=100000,"HIGH INCOME","HIGHEST INCOME")))</f>
        <v>LOW INCOME</v>
      </c>
      <c r="F955">
        <v>0</v>
      </c>
      <c r="G955" t="s">
        <v>63</v>
      </c>
      <c r="H955" t="s">
        <v>17</v>
      </c>
      <c r="I955" t="s">
        <v>15</v>
      </c>
      <c r="J955" t="str">
        <f>IF(I955="YES", "1", "0")</f>
        <v>0</v>
      </c>
      <c r="K955">
        <v>0</v>
      </c>
      <c r="L955">
        <v>0.5</v>
      </c>
      <c r="M955" t="str">
        <f>IF(L955&lt;=4.5,"CLOSEST",IF(L955&lt;=7.5,"FAR","FURTHEST"))</f>
        <v>CLOSEST</v>
      </c>
      <c r="N955" t="s">
        <v>14</v>
      </c>
      <c r="O955" t="str">
        <f>IF(N955="YES", "1", "0")</f>
        <v>1</v>
      </c>
      <c r="P955" t="str">
        <f>E955&amp;"-"&amp;G955&amp;"-"&amp;H955</f>
        <v>LOW INCOME-Graduate Degree-Clerical</v>
      </c>
    </row>
    <row r="956" spans="1:16" x14ac:dyDescent="0.25">
      <c r="A956">
        <v>28564</v>
      </c>
      <c r="B956" t="s">
        <v>19</v>
      </c>
      <c r="C956" t="s">
        <v>11</v>
      </c>
      <c r="D956">
        <v>40000</v>
      </c>
      <c r="E956" t="str">
        <f>IF(D956&lt;=40000,"LOW INCOME",IF(D956&lt;=80000,"MEDIUM INCOME",IF(D956&lt;=100000,"HIGH INCOME","HIGHEST INCOME")))</f>
        <v>LOW INCOME</v>
      </c>
      <c r="F956">
        <v>2</v>
      </c>
      <c r="G956" t="s">
        <v>16</v>
      </c>
      <c r="H956" t="s">
        <v>17</v>
      </c>
      <c r="I956" t="s">
        <v>14</v>
      </c>
      <c r="J956" t="str">
        <f>IF(I956="YES", "1", "0")</f>
        <v>1</v>
      </c>
      <c r="K956">
        <v>0</v>
      </c>
      <c r="L956">
        <v>1.5</v>
      </c>
      <c r="M956" t="str">
        <f>IF(L956&lt;=4.5,"CLOSEST",IF(L956&lt;=7.5,"FAR","FURTHEST"))</f>
        <v>CLOSEST</v>
      </c>
      <c r="N956" t="s">
        <v>14</v>
      </c>
      <c r="O956" t="str">
        <f>IF(N956="YES", "1", "0")</f>
        <v>1</v>
      </c>
      <c r="P956" t="str">
        <f>E956&amp;"-"&amp;G956&amp;"-"&amp;H956</f>
        <v>LOW INCOME-Partial College-Clerical</v>
      </c>
    </row>
    <row r="957" spans="1:16" x14ac:dyDescent="0.25">
      <c r="A957">
        <v>28580</v>
      </c>
      <c r="B957" t="s">
        <v>10</v>
      </c>
      <c r="C957" t="s">
        <v>11</v>
      </c>
      <c r="D957">
        <v>80000</v>
      </c>
      <c r="E957" t="str">
        <f>IF(D957&lt;=40000,"LOW INCOME",IF(D957&lt;=80000,"MEDIUM INCOME",IF(D957&lt;=100000,"HIGH INCOME","HIGHEST INCOME")))</f>
        <v>MEDIUM INCOME</v>
      </c>
      <c r="F957">
        <v>0</v>
      </c>
      <c r="G957" t="s">
        <v>63</v>
      </c>
      <c r="H957" t="s">
        <v>13</v>
      </c>
      <c r="I957" t="s">
        <v>14</v>
      </c>
      <c r="J957" t="str">
        <f>IF(I957="YES", "1", "0")</f>
        <v>1</v>
      </c>
      <c r="K957">
        <v>0</v>
      </c>
      <c r="L957">
        <v>1.5</v>
      </c>
      <c r="M957" t="str">
        <f>IF(L957&lt;=4.5,"CLOSEST",IF(L957&lt;=7.5,"FAR","FURTHEST"))</f>
        <v>CLOSEST</v>
      </c>
      <c r="N957" t="s">
        <v>14</v>
      </c>
      <c r="O957" t="str">
        <f>IF(N957="YES", "1", "0")</f>
        <v>1</v>
      </c>
      <c r="P957" t="str">
        <f>E957&amp;"-"&amp;G957&amp;"-"&amp;H957</f>
        <v>MEDIUM INCOME-Graduate Degree-Skilled Manual</v>
      </c>
    </row>
    <row r="958" spans="1:16" x14ac:dyDescent="0.25">
      <c r="A958">
        <v>28609</v>
      </c>
      <c r="B958" t="s">
        <v>10</v>
      </c>
      <c r="C958" t="s">
        <v>10</v>
      </c>
      <c r="D958">
        <v>30000</v>
      </c>
      <c r="E958" t="str">
        <f>IF(D958&lt;=40000,"LOW INCOME",IF(D958&lt;=80000,"MEDIUM INCOME",IF(D958&lt;=100000,"HIGH INCOME","HIGHEST INCOME")))</f>
        <v>LOW INCOME</v>
      </c>
      <c r="F958">
        <v>2</v>
      </c>
      <c r="G958" t="s">
        <v>21</v>
      </c>
      <c r="H958" t="s">
        <v>13</v>
      </c>
      <c r="I958" t="s">
        <v>15</v>
      </c>
      <c r="J958" t="str">
        <f>IF(I958="YES", "1", "0")</f>
        <v>0</v>
      </c>
      <c r="K958">
        <v>2</v>
      </c>
      <c r="L958">
        <v>0.5</v>
      </c>
      <c r="M958" t="str">
        <f>IF(L958&lt;=4.5,"CLOSEST",IF(L958&lt;=7.5,"FAR","FURTHEST"))</f>
        <v>CLOSEST</v>
      </c>
      <c r="N958" t="s">
        <v>15</v>
      </c>
      <c r="O958" t="str">
        <f>IF(N958="YES", "1", "0")</f>
        <v>0</v>
      </c>
      <c r="P958" t="str">
        <f>E958&amp;"-"&amp;G958&amp;"-"&amp;H958</f>
        <v>LOW INCOME-High School-Skilled Manual</v>
      </c>
    </row>
    <row r="959" spans="1:16" x14ac:dyDescent="0.25">
      <c r="A959">
        <v>28625</v>
      </c>
      <c r="B959" t="s">
        <v>19</v>
      </c>
      <c r="C959" t="s">
        <v>10</v>
      </c>
      <c r="D959">
        <v>40000</v>
      </c>
      <c r="E959" t="str">
        <f>IF(D959&lt;=40000,"LOW INCOME",IF(D959&lt;=80000,"MEDIUM INCOME",IF(D959&lt;=100000,"HIGH INCOME","HIGHEST INCOME")))</f>
        <v>LOW INCOME</v>
      </c>
      <c r="F959">
        <v>2</v>
      </c>
      <c r="G959" t="s">
        <v>16</v>
      </c>
      <c r="H959" t="s">
        <v>17</v>
      </c>
      <c r="I959" t="s">
        <v>15</v>
      </c>
      <c r="J959" t="str">
        <f>IF(I959="YES", "1", "0")</f>
        <v>0</v>
      </c>
      <c r="K959">
        <v>1</v>
      </c>
      <c r="L959">
        <v>1.5</v>
      </c>
      <c r="M959" t="str">
        <f>IF(L959&lt;=4.5,"CLOSEST",IF(L959&lt;=7.5,"FAR","FURTHEST"))</f>
        <v>CLOSEST</v>
      </c>
      <c r="N959" t="s">
        <v>14</v>
      </c>
      <c r="O959" t="str">
        <f>IF(N959="YES", "1", "0")</f>
        <v>1</v>
      </c>
      <c r="P959" t="str">
        <f>E959&amp;"-"&amp;G959&amp;"-"&amp;H959</f>
        <v>LOW INCOME-Partial College-Clerical</v>
      </c>
    </row>
    <row r="960" spans="1:16" x14ac:dyDescent="0.25">
      <c r="A960">
        <v>28657</v>
      </c>
      <c r="B960" t="s">
        <v>19</v>
      </c>
      <c r="C960" t="s">
        <v>10</v>
      </c>
      <c r="D960">
        <v>60000</v>
      </c>
      <c r="E960" t="str">
        <f>IF(D960&lt;=40000,"LOW INCOME",IF(D960&lt;=80000,"MEDIUM INCOME",IF(D960&lt;=100000,"HIGH INCOME","HIGHEST INCOME")))</f>
        <v>MEDIUM INCOME</v>
      </c>
      <c r="F960">
        <v>2</v>
      </c>
      <c r="G960" t="s">
        <v>12</v>
      </c>
      <c r="H960" t="s">
        <v>13</v>
      </c>
      <c r="I960" t="s">
        <v>14</v>
      </c>
      <c r="J960" t="str">
        <f>IF(I960="YES", "1", "0")</f>
        <v>1</v>
      </c>
      <c r="K960">
        <v>0</v>
      </c>
      <c r="L960">
        <v>3.5</v>
      </c>
      <c r="M960" t="str">
        <f>IF(L960&lt;=4.5,"CLOSEST",IF(L960&lt;=7.5,"FAR","FURTHEST"))</f>
        <v>CLOSEST</v>
      </c>
      <c r="N960" t="s">
        <v>14</v>
      </c>
      <c r="O960" t="str">
        <f>IF(N960="YES", "1", "0")</f>
        <v>1</v>
      </c>
      <c r="P960" t="str">
        <f>E960&amp;"-"&amp;G960&amp;"-"&amp;H960</f>
        <v>MEDIUM INCOME-Bachelors-Skilled Manual</v>
      </c>
    </row>
    <row r="961" spans="1:16" x14ac:dyDescent="0.25">
      <c r="A961">
        <v>28667</v>
      </c>
      <c r="B961" t="s">
        <v>19</v>
      </c>
      <c r="C961" t="s">
        <v>10</v>
      </c>
      <c r="D961">
        <v>70000</v>
      </c>
      <c r="E961" t="str">
        <f>IF(D961&lt;=40000,"LOW INCOME",IF(D961&lt;=80000,"MEDIUM INCOME",IF(D961&lt;=100000,"HIGH INCOME","HIGHEST INCOME")))</f>
        <v>MEDIUM INCOME</v>
      </c>
      <c r="F961">
        <v>2</v>
      </c>
      <c r="G961" t="s">
        <v>12</v>
      </c>
      <c r="H961" t="s">
        <v>13</v>
      </c>
      <c r="I961" t="s">
        <v>15</v>
      </c>
      <c r="J961" t="str">
        <f>IF(I961="YES", "1", "0")</f>
        <v>0</v>
      </c>
      <c r="K961">
        <v>1</v>
      </c>
      <c r="L961">
        <v>0.5</v>
      </c>
      <c r="M961" t="str">
        <f>IF(L961&lt;=4.5,"CLOSEST",IF(L961&lt;=7.5,"FAR","FURTHEST"))</f>
        <v>CLOSEST</v>
      </c>
      <c r="N961" t="s">
        <v>14</v>
      </c>
      <c r="O961" t="str">
        <f>IF(N961="YES", "1", "0")</f>
        <v>1</v>
      </c>
      <c r="P961" t="str">
        <f>E961&amp;"-"&amp;G961&amp;"-"&amp;H961</f>
        <v>MEDIUM INCOME-Bachelors-Skilled Manual</v>
      </c>
    </row>
    <row r="962" spans="1:16" x14ac:dyDescent="0.25">
      <c r="A962">
        <v>28672</v>
      </c>
      <c r="B962" t="s">
        <v>19</v>
      </c>
      <c r="C962" t="s">
        <v>10</v>
      </c>
      <c r="D962">
        <v>70000</v>
      </c>
      <c r="E962" t="str">
        <f>IF(D962&lt;=40000,"LOW INCOME",IF(D962&lt;=80000,"MEDIUM INCOME",IF(D962&lt;=100000,"HIGH INCOME","HIGHEST INCOME")))</f>
        <v>MEDIUM INCOME</v>
      </c>
      <c r="F962">
        <v>4</v>
      </c>
      <c r="G962" t="s">
        <v>63</v>
      </c>
      <c r="H962" t="s">
        <v>18</v>
      </c>
      <c r="I962" t="s">
        <v>14</v>
      </c>
      <c r="J962" t="str">
        <f>IF(I962="YES", "1", "0")</f>
        <v>1</v>
      </c>
      <c r="K962">
        <v>0</v>
      </c>
      <c r="L962">
        <v>3.5</v>
      </c>
      <c r="M962" t="str">
        <f>IF(L962&lt;=4.5,"CLOSEST",IF(L962&lt;=7.5,"FAR","FURTHEST"))</f>
        <v>CLOSEST</v>
      </c>
      <c r="N962" t="s">
        <v>14</v>
      </c>
      <c r="O962" t="str">
        <f>IF(N962="YES", "1", "0")</f>
        <v>1</v>
      </c>
      <c r="P962" t="str">
        <f>E962&amp;"-"&amp;G962&amp;"-"&amp;H962</f>
        <v>MEDIUM INCOME-Graduate Degree-Professional</v>
      </c>
    </row>
    <row r="963" spans="1:16" x14ac:dyDescent="0.25">
      <c r="A963">
        <v>28683</v>
      </c>
      <c r="B963" t="s">
        <v>19</v>
      </c>
      <c r="C963" t="s">
        <v>11</v>
      </c>
      <c r="D963">
        <v>10000</v>
      </c>
      <c r="E963" t="str">
        <f>IF(D963&lt;=40000,"LOW INCOME",IF(D963&lt;=80000,"MEDIUM INCOME",IF(D963&lt;=100000,"HIGH INCOME","HIGHEST INCOME")))</f>
        <v>LOW INCOME</v>
      </c>
      <c r="F963">
        <v>1</v>
      </c>
      <c r="G963" t="s">
        <v>21</v>
      </c>
      <c r="H963" t="s">
        <v>20</v>
      </c>
      <c r="I963" t="s">
        <v>15</v>
      </c>
      <c r="J963" t="str">
        <f>IF(I963="YES", "1", "0")</f>
        <v>0</v>
      </c>
      <c r="K963">
        <v>1</v>
      </c>
      <c r="L963">
        <v>7.5</v>
      </c>
      <c r="M963" t="str">
        <f>IF(L963&lt;=4.5,"CLOSEST",IF(L963&lt;=7.5,"FAR","FURTHEST"))</f>
        <v>FAR</v>
      </c>
      <c r="N963" t="s">
        <v>14</v>
      </c>
      <c r="O963" t="str">
        <f>IF(N963="YES", "1", "0")</f>
        <v>1</v>
      </c>
      <c r="P963" t="str">
        <f>E963&amp;"-"&amp;G963&amp;"-"&amp;H963</f>
        <v>LOW INCOME-High School-Manual</v>
      </c>
    </row>
    <row r="964" spans="1:16" x14ac:dyDescent="0.25">
      <c r="A964">
        <v>28729</v>
      </c>
      <c r="B964" t="s">
        <v>19</v>
      </c>
      <c r="C964" t="s">
        <v>11</v>
      </c>
      <c r="D964">
        <v>20000</v>
      </c>
      <c r="E964" t="str">
        <f>IF(D964&lt;=40000,"LOW INCOME",IF(D964&lt;=80000,"MEDIUM INCOME",IF(D964&lt;=100000,"HIGH INCOME","HIGHEST INCOME")))</f>
        <v>LOW INCOME</v>
      </c>
      <c r="F964">
        <v>0</v>
      </c>
      <c r="G964" t="s">
        <v>23</v>
      </c>
      <c r="H964" t="s">
        <v>20</v>
      </c>
      <c r="I964" t="s">
        <v>14</v>
      </c>
      <c r="J964" t="str">
        <f>IF(I964="YES", "1", "0")</f>
        <v>1</v>
      </c>
      <c r="K964">
        <v>2</v>
      </c>
      <c r="L964">
        <v>1.5</v>
      </c>
      <c r="M964" t="str">
        <f>IF(L964&lt;=4.5,"CLOSEST",IF(L964&lt;=7.5,"FAR","FURTHEST"))</f>
        <v>CLOSEST</v>
      </c>
      <c r="N964" t="s">
        <v>14</v>
      </c>
      <c r="O964" t="str">
        <f>IF(N964="YES", "1", "0")</f>
        <v>1</v>
      </c>
      <c r="P964" t="str">
        <f>E964&amp;"-"&amp;G964&amp;"-"&amp;H964</f>
        <v>LOW INCOME-Partial High School-Manual</v>
      </c>
    </row>
    <row r="965" spans="1:16" x14ac:dyDescent="0.25">
      <c r="A965">
        <v>28758</v>
      </c>
      <c r="B965" t="s">
        <v>10</v>
      </c>
      <c r="C965" t="s">
        <v>10</v>
      </c>
      <c r="D965">
        <v>40000</v>
      </c>
      <c r="E965" t="str">
        <f>IF(D965&lt;=40000,"LOW INCOME",IF(D965&lt;=80000,"MEDIUM INCOME",IF(D965&lt;=100000,"HIGH INCOME","HIGHEST INCOME")))</f>
        <v>LOW INCOME</v>
      </c>
      <c r="F965">
        <v>2</v>
      </c>
      <c r="G965" t="s">
        <v>16</v>
      </c>
      <c r="H965" t="s">
        <v>17</v>
      </c>
      <c r="I965" t="s">
        <v>14</v>
      </c>
      <c r="J965" t="str">
        <f>IF(I965="YES", "1", "0")</f>
        <v>1</v>
      </c>
      <c r="K965">
        <v>1</v>
      </c>
      <c r="L965">
        <v>1.5</v>
      </c>
      <c r="M965" t="str">
        <f>IF(L965&lt;=4.5,"CLOSEST",IF(L965&lt;=7.5,"FAR","FURTHEST"))</f>
        <v>CLOSEST</v>
      </c>
      <c r="N965" t="s">
        <v>14</v>
      </c>
      <c r="O965" t="str">
        <f>IF(N965="YES", "1", "0")</f>
        <v>1</v>
      </c>
      <c r="P965" t="str">
        <f>E965&amp;"-"&amp;G965&amp;"-"&amp;H965</f>
        <v>LOW INCOME-Partial College-Clerical</v>
      </c>
    </row>
    <row r="966" spans="1:16" x14ac:dyDescent="0.25">
      <c r="A966">
        <v>28799</v>
      </c>
      <c r="B966" t="s">
        <v>19</v>
      </c>
      <c r="C966" t="s">
        <v>11</v>
      </c>
      <c r="D966">
        <v>40000</v>
      </c>
      <c r="E966" t="str">
        <f>IF(D966&lt;=40000,"LOW INCOME",IF(D966&lt;=80000,"MEDIUM INCOME",IF(D966&lt;=100000,"HIGH INCOME","HIGHEST INCOME")))</f>
        <v>LOW INCOME</v>
      </c>
      <c r="F966">
        <v>2</v>
      </c>
      <c r="G966" t="s">
        <v>16</v>
      </c>
      <c r="H966" t="s">
        <v>17</v>
      </c>
      <c r="I966" t="s">
        <v>15</v>
      </c>
      <c r="J966" t="str">
        <f>IF(I966="YES", "1", "0")</f>
        <v>0</v>
      </c>
      <c r="K966">
        <v>1</v>
      </c>
      <c r="L966">
        <v>1.5</v>
      </c>
      <c r="M966" t="str">
        <f>IF(L966&lt;=4.5,"CLOSEST",IF(L966&lt;=7.5,"FAR","FURTHEST"))</f>
        <v>CLOSEST</v>
      </c>
      <c r="N966" t="s">
        <v>14</v>
      </c>
      <c r="O966" t="str">
        <f>IF(N966="YES", "1", "0")</f>
        <v>1</v>
      </c>
      <c r="P966" t="str">
        <f>E966&amp;"-"&amp;G966&amp;"-"&amp;H966</f>
        <v>LOW INCOME-Partial College-Clerical</v>
      </c>
    </row>
    <row r="967" spans="1:16" x14ac:dyDescent="0.25">
      <c r="A967">
        <v>28815</v>
      </c>
      <c r="B967" t="s">
        <v>10</v>
      </c>
      <c r="C967" t="s">
        <v>11</v>
      </c>
      <c r="D967">
        <v>50000</v>
      </c>
      <c r="E967" t="str">
        <f>IF(D967&lt;=40000,"LOW INCOME",IF(D967&lt;=80000,"MEDIUM INCOME",IF(D967&lt;=100000,"HIGH INCOME","HIGHEST INCOME")))</f>
        <v>MEDIUM INCOME</v>
      </c>
      <c r="F967">
        <v>1</v>
      </c>
      <c r="G967" t="s">
        <v>63</v>
      </c>
      <c r="H967" t="s">
        <v>13</v>
      </c>
      <c r="I967" t="s">
        <v>14</v>
      </c>
      <c r="J967" t="str">
        <f>IF(I967="YES", "1", "0")</f>
        <v>1</v>
      </c>
      <c r="K967">
        <v>0</v>
      </c>
      <c r="L967">
        <v>0.5</v>
      </c>
      <c r="M967" t="str">
        <f>IF(L967&lt;=4.5,"CLOSEST",IF(L967&lt;=7.5,"FAR","FURTHEST"))</f>
        <v>CLOSEST</v>
      </c>
      <c r="N967" t="s">
        <v>15</v>
      </c>
      <c r="O967" t="str">
        <f>IF(N967="YES", "1", "0")</f>
        <v>0</v>
      </c>
      <c r="P967" t="str">
        <f>E967&amp;"-"&amp;G967&amp;"-"&amp;H967</f>
        <v>MEDIUM INCOME-Graduate Degree-Skilled Manual</v>
      </c>
    </row>
    <row r="968" spans="1:16" x14ac:dyDescent="0.25">
      <c r="A968">
        <v>28858</v>
      </c>
      <c r="B968" t="s">
        <v>19</v>
      </c>
      <c r="C968" t="s">
        <v>10</v>
      </c>
      <c r="D968">
        <v>80000</v>
      </c>
      <c r="E968" t="str">
        <f>IF(D968&lt;=40000,"LOW INCOME",IF(D968&lt;=80000,"MEDIUM INCOME",IF(D968&lt;=100000,"HIGH INCOME","HIGHEST INCOME")))</f>
        <v>MEDIUM INCOME</v>
      </c>
      <c r="F968">
        <v>3</v>
      </c>
      <c r="G968" t="s">
        <v>12</v>
      </c>
      <c r="H968" t="s">
        <v>13</v>
      </c>
      <c r="I968" t="s">
        <v>14</v>
      </c>
      <c r="J968" t="str">
        <f>IF(I968="YES", "1", "0")</f>
        <v>1</v>
      </c>
      <c r="K968">
        <v>0</v>
      </c>
      <c r="L968">
        <v>3.5</v>
      </c>
      <c r="M968" t="str">
        <f>IF(L968&lt;=4.5,"CLOSEST",IF(L968&lt;=7.5,"FAR","FURTHEST"))</f>
        <v>CLOSEST</v>
      </c>
      <c r="N968" t="s">
        <v>15</v>
      </c>
      <c r="O968" t="str">
        <f>IF(N968="YES", "1", "0")</f>
        <v>0</v>
      </c>
      <c r="P968" t="str">
        <f>E968&amp;"-"&amp;G968&amp;"-"&amp;H968</f>
        <v>MEDIUM INCOME-Bachelors-Skilled Manual</v>
      </c>
    </row>
    <row r="969" spans="1:16" x14ac:dyDescent="0.25">
      <c r="A969">
        <v>28906</v>
      </c>
      <c r="B969" t="s">
        <v>10</v>
      </c>
      <c r="C969" t="s">
        <v>10</v>
      </c>
      <c r="D969">
        <v>80000</v>
      </c>
      <c r="E969" t="str">
        <f>IF(D969&lt;=40000,"LOW INCOME",IF(D969&lt;=80000,"MEDIUM INCOME",IF(D969&lt;=100000,"HIGH INCOME","HIGHEST INCOME")))</f>
        <v>MEDIUM INCOME</v>
      </c>
      <c r="F969">
        <v>4</v>
      </c>
      <c r="G969" t="s">
        <v>21</v>
      </c>
      <c r="H969" t="s">
        <v>18</v>
      </c>
      <c r="I969" t="s">
        <v>14</v>
      </c>
      <c r="J969" t="str">
        <f>IF(I969="YES", "1", "0")</f>
        <v>1</v>
      </c>
      <c r="K969">
        <v>2</v>
      </c>
      <c r="L969">
        <v>10.5</v>
      </c>
      <c r="M969" t="str">
        <f>IF(L969&lt;=4.5,"CLOSEST",IF(L969&lt;=7.5,"FAR","FURTHEST"))</f>
        <v>FURTHEST</v>
      </c>
      <c r="N969" t="s">
        <v>15</v>
      </c>
      <c r="O969" t="str">
        <f>IF(N969="YES", "1", "0")</f>
        <v>0</v>
      </c>
      <c r="P969" t="str">
        <f>E969&amp;"-"&amp;G969&amp;"-"&amp;H969</f>
        <v>MEDIUM INCOME-High School-Professional</v>
      </c>
    </row>
    <row r="970" spans="1:16" x14ac:dyDescent="0.25">
      <c r="A970">
        <v>28915</v>
      </c>
      <c r="B970" t="s">
        <v>19</v>
      </c>
      <c r="C970" t="s">
        <v>10</v>
      </c>
      <c r="D970">
        <v>80000</v>
      </c>
      <c r="E970" t="str">
        <f>IF(D970&lt;=40000,"LOW INCOME",IF(D970&lt;=80000,"MEDIUM INCOME",IF(D970&lt;=100000,"HIGH INCOME","HIGHEST INCOME")))</f>
        <v>MEDIUM INCOME</v>
      </c>
      <c r="F970">
        <v>5</v>
      </c>
      <c r="G970" t="s">
        <v>21</v>
      </c>
      <c r="H970" t="s">
        <v>22</v>
      </c>
      <c r="I970" t="s">
        <v>14</v>
      </c>
      <c r="J970" t="str">
        <f>IF(I970="YES", "1", "0")</f>
        <v>1</v>
      </c>
      <c r="K970">
        <v>3</v>
      </c>
      <c r="L970">
        <v>10.5</v>
      </c>
      <c r="M970" t="str">
        <f>IF(L970&lt;=4.5,"CLOSEST",IF(L970&lt;=7.5,"FAR","FURTHEST"))</f>
        <v>FURTHEST</v>
      </c>
      <c r="N970" t="s">
        <v>15</v>
      </c>
      <c r="O970" t="str">
        <f>IF(N970="YES", "1", "0")</f>
        <v>0</v>
      </c>
      <c r="P970" t="str">
        <f>E970&amp;"-"&amp;G970&amp;"-"&amp;H970</f>
        <v>MEDIUM INCOME-High School-Management</v>
      </c>
    </row>
    <row r="971" spans="1:16" x14ac:dyDescent="0.25">
      <c r="A971">
        <v>28918</v>
      </c>
      <c r="B971" t="s">
        <v>10</v>
      </c>
      <c r="C971" t="s">
        <v>11</v>
      </c>
      <c r="D971">
        <v>130000</v>
      </c>
      <c r="E971" t="str">
        <f>IF(D971&lt;=40000,"LOW INCOME",IF(D971&lt;=80000,"MEDIUM INCOME",IF(D971&lt;=100000,"HIGH INCOME","HIGHEST INCOME")))</f>
        <v>HIGHEST INCOME</v>
      </c>
      <c r="F971">
        <v>4</v>
      </c>
      <c r="G971" t="s">
        <v>21</v>
      </c>
      <c r="H971" t="s">
        <v>22</v>
      </c>
      <c r="I971" t="s">
        <v>15</v>
      </c>
      <c r="J971" t="str">
        <f>IF(I971="YES", "1", "0")</f>
        <v>0</v>
      </c>
      <c r="K971">
        <v>4</v>
      </c>
      <c r="L971">
        <v>10.5</v>
      </c>
      <c r="M971" t="str">
        <f>IF(L971&lt;=4.5,"CLOSEST",IF(L971&lt;=7.5,"FAR","FURTHEST"))</f>
        <v>FURTHEST</v>
      </c>
      <c r="N971" t="s">
        <v>15</v>
      </c>
      <c r="O971" t="str">
        <f>IF(N971="YES", "1", "0")</f>
        <v>0</v>
      </c>
      <c r="P971" t="str">
        <f>E971&amp;"-"&amp;G971&amp;"-"&amp;H971</f>
        <v>HIGHEST INCOME-High School-Management</v>
      </c>
    </row>
    <row r="972" spans="1:16" x14ac:dyDescent="0.25">
      <c r="A972">
        <v>28957</v>
      </c>
      <c r="B972" t="s">
        <v>19</v>
      </c>
      <c r="C972" t="s">
        <v>11</v>
      </c>
      <c r="D972">
        <v>120000</v>
      </c>
      <c r="E972" t="str">
        <f>IF(D972&lt;=40000,"LOW INCOME",IF(D972&lt;=80000,"MEDIUM INCOME",IF(D972&lt;=100000,"HIGH INCOME","HIGHEST INCOME")))</f>
        <v>HIGHEST INCOME</v>
      </c>
      <c r="F972">
        <v>0</v>
      </c>
      <c r="G972" t="s">
        <v>23</v>
      </c>
      <c r="H972" t="s">
        <v>18</v>
      </c>
      <c r="I972" t="s">
        <v>14</v>
      </c>
      <c r="J972" t="str">
        <f>IF(I972="YES", "1", "0")</f>
        <v>1</v>
      </c>
      <c r="K972">
        <v>4</v>
      </c>
      <c r="L972">
        <v>10.5</v>
      </c>
      <c r="M972" t="str">
        <f>IF(L972&lt;=4.5,"CLOSEST",IF(L972&lt;=7.5,"FAR","FURTHEST"))</f>
        <v>FURTHEST</v>
      </c>
      <c r="N972" t="s">
        <v>14</v>
      </c>
      <c r="O972" t="str">
        <f>IF(N972="YES", "1", "0")</f>
        <v>1</v>
      </c>
      <c r="P972" t="str">
        <f>E972&amp;"-"&amp;G972&amp;"-"&amp;H972</f>
        <v>HIGHEST INCOME-Partial High School-Professional</v>
      </c>
    </row>
    <row r="973" spans="1:16" x14ac:dyDescent="0.25">
      <c r="A973">
        <v>28972</v>
      </c>
      <c r="B973" t="s">
        <v>19</v>
      </c>
      <c r="C973" t="s">
        <v>11</v>
      </c>
      <c r="D973">
        <v>60000</v>
      </c>
      <c r="E973" t="str">
        <f>IF(D973&lt;=40000,"LOW INCOME",IF(D973&lt;=80000,"MEDIUM INCOME",IF(D973&lt;=100000,"HIGH INCOME","HIGHEST INCOME")))</f>
        <v>MEDIUM INCOME</v>
      </c>
      <c r="F973">
        <v>3</v>
      </c>
      <c r="G973" t="s">
        <v>63</v>
      </c>
      <c r="H973" t="s">
        <v>22</v>
      </c>
      <c r="I973" t="s">
        <v>14</v>
      </c>
      <c r="J973" t="str">
        <f>IF(I973="YES", "1", "0")</f>
        <v>1</v>
      </c>
      <c r="K973">
        <v>2</v>
      </c>
      <c r="L973">
        <v>10.5</v>
      </c>
      <c r="M973" t="str">
        <f>IF(L973&lt;=4.5,"CLOSEST",IF(L973&lt;=7.5,"FAR","FURTHEST"))</f>
        <v>FURTHEST</v>
      </c>
      <c r="N973" t="s">
        <v>15</v>
      </c>
      <c r="O973" t="str">
        <f>IF(N973="YES", "1", "0")</f>
        <v>0</v>
      </c>
      <c r="P973" t="str">
        <f>E973&amp;"-"&amp;G973&amp;"-"&amp;H973</f>
        <v>MEDIUM INCOME-Graduate Degree-Management</v>
      </c>
    </row>
    <row r="974" spans="1:16" x14ac:dyDescent="0.25">
      <c r="A974">
        <v>28997</v>
      </c>
      <c r="B974" t="s">
        <v>19</v>
      </c>
      <c r="C974" t="s">
        <v>10</v>
      </c>
      <c r="D974">
        <v>40000</v>
      </c>
      <c r="E974" t="str">
        <f>IF(D974&lt;=40000,"LOW INCOME",IF(D974&lt;=80000,"MEDIUM INCOME",IF(D974&lt;=100000,"HIGH INCOME","HIGHEST INCOME")))</f>
        <v>LOW INCOME</v>
      </c>
      <c r="F974">
        <v>2</v>
      </c>
      <c r="G974" t="s">
        <v>21</v>
      </c>
      <c r="H974" t="s">
        <v>18</v>
      </c>
      <c r="I974" t="s">
        <v>15</v>
      </c>
      <c r="J974" t="str">
        <f>IF(I974="YES", "1", "0")</f>
        <v>0</v>
      </c>
      <c r="K974">
        <v>1</v>
      </c>
      <c r="L974">
        <v>3.5</v>
      </c>
      <c r="M974" t="str">
        <f>IF(L974&lt;=4.5,"CLOSEST",IF(L974&lt;=7.5,"FAR","FURTHEST"))</f>
        <v>CLOSEST</v>
      </c>
      <c r="N974" t="s">
        <v>14</v>
      </c>
      <c r="O974" t="str">
        <f>IF(N974="YES", "1", "0")</f>
        <v>1</v>
      </c>
      <c r="P974" t="str">
        <f>E974&amp;"-"&amp;G974&amp;"-"&amp;H974</f>
        <v>LOW INCOME-High School-Professional</v>
      </c>
    </row>
    <row r="975" spans="1:16" x14ac:dyDescent="0.25">
      <c r="A975">
        <v>29030</v>
      </c>
      <c r="B975" t="s">
        <v>10</v>
      </c>
      <c r="C975" t="s">
        <v>10</v>
      </c>
      <c r="D975">
        <v>70000</v>
      </c>
      <c r="E975" t="str">
        <f>IF(D975&lt;=40000,"LOW INCOME",IF(D975&lt;=80000,"MEDIUM INCOME",IF(D975&lt;=100000,"HIGH INCOME","HIGHEST INCOME")))</f>
        <v>MEDIUM INCOME</v>
      </c>
      <c r="F975">
        <v>2</v>
      </c>
      <c r="G975" t="s">
        <v>23</v>
      </c>
      <c r="H975" t="s">
        <v>13</v>
      </c>
      <c r="I975" t="s">
        <v>14</v>
      </c>
      <c r="J975" t="str">
        <f>IF(I975="YES", "1", "0")</f>
        <v>1</v>
      </c>
      <c r="K975">
        <v>2</v>
      </c>
      <c r="L975">
        <v>10.5</v>
      </c>
      <c r="M975" t="str">
        <f>IF(L975&lt;=4.5,"CLOSEST",IF(L975&lt;=7.5,"FAR","FURTHEST"))</f>
        <v>FURTHEST</v>
      </c>
      <c r="N975" t="s">
        <v>15</v>
      </c>
      <c r="O975" t="str">
        <f>IF(N975="YES", "1", "0")</f>
        <v>0</v>
      </c>
      <c r="P975" t="str">
        <f>E975&amp;"-"&amp;G975&amp;"-"&amp;H975</f>
        <v>MEDIUM INCOME-Partial High School-Skilled Manual</v>
      </c>
    </row>
    <row r="976" spans="1:16" x14ac:dyDescent="0.25">
      <c r="A976">
        <v>29037</v>
      </c>
      <c r="B976" t="s">
        <v>10</v>
      </c>
      <c r="C976" t="s">
        <v>10</v>
      </c>
      <c r="D976">
        <v>60000</v>
      </c>
      <c r="E976" t="str">
        <f>IF(D976&lt;=40000,"LOW INCOME",IF(D976&lt;=80000,"MEDIUM INCOME",IF(D976&lt;=100000,"HIGH INCOME","HIGHEST INCOME")))</f>
        <v>MEDIUM INCOME</v>
      </c>
      <c r="F976">
        <v>0</v>
      </c>
      <c r="G976" t="s">
        <v>63</v>
      </c>
      <c r="H976" t="s">
        <v>18</v>
      </c>
      <c r="I976" t="s">
        <v>15</v>
      </c>
      <c r="J976" t="str">
        <f>IF(I976="YES", "1", "0")</f>
        <v>0</v>
      </c>
      <c r="K976">
        <v>0</v>
      </c>
      <c r="L976">
        <v>0.5</v>
      </c>
      <c r="M976" t="str">
        <f>IF(L976&lt;=4.5,"CLOSEST",IF(L976&lt;=7.5,"FAR","FURTHEST"))</f>
        <v>CLOSEST</v>
      </c>
      <c r="N976" t="s">
        <v>15</v>
      </c>
      <c r="O976" t="str">
        <f>IF(N976="YES", "1", "0")</f>
        <v>0</v>
      </c>
      <c r="P976" t="str">
        <f>E976&amp;"-"&amp;G976&amp;"-"&amp;H976</f>
        <v>MEDIUM INCOME-Graduate Degree-Professional</v>
      </c>
    </row>
    <row r="977" spans="1:16" x14ac:dyDescent="0.25">
      <c r="A977">
        <v>29048</v>
      </c>
      <c r="B977" t="s">
        <v>19</v>
      </c>
      <c r="C977" t="s">
        <v>10</v>
      </c>
      <c r="D977">
        <v>110000</v>
      </c>
      <c r="E977" t="str">
        <f>IF(D977&lt;=40000,"LOW INCOME",IF(D977&lt;=80000,"MEDIUM INCOME",IF(D977&lt;=100000,"HIGH INCOME","HIGHEST INCOME")))</f>
        <v>HIGHEST INCOME</v>
      </c>
      <c r="F977">
        <v>2</v>
      </c>
      <c r="G977" t="s">
        <v>12</v>
      </c>
      <c r="H977" t="s">
        <v>22</v>
      </c>
      <c r="I977" t="s">
        <v>15</v>
      </c>
      <c r="J977" t="str">
        <f>IF(I977="YES", "1", "0")</f>
        <v>0</v>
      </c>
      <c r="K977">
        <v>3</v>
      </c>
      <c r="L977">
        <v>0.5</v>
      </c>
      <c r="M977" t="str">
        <f>IF(L977&lt;=4.5,"CLOSEST",IF(L977&lt;=7.5,"FAR","FURTHEST"))</f>
        <v>CLOSEST</v>
      </c>
      <c r="N977" t="s">
        <v>14</v>
      </c>
      <c r="O977" t="str">
        <f>IF(N977="YES", "1", "0")</f>
        <v>1</v>
      </c>
      <c r="P977" t="str">
        <f>E977&amp;"-"&amp;G977&amp;"-"&amp;H977</f>
        <v>HIGHEST INCOME-Bachelors-Management</v>
      </c>
    </row>
    <row r="978" spans="1:16" x14ac:dyDescent="0.25">
      <c r="A978">
        <v>29052</v>
      </c>
      <c r="B978" t="s">
        <v>19</v>
      </c>
      <c r="C978" t="s">
        <v>10</v>
      </c>
      <c r="D978">
        <v>40000</v>
      </c>
      <c r="E978" t="str">
        <f>IF(D978&lt;=40000,"LOW INCOME",IF(D978&lt;=80000,"MEDIUM INCOME",IF(D978&lt;=100000,"HIGH INCOME","HIGHEST INCOME")))</f>
        <v>LOW INCOME</v>
      </c>
      <c r="F978">
        <v>0</v>
      </c>
      <c r="G978" t="s">
        <v>16</v>
      </c>
      <c r="H978" t="s">
        <v>13</v>
      </c>
      <c r="I978" t="s">
        <v>14</v>
      </c>
      <c r="J978" t="str">
        <f>IF(I978="YES", "1", "0")</f>
        <v>1</v>
      </c>
      <c r="K978">
        <v>1</v>
      </c>
      <c r="L978">
        <v>7.5</v>
      </c>
      <c r="M978" t="str">
        <f>IF(L978&lt;=4.5,"CLOSEST",IF(L978&lt;=7.5,"FAR","FURTHEST"))</f>
        <v>FAR</v>
      </c>
      <c r="N978" t="s">
        <v>15</v>
      </c>
      <c r="O978" t="str">
        <f>IF(N978="YES", "1", "0")</f>
        <v>0</v>
      </c>
      <c r="P978" t="str">
        <f>E978&amp;"-"&amp;G978&amp;"-"&amp;H978</f>
        <v>LOW INCOME-Partial College-Skilled Manual</v>
      </c>
    </row>
    <row r="979" spans="1:16" x14ac:dyDescent="0.25">
      <c r="A979">
        <v>29094</v>
      </c>
      <c r="B979" t="s">
        <v>10</v>
      </c>
      <c r="C979" t="s">
        <v>10</v>
      </c>
      <c r="D979">
        <v>30000</v>
      </c>
      <c r="E979" t="str">
        <f>IF(D979&lt;=40000,"LOW INCOME",IF(D979&lt;=80000,"MEDIUM INCOME",IF(D979&lt;=100000,"HIGH INCOME","HIGHEST INCOME")))</f>
        <v>LOW INCOME</v>
      </c>
      <c r="F979">
        <v>3</v>
      </c>
      <c r="G979" t="s">
        <v>21</v>
      </c>
      <c r="H979" t="s">
        <v>13</v>
      </c>
      <c r="I979" t="s">
        <v>14</v>
      </c>
      <c r="J979" t="str">
        <f>IF(I979="YES", "1", "0")</f>
        <v>1</v>
      </c>
      <c r="K979">
        <v>2</v>
      </c>
      <c r="L979">
        <v>7.5</v>
      </c>
      <c r="M979" t="str">
        <f>IF(L979&lt;=4.5,"CLOSEST",IF(L979&lt;=7.5,"FAR","FURTHEST"))</f>
        <v>FAR</v>
      </c>
      <c r="N979" t="s">
        <v>14</v>
      </c>
      <c r="O979" t="str">
        <f>IF(N979="YES", "1", "0")</f>
        <v>1</v>
      </c>
      <c r="P979" t="str">
        <f>E979&amp;"-"&amp;G979&amp;"-"&amp;H979</f>
        <v>LOW INCOME-High School-Skilled Manual</v>
      </c>
    </row>
    <row r="980" spans="1:16" x14ac:dyDescent="0.25">
      <c r="A980">
        <v>29097</v>
      </c>
      <c r="B980" t="s">
        <v>19</v>
      </c>
      <c r="C980" t="s">
        <v>11</v>
      </c>
      <c r="D980">
        <v>40000</v>
      </c>
      <c r="E980" t="str">
        <f>IF(D980&lt;=40000,"LOW INCOME",IF(D980&lt;=80000,"MEDIUM INCOME",IF(D980&lt;=100000,"HIGH INCOME","HIGHEST INCOME")))</f>
        <v>LOW INCOME</v>
      </c>
      <c r="F980">
        <v>2</v>
      </c>
      <c r="G980" t="s">
        <v>16</v>
      </c>
      <c r="H980" t="s">
        <v>13</v>
      </c>
      <c r="I980" t="s">
        <v>14</v>
      </c>
      <c r="J980" t="str">
        <f>IF(I980="YES", "1", "0")</f>
        <v>1</v>
      </c>
      <c r="K980">
        <v>2</v>
      </c>
      <c r="L980">
        <v>7.5</v>
      </c>
      <c r="M980" t="str">
        <f>IF(L980&lt;=4.5,"CLOSEST",IF(L980&lt;=7.5,"FAR","FURTHEST"))</f>
        <v>FAR</v>
      </c>
      <c r="N980" t="s">
        <v>14</v>
      </c>
      <c r="O980" t="str">
        <f>IF(N980="YES", "1", "0")</f>
        <v>1</v>
      </c>
      <c r="P980" t="str">
        <f>E980&amp;"-"&amp;G980&amp;"-"&amp;H980</f>
        <v>LOW INCOME-Partial College-Skilled Manual</v>
      </c>
    </row>
    <row r="981" spans="1:16" x14ac:dyDescent="0.25">
      <c r="A981">
        <v>29106</v>
      </c>
      <c r="B981" t="s">
        <v>19</v>
      </c>
      <c r="C981" t="s">
        <v>10</v>
      </c>
      <c r="D981">
        <v>40000</v>
      </c>
      <c r="E981" t="str">
        <f>IF(D981&lt;=40000,"LOW INCOME",IF(D981&lt;=80000,"MEDIUM INCOME",IF(D981&lt;=100000,"HIGH INCOME","HIGHEST INCOME")))</f>
        <v>LOW INCOME</v>
      </c>
      <c r="F981">
        <v>0</v>
      </c>
      <c r="G981" t="s">
        <v>21</v>
      </c>
      <c r="H981" t="s">
        <v>13</v>
      </c>
      <c r="I981" t="s">
        <v>15</v>
      </c>
      <c r="J981" t="str">
        <f>IF(I981="YES", "1", "0")</f>
        <v>0</v>
      </c>
      <c r="K981">
        <v>2</v>
      </c>
      <c r="L981">
        <v>1.5</v>
      </c>
      <c r="M981" t="str">
        <f>IF(L981&lt;=4.5,"CLOSEST",IF(L981&lt;=7.5,"FAR","FURTHEST"))</f>
        <v>CLOSEST</v>
      </c>
      <c r="N981" t="s">
        <v>14</v>
      </c>
      <c r="O981" t="str">
        <f>IF(N981="YES", "1", "0")</f>
        <v>1</v>
      </c>
      <c r="P981" t="str">
        <f>E981&amp;"-"&amp;G981&amp;"-"&amp;H981</f>
        <v>LOW INCOME-High School-Skilled Manual</v>
      </c>
    </row>
    <row r="982" spans="1:16" x14ac:dyDescent="0.25">
      <c r="A982">
        <v>29112</v>
      </c>
      <c r="B982" t="s">
        <v>19</v>
      </c>
      <c r="C982" t="s">
        <v>10</v>
      </c>
      <c r="D982">
        <v>60000</v>
      </c>
      <c r="E982" t="str">
        <f>IF(D982&lt;=40000,"LOW INCOME",IF(D982&lt;=80000,"MEDIUM INCOME",IF(D982&lt;=100000,"HIGH INCOME","HIGHEST INCOME")))</f>
        <v>MEDIUM INCOME</v>
      </c>
      <c r="F982">
        <v>0</v>
      </c>
      <c r="G982" t="s">
        <v>16</v>
      </c>
      <c r="H982" t="s">
        <v>18</v>
      </c>
      <c r="I982" t="s">
        <v>15</v>
      </c>
      <c r="J982" t="str">
        <f>IF(I982="YES", "1", "0")</f>
        <v>0</v>
      </c>
      <c r="K982">
        <v>2</v>
      </c>
      <c r="L982">
        <v>1.5</v>
      </c>
      <c r="M982" t="str">
        <f>IF(L982&lt;=4.5,"CLOSEST",IF(L982&lt;=7.5,"FAR","FURTHEST"))</f>
        <v>CLOSEST</v>
      </c>
      <c r="N982" t="s">
        <v>15</v>
      </c>
      <c r="O982" t="str">
        <f>IF(N982="YES", "1", "0")</f>
        <v>0</v>
      </c>
      <c r="P982" t="str">
        <f>E982&amp;"-"&amp;G982&amp;"-"&amp;H982</f>
        <v>MEDIUM INCOME-Partial College-Professional</v>
      </c>
    </row>
    <row r="983" spans="1:16" x14ac:dyDescent="0.25">
      <c r="A983">
        <v>29117</v>
      </c>
      <c r="B983" t="s">
        <v>19</v>
      </c>
      <c r="C983" t="s">
        <v>10</v>
      </c>
      <c r="D983">
        <v>100000</v>
      </c>
      <c r="E983" t="str">
        <f>IF(D983&lt;=40000,"LOW INCOME",IF(D983&lt;=80000,"MEDIUM INCOME",IF(D983&lt;=100000,"HIGH INCOME","HIGHEST INCOME")))</f>
        <v>HIGH INCOME</v>
      </c>
      <c r="F983">
        <v>1</v>
      </c>
      <c r="G983" t="s">
        <v>12</v>
      </c>
      <c r="H983" t="s">
        <v>22</v>
      </c>
      <c r="I983" t="s">
        <v>15</v>
      </c>
      <c r="J983" t="str">
        <f>IF(I983="YES", "1", "0")</f>
        <v>0</v>
      </c>
      <c r="K983">
        <v>3</v>
      </c>
      <c r="L983">
        <v>0.5</v>
      </c>
      <c r="M983" t="str">
        <f>IF(L983&lt;=4.5,"CLOSEST",IF(L983&lt;=7.5,"FAR","FURTHEST"))</f>
        <v>CLOSEST</v>
      </c>
      <c r="N983" t="s">
        <v>15</v>
      </c>
      <c r="O983" t="str">
        <f>IF(N983="YES", "1", "0")</f>
        <v>0</v>
      </c>
      <c r="P983" t="str">
        <f>E983&amp;"-"&amp;G983&amp;"-"&amp;H983</f>
        <v>HIGH INCOME-Bachelors-Management</v>
      </c>
    </row>
    <row r="984" spans="1:16" x14ac:dyDescent="0.25">
      <c r="A984">
        <v>29120</v>
      </c>
      <c r="B984" t="s">
        <v>19</v>
      </c>
      <c r="C984" t="s">
        <v>11</v>
      </c>
      <c r="D984">
        <v>100000</v>
      </c>
      <c r="E984" t="str">
        <f>IF(D984&lt;=40000,"LOW INCOME",IF(D984&lt;=80000,"MEDIUM INCOME",IF(D984&lt;=100000,"HIGH INCOME","HIGHEST INCOME")))</f>
        <v>HIGH INCOME</v>
      </c>
      <c r="F984">
        <v>1</v>
      </c>
      <c r="G984" t="s">
        <v>12</v>
      </c>
      <c r="H984" t="s">
        <v>22</v>
      </c>
      <c r="I984" t="s">
        <v>14</v>
      </c>
      <c r="J984" t="str">
        <f>IF(I984="YES", "1", "0")</f>
        <v>1</v>
      </c>
      <c r="K984">
        <v>4</v>
      </c>
      <c r="L984">
        <v>3.5</v>
      </c>
      <c r="M984" t="str">
        <f>IF(L984&lt;=4.5,"CLOSEST",IF(L984&lt;=7.5,"FAR","FURTHEST"))</f>
        <v>CLOSEST</v>
      </c>
      <c r="N984" t="s">
        <v>15</v>
      </c>
      <c r="O984" t="str">
        <f>IF(N984="YES", "1", "0")</f>
        <v>0</v>
      </c>
      <c r="P984" t="str">
        <f>E984&amp;"-"&amp;G984&amp;"-"&amp;H984</f>
        <v>HIGH INCOME-Bachelors-Management</v>
      </c>
    </row>
    <row r="985" spans="1:16" x14ac:dyDescent="0.25">
      <c r="A985">
        <v>29132</v>
      </c>
      <c r="B985" t="s">
        <v>19</v>
      </c>
      <c r="C985" t="s">
        <v>11</v>
      </c>
      <c r="D985">
        <v>40000</v>
      </c>
      <c r="E985" t="str">
        <f>IF(D985&lt;=40000,"LOW INCOME",IF(D985&lt;=80000,"MEDIUM INCOME",IF(D985&lt;=100000,"HIGH INCOME","HIGHEST INCOME")))</f>
        <v>LOW INCOME</v>
      </c>
      <c r="F985">
        <v>0</v>
      </c>
      <c r="G985" t="s">
        <v>12</v>
      </c>
      <c r="H985" t="s">
        <v>18</v>
      </c>
      <c r="I985" t="s">
        <v>14</v>
      </c>
      <c r="J985" t="str">
        <f>IF(I985="YES", "1", "0")</f>
        <v>1</v>
      </c>
      <c r="K985">
        <v>1</v>
      </c>
      <c r="L985">
        <v>3.5</v>
      </c>
      <c r="M985" t="str">
        <f>IF(L985&lt;=4.5,"CLOSEST",IF(L985&lt;=7.5,"FAR","FURTHEST"))</f>
        <v>CLOSEST</v>
      </c>
      <c r="N985" t="s">
        <v>14</v>
      </c>
      <c r="O985" t="str">
        <f>IF(N985="YES", "1", "0")</f>
        <v>1</v>
      </c>
      <c r="P985" t="str">
        <f>E985&amp;"-"&amp;G985&amp;"-"&amp;H985</f>
        <v>LOW INCOME-Bachelors-Professional</v>
      </c>
    </row>
    <row r="986" spans="1:16" x14ac:dyDescent="0.25">
      <c r="A986">
        <v>29133</v>
      </c>
      <c r="B986" t="s">
        <v>19</v>
      </c>
      <c r="C986" t="s">
        <v>11</v>
      </c>
      <c r="D986">
        <v>60000</v>
      </c>
      <c r="E986" t="str">
        <f>IF(D986&lt;=40000,"LOW INCOME",IF(D986&lt;=80000,"MEDIUM INCOME",IF(D986&lt;=100000,"HIGH INCOME","HIGHEST INCOME")))</f>
        <v>MEDIUM INCOME</v>
      </c>
      <c r="F986">
        <v>4</v>
      </c>
      <c r="G986" t="s">
        <v>12</v>
      </c>
      <c r="H986" t="s">
        <v>13</v>
      </c>
      <c r="I986" t="s">
        <v>15</v>
      </c>
      <c r="J986" t="str">
        <f>IF(I986="YES", "1", "0")</f>
        <v>0</v>
      </c>
      <c r="K986">
        <v>2</v>
      </c>
      <c r="L986">
        <v>0.5</v>
      </c>
      <c r="M986" t="str">
        <f>IF(L986&lt;=4.5,"CLOSEST",IF(L986&lt;=7.5,"FAR","FURTHEST"))</f>
        <v>CLOSEST</v>
      </c>
      <c r="N986" t="s">
        <v>15</v>
      </c>
      <c r="O986" t="str">
        <f>IF(N986="YES", "1", "0")</f>
        <v>0</v>
      </c>
      <c r="P986" t="str">
        <f>E986&amp;"-"&amp;G986&amp;"-"&amp;H986</f>
        <v>MEDIUM INCOME-Bachelors-Skilled Manual</v>
      </c>
    </row>
    <row r="987" spans="1:16" x14ac:dyDescent="0.25">
      <c r="A987">
        <v>29134</v>
      </c>
      <c r="B987" t="s">
        <v>10</v>
      </c>
      <c r="C987" t="s">
        <v>10</v>
      </c>
      <c r="D987">
        <v>60000</v>
      </c>
      <c r="E987" t="str">
        <f>IF(D987&lt;=40000,"LOW INCOME",IF(D987&lt;=80000,"MEDIUM INCOME",IF(D987&lt;=100000,"HIGH INCOME","HIGHEST INCOME")))</f>
        <v>MEDIUM INCOME</v>
      </c>
      <c r="F987">
        <v>4</v>
      </c>
      <c r="G987" t="s">
        <v>12</v>
      </c>
      <c r="H987" t="s">
        <v>13</v>
      </c>
      <c r="I987" t="s">
        <v>15</v>
      </c>
      <c r="J987" t="str">
        <f>IF(I987="YES", "1", "0")</f>
        <v>0</v>
      </c>
      <c r="K987">
        <v>3</v>
      </c>
      <c r="L987">
        <v>10.5</v>
      </c>
      <c r="M987" t="str">
        <f>IF(L987&lt;=4.5,"CLOSEST",IF(L987&lt;=7.5,"FAR","FURTHEST"))</f>
        <v>FURTHEST</v>
      </c>
      <c r="N987" t="s">
        <v>15</v>
      </c>
      <c r="O987" t="str">
        <f>IF(N987="YES", "1", "0")</f>
        <v>0</v>
      </c>
      <c r="P987" t="str">
        <f>E987&amp;"-"&amp;G987&amp;"-"&amp;H987</f>
        <v>MEDIUM INCOME-Bachelors-Skilled Manual</v>
      </c>
    </row>
    <row r="988" spans="1:16" x14ac:dyDescent="0.25">
      <c r="A988">
        <v>29143</v>
      </c>
      <c r="B988" t="s">
        <v>19</v>
      </c>
      <c r="C988" t="s">
        <v>11</v>
      </c>
      <c r="D988">
        <v>60000</v>
      </c>
      <c r="E988" t="str">
        <f>IF(D988&lt;=40000,"LOW INCOME",IF(D988&lt;=80000,"MEDIUM INCOME",IF(D988&lt;=100000,"HIGH INCOME","HIGHEST INCOME")))</f>
        <v>MEDIUM INCOME</v>
      </c>
      <c r="F988">
        <v>1</v>
      </c>
      <c r="G988" t="s">
        <v>12</v>
      </c>
      <c r="H988" t="s">
        <v>18</v>
      </c>
      <c r="I988" t="s">
        <v>15</v>
      </c>
      <c r="J988" t="str">
        <f>IF(I988="YES", "1", "0")</f>
        <v>0</v>
      </c>
      <c r="K988">
        <v>1</v>
      </c>
      <c r="L988">
        <v>0.5</v>
      </c>
      <c r="M988" t="str">
        <f>IF(L988&lt;=4.5,"CLOSEST",IF(L988&lt;=7.5,"FAR","FURTHEST"))</f>
        <v>CLOSEST</v>
      </c>
      <c r="N988" t="s">
        <v>14</v>
      </c>
      <c r="O988" t="str">
        <f>IF(N988="YES", "1", "0")</f>
        <v>1</v>
      </c>
      <c r="P988" t="str">
        <f>E988&amp;"-"&amp;G988&amp;"-"&amp;H988</f>
        <v>MEDIUM INCOME-Bachelors-Professional</v>
      </c>
    </row>
    <row r="989" spans="1:16" x14ac:dyDescent="0.25">
      <c r="A989">
        <v>29181</v>
      </c>
      <c r="B989" t="s">
        <v>19</v>
      </c>
      <c r="C989" t="s">
        <v>11</v>
      </c>
      <c r="D989">
        <v>60000</v>
      </c>
      <c r="E989" t="str">
        <f>IF(D989&lt;=40000,"LOW INCOME",IF(D989&lt;=80000,"MEDIUM INCOME",IF(D989&lt;=100000,"HIGH INCOME","HIGHEST INCOME")))</f>
        <v>MEDIUM INCOME</v>
      </c>
      <c r="F989">
        <v>2</v>
      </c>
      <c r="G989" t="s">
        <v>12</v>
      </c>
      <c r="H989" t="s">
        <v>18</v>
      </c>
      <c r="I989" t="s">
        <v>15</v>
      </c>
      <c r="J989" t="str">
        <f>IF(I989="YES", "1", "0")</f>
        <v>0</v>
      </c>
      <c r="K989">
        <v>1</v>
      </c>
      <c r="L989">
        <v>0.5</v>
      </c>
      <c r="M989" t="str">
        <f>IF(L989&lt;=4.5,"CLOSEST",IF(L989&lt;=7.5,"FAR","FURTHEST"))</f>
        <v>CLOSEST</v>
      </c>
      <c r="N989" t="s">
        <v>14</v>
      </c>
      <c r="O989" t="str">
        <f>IF(N989="YES", "1", "0")</f>
        <v>1</v>
      </c>
      <c r="P989" t="str">
        <f>E989&amp;"-"&amp;G989&amp;"-"&amp;H989</f>
        <v>MEDIUM INCOME-Bachelors-Professional</v>
      </c>
    </row>
    <row r="990" spans="1:16" x14ac:dyDescent="0.25">
      <c r="A990">
        <v>29191</v>
      </c>
      <c r="B990" t="s">
        <v>19</v>
      </c>
      <c r="C990" t="s">
        <v>11</v>
      </c>
      <c r="D990">
        <v>130000</v>
      </c>
      <c r="E990" t="str">
        <f>IF(D990&lt;=40000,"LOW INCOME",IF(D990&lt;=80000,"MEDIUM INCOME",IF(D990&lt;=100000,"HIGH INCOME","HIGHEST INCOME")))</f>
        <v>HIGHEST INCOME</v>
      </c>
      <c r="F990">
        <v>1</v>
      </c>
      <c r="G990" t="s">
        <v>63</v>
      </c>
      <c r="H990" t="s">
        <v>22</v>
      </c>
      <c r="I990" t="s">
        <v>15</v>
      </c>
      <c r="J990" t="str">
        <f>IF(I990="YES", "1", "0")</f>
        <v>0</v>
      </c>
      <c r="K990">
        <v>1</v>
      </c>
      <c r="L990">
        <v>0.5</v>
      </c>
      <c r="M990" t="str">
        <f>IF(L990&lt;=4.5,"CLOSEST",IF(L990&lt;=7.5,"FAR","FURTHEST"))</f>
        <v>CLOSEST</v>
      </c>
      <c r="N990" t="s">
        <v>14</v>
      </c>
      <c r="O990" t="str">
        <f>IF(N990="YES", "1", "0")</f>
        <v>1</v>
      </c>
      <c r="P990" t="str">
        <f>E990&amp;"-"&amp;G990&amp;"-"&amp;H990</f>
        <v>HIGHEST INCOME-Graduate Degree-Management</v>
      </c>
    </row>
    <row r="991" spans="1:16" x14ac:dyDescent="0.25">
      <c r="A991">
        <v>29231</v>
      </c>
      <c r="B991" t="s">
        <v>19</v>
      </c>
      <c r="C991" t="s">
        <v>10</v>
      </c>
      <c r="D991">
        <v>80000</v>
      </c>
      <c r="E991" t="str">
        <f>IF(D991&lt;=40000,"LOW INCOME",IF(D991&lt;=80000,"MEDIUM INCOME",IF(D991&lt;=100000,"HIGH INCOME","HIGHEST INCOME")))</f>
        <v>MEDIUM INCOME</v>
      </c>
      <c r="F991">
        <v>4</v>
      </c>
      <c r="G991" t="s">
        <v>16</v>
      </c>
      <c r="H991" t="s">
        <v>18</v>
      </c>
      <c r="I991" t="s">
        <v>15</v>
      </c>
      <c r="J991" t="str">
        <f>IF(I991="YES", "1", "0")</f>
        <v>0</v>
      </c>
      <c r="K991">
        <v>2</v>
      </c>
      <c r="L991">
        <v>0.5</v>
      </c>
      <c r="M991" t="str">
        <f>IF(L991&lt;=4.5,"CLOSEST",IF(L991&lt;=7.5,"FAR","FURTHEST"))</f>
        <v>CLOSEST</v>
      </c>
      <c r="N991" t="s">
        <v>15</v>
      </c>
      <c r="O991" t="str">
        <f>IF(N991="YES", "1", "0")</f>
        <v>0</v>
      </c>
      <c r="P991" t="str">
        <f>E991&amp;"-"&amp;G991&amp;"-"&amp;H991</f>
        <v>MEDIUM INCOME-Partial College-Professional</v>
      </c>
    </row>
    <row r="992" spans="1:16" x14ac:dyDescent="0.25">
      <c r="A992">
        <v>29237</v>
      </c>
      <c r="B992" t="s">
        <v>19</v>
      </c>
      <c r="C992" t="s">
        <v>11</v>
      </c>
      <c r="D992">
        <v>120000</v>
      </c>
      <c r="E992" t="str">
        <f>IF(D992&lt;=40000,"LOW INCOME",IF(D992&lt;=80000,"MEDIUM INCOME",IF(D992&lt;=100000,"HIGH INCOME","HIGHEST INCOME")))</f>
        <v>HIGHEST INCOME</v>
      </c>
      <c r="F992">
        <v>4</v>
      </c>
      <c r="G992" t="s">
        <v>16</v>
      </c>
      <c r="H992" t="s">
        <v>18</v>
      </c>
      <c r="I992" t="s">
        <v>14</v>
      </c>
      <c r="J992" t="str">
        <f>IF(I992="YES", "1", "0")</f>
        <v>1</v>
      </c>
      <c r="K992">
        <v>3</v>
      </c>
      <c r="L992">
        <v>7.5</v>
      </c>
      <c r="M992" t="str">
        <f>IF(L992&lt;=4.5,"CLOSEST",IF(L992&lt;=7.5,"FAR","FURTHEST"))</f>
        <v>FAR</v>
      </c>
      <c r="N992" t="s">
        <v>14</v>
      </c>
      <c r="O992" t="str">
        <f>IF(N992="YES", "1", "0")</f>
        <v>1</v>
      </c>
      <c r="P992" t="str">
        <f>E992&amp;"-"&amp;G992&amp;"-"&amp;H992</f>
        <v>HIGHEST INCOME-Partial College-Professional</v>
      </c>
    </row>
    <row r="993" spans="1:16" x14ac:dyDescent="0.25">
      <c r="A993">
        <v>29243</v>
      </c>
      <c r="B993" t="s">
        <v>19</v>
      </c>
      <c r="C993" t="s">
        <v>10</v>
      </c>
      <c r="D993">
        <v>110000</v>
      </c>
      <c r="E993" t="str">
        <f>IF(D993&lt;=40000,"LOW INCOME",IF(D993&lt;=80000,"MEDIUM INCOME",IF(D993&lt;=100000,"HIGH INCOME","HIGHEST INCOME")))</f>
        <v>HIGHEST INCOME</v>
      </c>
      <c r="F993">
        <v>1</v>
      </c>
      <c r="G993" t="s">
        <v>12</v>
      </c>
      <c r="H993" t="s">
        <v>22</v>
      </c>
      <c r="I993" t="s">
        <v>14</v>
      </c>
      <c r="J993" t="str">
        <f>IF(I993="YES", "1", "0")</f>
        <v>1</v>
      </c>
      <c r="K993">
        <v>1</v>
      </c>
      <c r="L993">
        <v>7.5</v>
      </c>
      <c r="M993" t="str">
        <f>IF(L993&lt;=4.5,"CLOSEST",IF(L993&lt;=7.5,"FAR","FURTHEST"))</f>
        <v>FAR</v>
      </c>
      <c r="N993" t="s">
        <v>15</v>
      </c>
      <c r="O993" t="str">
        <f>IF(N993="YES", "1", "0")</f>
        <v>0</v>
      </c>
      <c r="P993" t="str">
        <f>E993&amp;"-"&amp;G993&amp;"-"&amp;H993</f>
        <v>HIGHEST INCOME-Bachelors-Management</v>
      </c>
    </row>
    <row r="994" spans="1:16" x14ac:dyDescent="0.25">
      <c r="A994">
        <v>29255</v>
      </c>
      <c r="B994" t="s">
        <v>19</v>
      </c>
      <c r="C994" t="s">
        <v>10</v>
      </c>
      <c r="D994">
        <v>80000</v>
      </c>
      <c r="E994" t="str">
        <f>IF(D994&lt;=40000,"LOW INCOME",IF(D994&lt;=80000,"MEDIUM INCOME",IF(D994&lt;=100000,"HIGH INCOME","HIGHEST INCOME")))</f>
        <v>MEDIUM INCOME</v>
      </c>
      <c r="F994">
        <v>3</v>
      </c>
      <c r="G994" t="s">
        <v>16</v>
      </c>
      <c r="H994" t="s">
        <v>18</v>
      </c>
      <c r="I994" t="s">
        <v>15</v>
      </c>
      <c r="J994" t="str">
        <f>IF(I994="YES", "1", "0")</f>
        <v>0</v>
      </c>
      <c r="K994">
        <v>1</v>
      </c>
      <c r="L994">
        <v>1.5</v>
      </c>
      <c r="M994" t="str">
        <f>IF(L994&lt;=4.5,"CLOSEST",IF(L994&lt;=7.5,"FAR","FURTHEST"))</f>
        <v>CLOSEST</v>
      </c>
      <c r="N994" t="s">
        <v>14</v>
      </c>
      <c r="O994" t="str">
        <f>IF(N994="YES", "1", "0")</f>
        <v>1</v>
      </c>
      <c r="P994" t="str">
        <f>E994&amp;"-"&amp;G994&amp;"-"&amp;H994</f>
        <v>MEDIUM INCOME-Partial College-Professional</v>
      </c>
    </row>
    <row r="995" spans="1:16" x14ac:dyDescent="0.25">
      <c r="A995">
        <v>29298</v>
      </c>
      <c r="B995" t="s">
        <v>19</v>
      </c>
      <c r="C995" t="s">
        <v>11</v>
      </c>
      <c r="D995">
        <v>60000</v>
      </c>
      <c r="E995" t="str">
        <f>IF(D995&lt;=40000,"LOW INCOME",IF(D995&lt;=80000,"MEDIUM INCOME",IF(D995&lt;=100000,"HIGH INCOME","HIGHEST INCOME")))</f>
        <v>MEDIUM INCOME</v>
      </c>
      <c r="F995">
        <v>1</v>
      </c>
      <c r="G995" t="s">
        <v>16</v>
      </c>
      <c r="H995" t="s">
        <v>13</v>
      </c>
      <c r="I995" t="s">
        <v>14</v>
      </c>
      <c r="J995" t="str">
        <f>IF(I995="YES", "1", "0")</f>
        <v>1</v>
      </c>
      <c r="K995">
        <v>1</v>
      </c>
      <c r="L995">
        <v>7.5</v>
      </c>
      <c r="M995" t="str">
        <f>IF(L995&lt;=4.5,"CLOSEST",IF(L995&lt;=7.5,"FAR","FURTHEST"))</f>
        <v>FAR</v>
      </c>
      <c r="N995" t="s">
        <v>14</v>
      </c>
      <c r="O995" t="str">
        <f>IF(N995="YES", "1", "0")</f>
        <v>1</v>
      </c>
      <c r="P995" t="str">
        <f>E995&amp;"-"&amp;G995&amp;"-"&amp;H995</f>
        <v>MEDIUM INCOME-Partial College-Skilled Manual</v>
      </c>
    </row>
    <row r="996" spans="1:16" x14ac:dyDescent="0.25">
      <c r="A996">
        <v>29301</v>
      </c>
      <c r="B996" t="s">
        <v>10</v>
      </c>
      <c r="C996" t="s">
        <v>10</v>
      </c>
      <c r="D996">
        <v>80000</v>
      </c>
      <c r="E996" t="str">
        <f>IF(D996&lt;=40000,"LOW INCOME",IF(D996&lt;=80000,"MEDIUM INCOME",IF(D996&lt;=100000,"HIGH INCOME","HIGHEST INCOME")))</f>
        <v>MEDIUM INCOME</v>
      </c>
      <c r="F996">
        <v>5</v>
      </c>
      <c r="G996" t="s">
        <v>12</v>
      </c>
      <c r="H996" t="s">
        <v>18</v>
      </c>
      <c r="I996" t="s">
        <v>14</v>
      </c>
      <c r="J996" t="str">
        <f>IF(I996="YES", "1", "0")</f>
        <v>1</v>
      </c>
      <c r="K996">
        <v>4</v>
      </c>
      <c r="L996">
        <v>1.5</v>
      </c>
      <c r="M996" t="str">
        <f>IF(L996&lt;=4.5,"CLOSEST",IF(L996&lt;=7.5,"FAR","FURTHEST"))</f>
        <v>CLOSEST</v>
      </c>
      <c r="N996" t="s">
        <v>15</v>
      </c>
      <c r="O996" t="str">
        <f>IF(N996="YES", "1", "0")</f>
        <v>0</v>
      </c>
      <c r="P996" t="str">
        <f>E996&amp;"-"&amp;G996&amp;"-"&amp;H996</f>
        <v>MEDIUM INCOME-Bachelors-Professional</v>
      </c>
    </row>
    <row r="997" spans="1:16" x14ac:dyDescent="0.25">
      <c r="A997">
        <v>29337</v>
      </c>
      <c r="B997" t="s">
        <v>19</v>
      </c>
      <c r="C997" t="s">
        <v>10</v>
      </c>
      <c r="D997">
        <v>30000</v>
      </c>
      <c r="E997" t="str">
        <f>IF(D997&lt;=40000,"LOW INCOME",IF(D997&lt;=80000,"MEDIUM INCOME",IF(D997&lt;=100000,"HIGH INCOME","HIGHEST INCOME")))</f>
        <v>LOW INCOME</v>
      </c>
      <c r="F997">
        <v>2</v>
      </c>
      <c r="G997" t="s">
        <v>16</v>
      </c>
      <c r="H997" t="s">
        <v>17</v>
      </c>
      <c r="I997" t="s">
        <v>14</v>
      </c>
      <c r="J997" t="str">
        <f>IF(I997="YES", "1", "0")</f>
        <v>1</v>
      </c>
      <c r="K997">
        <v>2</v>
      </c>
      <c r="L997">
        <v>7.5</v>
      </c>
      <c r="M997" t="str">
        <f>IF(L997&lt;=4.5,"CLOSEST",IF(L997&lt;=7.5,"FAR","FURTHEST"))</f>
        <v>FAR</v>
      </c>
      <c r="N997" t="s">
        <v>15</v>
      </c>
      <c r="O997" t="str">
        <f>IF(N997="YES", "1", "0")</f>
        <v>0</v>
      </c>
      <c r="P997" t="str">
        <f>E997&amp;"-"&amp;G997&amp;"-"&amp;H997</f>
        <v>LOW INCOME-Partial College-Clerical</v>
      </c>
    </row>
    <row r="998" spans="1:16" x14ac:dyDescent="0.25">
      <c r="A998">
        <v>29355</v>
      </c>
      <c r="B998" t="s">
        <v>10</v>
      </c>
      <c r="C998" t="s">
        <v>11</v>
      </c>
      <c r="D998">
        <v>40000</v>
      </c>
      <c r="E998" t="str">
        <f>IF(D998&lt;=40000,"LOW INCOME",IF(D998&lt;=80000,"MEDIUM INCOME",IF(D998&lt;=100000,"HIGH INCOME","HIGHEST INCOME")))</f>
        <v>LOW INCOME</v>
      </c>
      <c r="F998">
        <v>0</v>
      </c>
      <c r="G998" t="s">
        <v>63</v>
      </c>
      <c r="H998" t="s">
        <v>17</v>
      </c>
      <c r="I998" t="s">
        <v>14</v>
      </c>
      <c r="J998" t="str">
        <f>IF(I998="YES", "1", "0")</f>
        <v>1</v>
      </c>
      <c r="K998">
        <v>0</v>
      </c>
      <c r="L998">
        <v>0.5</v>
      </c>
      <c r="M998" t="str">
        <f>IF(L998&lt;=4.5,"CLOSEST",IF(L998&lt;=7.5,"FAR","FURTHEST"))</f>
        <v>CLOSEST</v>
      </c>
      <c r="N998" t="s">
        <v>14</v>
      </c>
      <c r="O998" t="str">
        <f>IF(N998="YES", "1", "0")</f>
        <v>1</v>
      </c>
      <c r="P998" t="str">
        <f>E998&amp;"-"&amp;G998&amp;"-"&amp;H998</f>
        <v>LOW INCOME-Graduate Degree-Clerical</v>
      </c>
    </row>
    <row r="999" spans="1:16" x14ac:dyDescent="0.25">
      <c r="A999">
        <v>29380</v>
      </c>
      <c r="B999" t="s">
        <v>10</v>
      </c>
      <c r="C999" t="s">
        <v>11</v>
      </c>
      <c r="D999">
        <v>20000</v>
      </c>
      <c r="E999" t="str">
        <f>IF(D999&lt;=40000,"LOW INCOME",IF(D999&lt;=80000,"MEDIUM INCOME",IF(D999&lt;=100000,"HIGH INCOME","HIGHEST INCOME")))</f>
        <v>LOW INCOME</v>
      </c>
      <c r="F999">
        <v>3</v>
      </c>
      <c r="G999" t="s">
        <v>21</v>
      </c>
      <c r="H999" t="s">
        <v>20</v>
      </c>
      <c r="I999" t="s">
        <v>14</v>
      </c>
      <c r="J999" t="str">
        <f>IF(I999="YES", "1", "0")</f>
        <v>1</v>
      </c>
      <c r="K999">
        <v>0</v>
      </c>
      <c r="L999">
        <v>0.5</v>
      </c>
      <c r="M999" t="str">
        <f>IF(L999&lt;=4.5,"CLOSEST",IF(L999&lt;=7.5,"FAR","FURTHEST"))</f>
        <v>CLOSEST</v>
      </c>
      <c r="N999" t="s">
        <v>14</v>
      </c>
      <c r="O999" t="str">
        <f>IF(N999="YES", "1", "0")</f>
        <v>1</v>
      </c>
      <c r="P999" t="str">
        <f>E999&amp;"-"&amp;G999&amp;"-"&amp;H999</f>
        <v>LOW INCOME-High School-Manual</v>
      </c>
    </row>
    <row r="1000" spans="1:16" x14ac:dyDescent="0.25">
      <c r="A1000">
        <v>29424</v>
      </c>
      <c r="B1000" t="s">
        <v>10</v>
      </c>
      <c r="C1000" t="s">
        <v>10</v>
      </c>
      <c r="D1000">
        <v>10000</v>
      </c>
      <c r="E1000" t="str">
        <f>IF(D1000&lt;=40000,"LOW INCOME",IF(D1000&lt;=80000,"MEDIUM INCOME",IF(D1000&lt;=100000,"HIGH INCOME","HIGHEST INCOME")))</f>
        <v>LOW INCOME</v>
      </c>
      <c r="F1000">
        <v>0</v>
      </c>
      <c r="G1000" t="s">
        <v>23</v>
      </c>
      <c r="H1000" t="s">
        <v>20</v>
      </c>
      <c r="I1000" t="s">
        <v>14</v>
      </c>
      <c r="J1000" t="str">
        <f>IF(I1000="YES", "1", "0")</f>
        <v>1</v>
      </c>
      <c r="K1000">
        <v>2</v>
      </c>
      <c r="L1000">
        <v>0.5</v>
      </c>
      <c r="M1000" t="str">
        <f>IF(L1000&lt;=4.5,"CLOSEST",IF(L1000&lt;=7.5,"FAR","FURTHEST"))</f>
        <v>CLOSEST</v>
      </c>
      <c r="N1000" t="s">
        <v>15</v>
      </c>
      <c r="O1000" t="str">
        <f>IF(N1000="YES", "1", "0")</f>
        <v>0</v>
      </c>
      <c r="P1000" t="str">
        <f>E1000&amp;"-"&amp;G1000&amp;"-"&amp;H1000</f>
        <v>LOW INCOME-Partial High School-Manual</v>
      </c>
    </row>
    <row r="1001" spans="1:16" x14ac:dyDescent="0.25">
      <c r="A1001">
        <v>29447</v>
      </c>
      <c r="B1001" t="s">
        <v>19</v>
      </c>
      <c r="C1001" t="s">
        <v>11</v>
      </c>
      <c r="D1001">
        <v>10000</v>
      </c>
      <c r="E1001" t="str">
        <f>IF(D1001&lt;=40000,"LOW INCOME",IF(D1001&lt;=80000,"MEDIUM INCOME",IF(D1001&lt;=100000,"HIGH INCOME","HIGHEST INCOME")))</f>
        <v>LOW INCOME</v>
      </c>
      <c r="F1001">
        <v>2</v>
      </c>
      <c r="G1001" t="s">
        <v>12</v>
      </c>
      <c r="H1001" t="s">
        <v>17</v>
      </c>
      <c r="I1001" t="s">
        <v>15</v>
      </c>
      <c r="J1001" t="str">
        <f>IF(I1001="YES", "1", "0")</f>
        <v>0</v>
      </c>
      <c r="K1001">
        <v>1</v>
      </c>
      <c r="L1001">
        <v>3.5</v>
      </c>
      <c r="M1001" t="str">
        <f>IF(L1001&lt;=4.5,"CLOSEST",IF(L1001&lt;=7.5,"FAR","FURTHEST"))</f>
        <v>CLOSEST</v>
      </c>
      <c r="N1001" t="s">
        <v>15</v>
      </c>
      <c r="O1001" t="str">
        <f>IF(N1001="YES", "1", "0")</f>
        <v>0</v>
      </c>
      <c r="P1001" t="str">
        <f>E1001&amp;"-"&amp;G1001&amp;"-"&amp;H1001</f>
        <v>LOW INCOME-Bachelors-Clerical</v>
      </c>
    </row>
  </sheetData>
  <dataValidations count="2">
    <dataValidation type="list" allowBlank="1" showInputMessage="1" showErrorMessage="1" sqref="Q210" xr:uid="{076AC467-EC9C-4F93-B6DC-2F53BC20B7FB}">
      <formula1>$K$1:$K$1001</formula1>
    </dataValidation>
    <dataValidation type="list" allowBlank="1" showInputMessage="1" showErrorMessage="1" sqref="Q12 Q18" xr:uid="{BF28BB91-36FC-48E6-9D6B-7E0917439F5C}">
      <formula1>$A$2:$A$1001</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9A6F-E92F-4AEA-8FA3-23B8F92496EB}">
  <dimension ref="A9:B12"/>
  <sheetViews>
    <sheetView workbookViewId="0">
      <selection activeCell="B17" sqref="B17"/>
    </sheetView>
  </sheetViews>
  <sheetFormatPr defaultRowHeight="13.5" x14ac:dyDescent="0.25"/>
  <cols>
    <col min="1" max="1" width="20.4140625" customWidth="1"/>
  </cols>
  <sheetData>
    <row r="9" spans="1:2" x14ac:dyDescent="0.25">
      <c r="A9" t="s">
        <v>52</v>
      </c>
      <c r="B9">
        <f>AVERAGE(Sheet2!D2:D1001)</f>
        <v>56360</v>
      </c>
    </row>
    <row r="10" spans="1:2" x14ac:dyDescent="0.25">
      <c r="A10" t="s">
        <v>53</v>
      </c>
      <c r="B10">
        <f>_xlfn.MODE.SNGL(Sheet2!D2:D1001)</f>
        <v>60000</v>
      </c>
    </row>
    <row r="11" spans="1:2" x14ac:dyDescent="0.25">
      <c r="A11" t="s">
        <v>54</v>
      </c>
      <c r="B11">
        <f>MEDIAN(Sheet2!D2:D1001)</f>
        <v>60000</v>
      </c>
    </row>
    <row r="12" spans="1:2" x14ac:dyDescent="0.25">
      <c r="A12" t="s">
        <v>55</v>
      </c>
      <c r="B12">
        <f>_xlfn.STDEV.P(Sheet2!D2:D1001)</f>
        <v>31070.088509690475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A1C1C-A2B0-4F14-BAF7-99FB30360AEF}">
  <dimension ref="A3:B8"/>
  <sheetViews>
    <sheetView workbookViewId="0">
      <selection activeCell="F20" sqref="F20"/>
    </sheetView>
  </sheetViews>
  <sheetFormatPr defaultRowHeight="13.5" x14ac:dyDescent="0.25"/>
  <cols>
    <col min="1" max="1" width="17.1640625" bestFit="1" customWidth="1"/>
    <col min="2" max="2" width="14.6640625" bestFit="1" customWidth="1"/>
    <col min="3" max="3" width="20.58203125" bestFit="1" customWidth="1"/>
    <col min="4" max="1000" width="14" bestFit="1" customWidth="1"/>
    <col min="1001" max="1001" width="9.83203125" bestFit="1" customWidth="1"/>
  </cols>
  <sheetData>
    <row r="3" spans="1:2" x14ac:dyDescent="0.25">
      <c r="A3" s="3" t="s">
        <v>29</v>
      </c>
      <c r="B3" t="s">
        <v>34</v>
      </c>
    </row>
    <row r="4" spans="1:2" x14ac:dyDescent="0.25">
      <c r="A4" s="4" t="s">
        <v>48</v>
      </c>
      <c r="B4" s="5">
        <v>173</v>
      </c>
    </row>
    <row r="5" spans="1:2" x14ac:dyDescent="0.25">
      <c r="A5" s="4" t="s">
        <v>49</v>
      </c>
      <c r="B5" s="5">
        <v>161</v>
      </c>
    </row>
    <row r="6" spans="1:2" x14ac:dyDescent="0.25">
      <c r="A6" s="4" t="s">
        <v>32</v>
      </c>
      <c r="B6" s="5">
        <v>581</v>
      </c>
    </row>
    <row r="7" spans="1:2" x14ac:dyDescent="0.25">
      <c r="A7" s="4" t="s">
        <v>50</v>
      </c>
      <c r="B7" s="5">
        <v>983</v>
      </c>
    </row>
    <row r="8" spans="1:2" x14ac:dyDescent="0.25">
      <c r="A8" s="4" t="s">
        <v>30</v>
      </c>
      <c r="B8" s="5">
        <v>1898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21C28-F436-4860-9D02-04734C4CE0ED}">
  <dimension ref="A1:E8"/>
  <sheetViews>
    <sheetView topLeftCell="C1" workbookViewId="0">
      <selection activeCell="I1" sqref="I1"/>
    </sheetView>
  </sheetViews>
  <sheetFormatPr defaultRowHeight="13.5" x14ac:dyDescent="0.25"/>
  <cols>
    <col min="1" max="1" width="12.83203125" bestFit="1" customWidth="1"/>
    <col min="2" max="2" width="20.83203125" bestFit="1" customWidth="1"/>
    <col min="3" max="3" width="15.58203125" bestFit="1" customWidth="1"/>
    <col min="4" max="4" width="14.6640625" bestFit="1" customWidth="1"/>
    <col min="5" max="5" width="20.58203125" bestFit="1" customWidth="1"/>
  </cols>
  <sheetData>
    <row r="1" spans="1:5" x14ac:dyDescent="0.25">
      <c r="A1" s="3" t="s">
        <v>29</v>
      </c>
      <c r="B1" t="s">
        <v>36</v>
      </c>
      <c r="C1" t="s">
        <v>37</v>
      </c>
      <c r="D1" t="s">
        <v>34</v>
      </c>
      <c r="E1" t="s">
        <v>38</v>
      </c>
    </row>
    <row r="2" spans="1:5" x14ac:dyDescent="0.25">
      <c r="A2" s="4" t="s">
        <v>10</v>
      </c>
      <c r="B2" s="5">
        <v>538</v>
      </c>
      <c r="C2" s="5">
        <v>538</v>
      </c>
      <c r="D2" s="5">
        <v>1135</v>
      </c>
      <c r="E2" s="5">
        <v>538</v>
      </c>
    </row>
    <row r="3" spans="1:5" x14ac:dyDescent="0.25">
      <c r="A3" s="6" t="s">
        <v>11</v>
      </c>
      <c r="B3" s="5">
        <v>239</v>
      </c>
      <c r="C3" s="5">
        <v>239</v>
      </c>
      <c r="D3" s="5">
        <v>493</v>
      </c>
      <c r="E3" s="5">
        <v>239</v>
      </c>
    </row>
    <row r="4" spans="1:5" x14ac:dyDescent="0.25">
      <c r="A4" s="6" t="s">
        <v>10</v>
      </c>
      <c r="B4" s="5">
        <v>299</v>
      </c>
      <c r="C4" s="5">
        <v>299</v>
      </c>
      <c r="D4" s="5">
        <v>642</v>
      </c>
      <c r="E4" s="5">
        <v>299</v>
      </c>
    </row>
    <row r="5" spans="1:5" x14ac:dyDescent="0.25">
      <c r="A5" s="4" t="s">
        <v>19</v>
      </c>
      <c r="B5" s="5">
        <v>462</v>
      </c>
      <c r="C5" s="5">
        <v>462</v>
      </c>
      <c r="D5" s="5">
        <v>763</v>
      </c>
      <c r="E5" s="5">
        <v>462</v>
      </c>
    </row>
    <row r="6" spans="1:5" x14ac:dyDescent="0.25">
      <c r="A6" s="6" t="s">
        <v>11</v>
      </c>
      <c r="B6" s="5">
        <v>250</v>
      </c>
      <c r="C6" s="5">
        <v>250</v>
      </c>
      <c r="D6" s="5">
        <v>442</v>
      </c>
      <c r="E6" s="5">
        <v>250</v>
      </c>
    </row>
    <row r="7" spans="1:5" x14ac:dyDescent="0.25">
      <c r="A7" s="6" t="s">
        <v>10</v>
      </c>
      <c r="B7" s="5">
        <v>212</v>
      </c>
      <c r="C7" s="5">
        <v>212</v>
      </c>
      <c r="D7" s="5">
        <v>321</v>
      </c>
      <c r="E7" s="5">
        <v>212</v>
      </c>
    </row>
    <row r="8" spans="1:5" x14ac:dyDescent="0.25">
      <c r="A8" s="4" t="s">
        <v>30</v>
      </c>
      <c r="B8" s="5">
        <v>1000</v>
      </c>
      <c r="C8" s="5">
        <v>1000</v>
      </c>
      <c r="D8" s="5">
        <v>1898</v>
      </c>
      <c r="E8" s="5">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CE931-592B-489C-A1ED-69DD5BDEF910}">
  <dimension ref="A1:F5"/>
  <sheetViews>
    <sheetView topLeftCell="B1" workbookViewId="0">
      <selection activeCell="C24" sqref="C24"/>
    </sheetView>
  </sheetViews>
  <sheetFormatPr defaultRowHeight="13.5" x14ac:dyDescent="0.25"/>
  <cols>
    <col min="1" max="1" width="22.6640625" bestFit="1" customWidth="1"/>
    <col min="2" max="2" width="16.08203125" bestFit="1" customWidth="1"/>
    <col min="3" max="3" width="15.75" bestFit="1" customWidth="1"/>
    <col min="4" max="4" width="12.58203125" bestFit="1" customWidth="1"/>
    <col min="5" max="5" width="15.83203125" bestFit="1" customWidth="1"/>
    <col min="6" max="6" width="11.08203125" bestFit="1" customWidth="1"/>
    <col min="7" max="8" width="19.75" bestFit="1" customWidth="1"/>
    <col min="9" max="9" width="24.1640625" bestFit="1" customWidth="1"/>
    <col min="10" max="10" width="14.25" bestFit="1" customWidth="1"/>
  </cols>
  <sheetData>
    <row r="1" spans="1:6" x14ac:dyDescent="0.25">
      <c r="A1" s="3" t="s">
        <v>8</v>
      </c>
      <c r="B1" t="s">
        <v>28</v>
      </c>
    </row>
    <row r="3" spans="1:6" x14ac:dyDescent="0.25">
      <c r="B3" s="3" t="s">
        <v>31</v>
      </c>
    </row>
    <row r="4" spans="1:6" x14ac:dyDescent="0.25">
      <c r="B4" t="s">
        <v>48</v>
      </c>
      <c r="C4" t="s">
        <v>49</v>
      </c>
      <c r="D4" t="s">
        <v>32</v>
      </c>
      <c r="E4" t="s">
        <v>50</v>
      </c>
      <c r="F4" t="s">
        <v>30</v>
      </c>
    </row>
    <row r="5" spans="1:6" x14ac:dyDescent="0.25">
      <c r="A5" t="s">
        <v>39</v>
      </c>
      <c r="B5" s="5">
        <v>68</v>
      </c>
      <c r="C5" s="5">
        <v>76</v>
      </c>
      <c r="D5" s="5">
        <v>436</v>
      </c>
      <c r="E5" s="5">
        <v>420</v>
      </c>
      <c r="F5" s="5">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30142-F567-4CAB-A978-583A0B8FFCE0}">
  <dimension ref="A1:B18"/>
  <sheetViews>
    <sheetView topLeftCell="B1" workbookViewId="0">
      <selection activeCell="H24" sqref="H24"/>
    </sheetView>
  </sheetViews>
  <sheetFormatPr defaultRowHeight="13.5" x14ac:dyDescent="0.25"/>
  <cols>
    <col min="1" max="1" width="12.83203125" bestFit="1" customWidth="1"/>
    <col min="2" max="2" width="19.58203125" bestFit="1" customWidth="1"/>
    <col min="3" max="3" width="15.58203125" customWidth="1"/>
    <col min="4" max="4" width="11.25" bestFit="1" customWidth="1"/>
    <col min="5" max="5" width="14.58203125" bestFit="1" customWidth="1"/>
    <col min="6" max="6" width="9.83203125" bestFit="1" customWidth="1"/>
  </cols>
  <sheetData>
    <row r="1" spans="1:2" x14ac:dyDescent="0.25">
      <c r="A1" s="3" t="s">
        <v>29</v>
      </c>
      <c r="B1" t="s">
        <v>40</v>
      </c>
    </row>
    <row r="2" spans="1:2" x14ac:dyDescent="0.25">
      <c r="A2" s="4">
        <v>10000</v>
      </c>
      <c r="B2" s="5">
        <v>73</v>
      </c>
    </row>
    <row r="3" spans="1:2" x14ac:dyDescent="0.25">
      <c r="A3" s="4">
        <v>20000</v>
      </c>
      <c r="B3" s="5">
        <v>74</v>
      </c>
    </row>
    <row r="4" spans="1:2" x14ac:dyDescent="0.25">
      <c r="A4" s="4">
        <v>30000</v>
      </c>
      <c r="B4" s="5">
        <v>135</v>
      </c>
    </row>
    <row r="5" spans="1:2" x14ac:dyDescent="0.25">
      <c r="A5" s="4">
        <v>40000</v>
      </c>
      <c r="B5" s="5">
        <v>154</v>
      </c>
    </row>
    <row r="6" spans="1:2" x14ac:dyDescent="0.25">
      <c r="A6" s="4">
        <v>50000</v>
      </c>
      <c r="B6" s="5">
        <v>40</v>
      </c>
    </row>
    <row r="7" spans="1:2" x14ac:dyDescent="0.25">
      <c r="A7" s="4">
        <v>60000</v>
      </c>
      <c r="B7" s="5">
        <v>165</v>
      </c>
    </row>
    <row r="8" spans="1:2" x14ac:dyDescent="0.25">
      <c r="A8" s="4">
        <v>70000</v>
      </c>
      <c r="B8" s="5">
        <v>124</v>
      </c>
    </row>
    <row r="9" spans="1:2" x14ac:dyDescent="0.25">
      <c r="A9" s="4">
        <v>80000</v>
      </c>
      <c r="B9" s="5">
        <v>91</v>
      </c>
    </row>
    <row r="10" spans="1:2" x14ac:dyDescent="0.25">
      <c r="A10" s="4">
        <v>90000</v>
      </c>
      <c r="B10" s="5">
        <v>39</v>
      </c>
    </row>
    <row r="11" spans="1:2" x14ac:dyDescent="0.25">
      <c r="A11" s="4">
        <v>100000</v>
      </c>
      <c r="B11" s="5">
        <v>29</v>
      </c>
    </row>
    <row r="12" spans="1:2" x14ac:dyDescent="0.25">
      <c r="A12" s="4">
        <v>110000</v>
      </c>
      <c r="B12" s="5">
        <v>16</v>
      </c>
    </row>
    <row r="13" spans="1:2" x14ac:dyDescent="0.25">
      <c r="A13" s="4">
        <v>120000</v>
      </c>
      <c r="B13" s="5">
        <v>18</v>
      </c>
    </row>
    <row r="14" spans="1:2" x14ac:dyDescent="0.25">
      <c r="A14" s="4">
        <v>130000</v>
      </c>
      <c r="B14" s="5">
        <v>32</v>
      </c>
    </row>
    <row r="15" spans="1:2" x14ac:dyDescent="0.25">
      <c r="A15" s="4">
        <v>150000</v>
      </c>
      <c r="B15" s="5">
        <v>4</v>
      </c>
    </row>
    <row r="16" spans="1:2" x14ac:dyDescent="0.25">
      <c r="A16" s="4">
        <v>160000</v>
      </c>
      <c r="B16" s="5">
        <v>3</v>
      </c>
    </row>
    <row r="17" spans="1:2" x14ac:dyDescent="0.25">
      <c r="A17" s="4">
        <v>170000</v>
      </c>
      <c r="B17" s="5">
        <v>3</v>
      </c>
    </row>
    <row r="18" spans="1:2" x14ac:dyDescent="0.25">
      <c r="A18" s="4" t="s">
        <v>30</v>
      </c>
      <c r="B18" s="5">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5B32D-1CB5-43A2-B1AC-AA44BECAC731}">
  <dimension ref="A1:D5"/>
  <sheetViews>
    <sheetView workbookViewId="0">
      <selection activeCell="D27" sqref="D27"/>
    </sheetView>
  </sheetViews>
  <sheetFormatPr defaultRowHeight="13.5" x14ac:dyDescent="0.25"/>
  <cols>
    <col min="1" max="1" width="12.83203125" bestFit="1" customWidth="1"/>
    <col min="2" max="2" width="14.6640625" bestFit="1" customWidth="1"/>
    <col min="3" max="3" width="11.25" bestFit="1" customWidth="1"/>
    <col min="4" max="4" width="22.6640625" bestFit="1" customWidth="1"/>
    <col min="5" max="5" width="21.5" customWidth="1"/>
  </cols>
  <sheetData>
    <row r="1" spans="1:4" x14ac:dyDescent="0.25">
      <c r="A1" s="3" t="s">
        <v>29</v>
      </c>
      <c r="B1" t="s">
        <v>34</v>
      </c>
      <c r="C1" t="s">
        <v>35</v>
      </c>
      <c r="D1" t="s">
        <v>39</v>
      </c>
    </row>
    <row r="2" spans="1:4" x14ac:dyDescent="0.25">
      <c r="A2" s="4" t="s">
        <v>33</v>
      </c>
      <c r="B2" s="5">
        <v>1246</v>
      </c>
      <c r="C2" s="5">
        <v>815</v>
      </c>
      <c r="D2" s="5">
        <v>697</v>
      </c>
    </row>
    <row r="3" spans="1:4" x14ac:dyDescent="0.25">
      <c r="A3" s="4" t="s">
        <v>47</v>
      </c>
      <c r="B3" s="5">
        <v>343</v>
      </c>
      <c r="C3" s="5">
        <v>356</v>
      </c>
      <c r="D3" s="5">
        <v>192</v>
      </c>
    </row>
    <row r="4" spans="1:4" x14ac:dyDescent="0.25">
      <c r="A4" s="4" t="s">
        <v>51</v>
      </c>
      <c r="B4" s="5">
        <v>309</v>
      </c>
      <c r="C4" s="5">
        <v>271</v>
      </c>
      <c r="D4" s="5">
        <v>111</v>
      </c>
    </row>
    <row r="5" spans="1:4" x14ac:dyDescent="0.25">
      <c r="A5" s="4" t="s">
        <v>30</v>
      </c>
      <c r="B5" s="5">
        <v>1898</v>
      </c>
      <c r="C5" s="5">
        <v>1442</v>
      </c>
      <c r="D5" s="5">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A315-1016-4C93-8436-239209B06F49}">
  <dimension ref="A1:B6"/>
  <sheetViews>
    <sheetView workbookViewId="0">
      <selection activeCell="J26" sqref="J26"/>
    </sheetView>
  </sheetViews>
  <sheetFormatPr defaultRowHeight="13.5" x14ac:dyDescent="0.25"/>
  <cols>
    <col min="1" max="1" width="17.5" bestFit="1" customWidth="1"/>
    <col min="2" max="2" width="19.58203125" bestFit="1" customWidth="1"/>
    <col min="3" max="3" width="16.75" customWidth="1"/>
    <col min="4" max="10" width="5.33203125" bestFit="1" customWidth="1"/>
    <col min="11" max="17" width="6.25" bestFit="1" customWidth="1"/>
    <col min="18" max="18" width="9.83203125" bestFit="1" customWidth="1"/>
  </cols>
  <sheetData>
    <row r="1" spans="1:2" x14ac:dyDescent="0.25">
      <c r="A1" s="3" t="s">
        <v>29</v>
      </c>
      <c r="B1" t="s">
        <v>40</v>
      </c>
    </row>
    <row r="2" spans="1:2" x14ac:dyDescent="0.25">
      <c r="A2" s="4" t="s">
        <v>12</v>
      </c>
      <c r="B2" s="5">
        <v>480</v>
      </c>
    </row>
    <row r="3" spans="1:2" x14ac:dyDescent="0.25">
      <c r="A3" s="4" t="s">
        <v>21</v>
      </c>
      <c r="B3" s="5">
        <v>179</v>
      </c>
    </row>
    <row r="4" spans="1:2" x14ac:dyDescent="0.25">
      <c r="A4" s="4" t="s">
        <v>16</v>
      </c>
      <c r="B4" s="5">
        <v>265</v>
      </c>
    </row>
    <row r="5" spans="1:2" x14ac:dyDescent="0.25">
      <c r="A5" s="4" t="s">
        <v>23</v>
      </c>
      <c r="B5" s="5">
        <v>76</v>
      </c>
    </row>
    <row r="6" spans="1:2" x14ac:dyDescent="0.25">
      <c r="A6" s="4" t="s">
        <v>30</v>
      </c>
      <c r="B6" s="5">
        <v>1000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8B1F-2AFE-4312-8595-4D00478B8E3B}">
  <dimension ref="A1:G59"/>
  <sheetViews>
    <sheetView showGridLines="0" tabSelected="1" zoomScale="50" zoomScaleNormal="50" workbookViewId="0">
      <selection activeCell="AA67" sqref="AA67"/>
    </sheetView>
  </sheetViews>
  <sheetFormatPr defaultRowHeight="13.5" x14ac:dyDescent="0.25"/>
  <cols>
    <col min="1" max="16384" width="8.6640625" style="8"/>
  </cols>
  <sheetData>
    <row r="1" spans="1:7" s="11" customFormat="1" ht="43" x14ac:dyDescent="1.2">
      <c r="A1" s="10" t="s">
        <v>64</v>
      </c>
      <c r="G1" s="12"/>
    </row>
    <row r="2" spans="1:7" x14ac:dyDescent="0.25">
      <c r="A2" s="9"/>
      <c r="B2" s="9"/>
      <c r="C2" s="9"/>
    </row>
    <row r="3" spans="1:7" x14ac:dyDescent="0.25">
      <c r="A3" s="9"/>
      <c r="B3" s="9"/>
      <c r="C3" s="9"/>
    </row>
    <row r="4" spans="1:7" x14ac:dyDescent="0.25">
      <c r="A4" s="9"/>
      <c r="B4" s="9"/>
      <c r="C4" s="9"/>
    </row>
    <row r="5" spans="1:7" x14ac:dyDescent="0.25">
      <c r="A5" s="9"/>
      <c r="B5" s="9"/>
      <c r="C5" s="9"/>
    </row>
    <row r="6" spans="1:7" x14ac:dyDescent="0.25">
      <c r="A6" s="9"/>
      <c r="B6" s="9"/>
      <c r="C6" s="9"/>
    </row>
    <row r="7" spans="1:7" x14ac:dyDescent="0.25">
      <c r="A7" s="9"/>
      <c r="B7" s="9"/>
      <c r="C7" s="9"/>
    </row>
    <row r="8" spans="1:7" x14ac:dyDescent="0.25">
      <c r="A8" s="9"/>
      <c r="B8" s="9"/>
      <c r="C8" s="9"/>
    </row>
    <row r="9" spans="1:7" x14ac:dyDescent="0.25">
      <c r="A9" s="9"/>
      <c r="B9" s="9"/>
      <c r="C9" s="9"/>
    </row>
    <row r="10" spans="1:7" x14ac:dyDescent="0.25">
      <c r="A10" s="9"/>
      <c r="B10" s="9"/>
      <c r="C10" s="9"/>
    </row>
    <row r="11" spans="1:7" x14ac:dyDescent="0.25">
      <c r="A11" s="9"/>
      <c r="B11" s="9"/>
      <c r="C11" s="9"/>
    </row>
    <row r="12" spans="1:7" x14ac:dyDescent="0.25">
      <c r="A12" s="9"/>
      <c r="B12" s="9"/>
      <c r="C12" s="9"/>
    </row>
    <row r="13" spans="1:7" x14ac:dyDescent="0.25">
      <c r="A13" s="9"/>
      <c r="B13" s="9"/>
      <c r="C13" s="9"/>
    </row>
    <row r="14" spans="1:7" x14ac:dyDescent="0.25">
      <c r="A14" s="9"/>
      <c r="B14" s="9"/>
      <c r="C14" s="9"/>
    </row>
    <row r="15" spans="1:7" x14ac:dyDescent="0.25">
      <c r="A15" s="9"/>
      <c r="B15" s="9"/>
      <c r="C15" s="9"/>
    </row>
    <row r="16" spans="1:7" x14ac:dyDescent="0.25">
      <c r="A16" s="9"/>
      <c r="B16" s="9"/>
      <c r="C16" s="9"/>
    </row>
    <row r="17" spans="1:3" x14ac:dyDescent="0.25">
      <c r="A17" s="9"/>
      <c r="B17" s="9"/>
      <c r="C17" s="9"/>
    </row>
    <row r="18" spans="1:3" x14ac:dyDescent="0.25">
      <c r="A18" s="9"/>
      <c r="B18" s="9"/>
      <c r="C18" s="9"/>
    </row>
    <row r="19" spans="1:3" x14ac:dyDescent="0.25">
      <c r="A19" s="9"/>
      <c r="B19" s="9"/>
      <c r="C19" s="9"/>
    </row>
    <row r="20" spans="1:3" x14ac:dyDescent="0.25">
      <c r="A20" s="9"/>
      <c r="B20" s="9"/>
      <c r="C20" s="9"/>
    </row>
    <row r="21" spans="1:3" x14ac:dyDescent="0.25">
      <c r="A21" s="9"/>
      <c r="B21" s="9"/>
      <c r="C21" s="9"/>
    </row>
    <row r="22" spans="1:3" x14ac:dyDescent="0.25">
      <c r="A22" s="9"/>
      <c r="B22" s="9"/>
      <c r="C22" s="9"/>
    </row>
    <row r="23" spans="1:3" x14ac:dyDescent="0.25">
      <c r="A23" s="9"/>
      <c r="B23" s="9"/>
      <c r="C23" s="9"/>
    </row>
    <row r="24" spans="1:3" x14ac:dyDescent="0.25">
      <c r="A24" s="9"/>
      <c r="B24" s="9"/>
      <c r="C24" s="9"/>
    </row>
    <row r="25" spans="1:3" x14ac:dyDescent="0.25">
      <c r="A25" s="9"/>
      <c r="B25" s="9"/>
      <c r="C25" s="9"/>
    </row>
    <row r="26" spans="1:3" x14ac:dyDescent="0.25">
      <c r="A26" s="9"/>
      <c r="B26" s="9"/>
      <c r="C26" s="9"/>
    </row>
    <row r="27" spans="1:3" x14ac:dyDescent="0.25">
      <c r="A27" s="9"/>
      <c r="B27" s="9"/>
      <c r="C27" s="9"/>
    </row>
    <row r="28" spans="1:3" x14ac:dyDescent="0.25">
      <c r="A28" s="9"/>
      <c r="B28" s="9"/>
      <c r="C28" s="9"/>
    </row>
    <row r="29" spans="1:3" x14ac:dyDescent="0.25">
      <c r="A29" s="9"/>
      <c r="B29" s="9"/>
      <c r="C29" s="9"/>
    </row>
    <row r="30" spans="1:3" x14ac:dyDescent="0.25">
      <c r="A30" s="9"/>
      <c r="B30" s="9"/>
      <c r="C30" s="9"/>
    </row>
    <row r="31" spans="1:3" x14ac:dyDescent="0.25">
      <c r="A31" s="9"/>
      <c r="B31" s="9"/>
      <c r="C31" s="9"/>
    </row>
    <row r="32" spans="1:3" x14ac:dyDescent="0.25">
      <c r="A32" s="9"/>
      <c r="B32" s="9"/>
      <c r="C32" s="9"/>
    </row>
    <row r="33" spans="1:3" x14ac:dyDescent="0.25">
      <c r="A33" s="9"/>
      <c r="B33" s="9"/>
      <c r="C33" s="9"/>
    </row>
    <row r="34" spans="1:3" x14ac:dyDescent="0.25">
      <c r="A34" s="9"/>
      <c r="B34" s="9"/>
      <c r="C34" s="9"/>
    </row>
    <row r="35" spans="1:3" x14ac:dyDescent="0.25">
      <c r="A35" s="9"/>
      <c r="B35" s="9"/>
      <c r="C35" s="9"/>
    </row>
    <row r="36" spans="1:3" x14ac:dyDescent="0.25">
      <c r="A36" s="9"/>
      <c r="B36" s="9"/>
      <c r="C36" s="9"/>
    </row>
    <row r="37" spans="1:3" x14ac:dyDescent="0.25">
      <c r="A37" s="9"/>
      <c r="B37" s="9"/>
      <c r="C37" s="9"/>
    </row>
    <row r="38" spans="1:3" x14ac:dyDescent="0.25">
      <c r="A38" s="9"/>
      <c r="B38" s="9"/>
      <c r="C38" s="9"/>
    </row>
    <row r="39" spans="1:3" x14ac:dyDescent="0.25">
      <c r="A39" s="9"/>
      <c r="B39" s="9"/>
      <c r="C39" s="9"/>
    </row>
    <row r="40" spans="1:3" x14ac:dyDescent="0.25">
      <c r="A40" s="9"/>
      <c r="B40" s="9"/>
      <c r="C40" s="9"/>
    </row>
    <row r="41" spans="1:3" x14ac:dyDescent="0.25">
      <c r="A41" s="9"/>
      <c r="B41" s="9"/>
      <c r="C41" s="9"/>
    </row>
    <row r="42" spans="1:3" x14ac:dyDescent="0.25">
      <c r="A42" s="9"/>
      <c r="B42" s="9"/>
      <c r="C42" s="9"/>
    </row>
    <row r="43" spans="1:3" x14ac:dyDescent="0.25">
      <c r="A43" s="9"/>
      <c r="B43" s="9"/>
      <c r="C43" s="9"/>
    </row>
    <row r="44" spans="1:3" x14ac:dyDescent="0.25">
      <c r="A44" s="9"/>
      <c r="B44" s="9"/>
      <c r="C44" s="9"/>
    </row>
    <row r="45" spans="1:3" x14ac:dyDescent="0.25">
      <c r="A45" s="9"/>
      <c r="B45" s="9"/>
      <c r="C45" s="9"/>
    </row>
    <row r="46" spans="1:3" x14ac:dyDescent="0.25">
      <c r="A46" s="9"/>
      <c r="B46" s="9"/>
      <c r="C46" s="9"/>
    </row>
    <row r="47" spans="1:3" x14ac:dyDescent="0.25">
      <c r="A47" s="9"/>
      <c r="B47" s="9"/>
      <c r="C47" s="9"/>
    </row>
    <row r="48" spans="1:3" x14ac:dyDescent="0.25">
      <c r="A48" s="9"/>
      <c r="B48" s="9"/>
      <c r="C48" s="9"/>
    </row>
    <row r="49" spans="1:3" x14ac:dyDescent="0.25">
      <c r="A49" s="9"/>
      <c r="B49" s="9"/>
      <c r="C49" s="9"/>
    </row>
    <row r="50" spans="1:3" x14ac:dyDescent="0.25">
      <c r="A50" s="9"/>
      <c r="B50" s="9"/>
      <c r="C50" s="9"/>
    </row>
    <row r="51" spans="1:3" x14ac:dyDescent="0.25">
      <c r="A51" s="9"/>
      <c r="B51" s="9"/>
      <c r="C51" s="9"/>
    </row>
    <row r="52" spans="1:3" x14ac:dyDescent="0.25">
      <c r="A52" s="9"/>
      <c r="B52" s="9"/>
      <c r="C52" s="9"/>
    </row>
    <row r="53" spans="1:3" x14ac:dyDescent="0.25">
      <c r="A53" s="9"/>
      <c r="B53" s="9"/>
      <c r="C53" s="9"/>
    </row>
    <row r="54" spans="1:3" x14ac:dyDescent="0.25">
      <c r="A54" s="9"/>
      <c r="B54" s="9"/>
      <c r="C54" s="9"/>
    </row>
    <row r="55" spans="1:3" x14ac:dyDescent="0.25">
      <c r="A55" s="9"/>
      <c r="B55" s="9"/>
      <c r="C55" s="9"/>
    </row>
    <row r="56" spans="1:3" x14ac:dyDescent="0.25">
      <c r="A56" s="9"/>
      <c r="B56" s="9"/>
      <c r="C56" s="9"/>
    </row>
    <row r="57" spans="1:3" x14ac:dyDescent="0.25">
      <c r="A57" s="9"/>
      <c r="B57" s="9"/>
      <c r="C57" s="9"/>
    </row>
    <row r="58" spans="1:3" x14ac:dyDescent="0.25">
      <c r="A58" s="9"/>
      <c r="B58" s="9"/>
      <c r="C58" s="9"/>
    </row>
    <row r="59" spans="1:3" x14ac:dyDescent="0.25">
      <c r="A59" s="9"/>
      <c r="B59" s="9"/>
      <c r="C59"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b f b f c c 3 - 0 b a d - 4 a 7 b - 9 9 0 4 - 3 c a d 0 f 5 8 9 c 8 5 "   x m l n s = " h t t p : / / s c h e m a s . m i c r o s o f t . c o m / D a t a M a s h u p " > A A A A A N k E A A B Q S w M E F A A C A A g A 8 r I 1 W t 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P K y N 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s j V a d x K d x N I B A A A r B A A A E w A c A E Z v c m 1 1 b G F z L 1 N l Y 3 R p b 2 4 x L m 0 g o h g A K K A U A A A A A A A A A A A A A A A A A A A A A A A A A A A A j V J N i 9 s w E L 0 H 8 h + E 2 o M D J l A o P X T J Y W t v m 9 A u u 9 Q p P S R h k e 1 p r E a W g j T K Z g n 5 7 x 0 5 p p u s 3 Q 8 f Z J g 3 8 9 4 b 6 T k o U B r N s t P / z d V w M B y 4 S l g o W S 4 3 8 J D 7 J 7 C O T Z g C H A 4 Y f Z n x t g C q 3 O w L U O P v x m 5 y Y z b R R 6 l g n B i N o N F F P H m / / O Z o d O n p X K b g N m i 2 y 1 S g Y K n c S R 2 g h o H d W / O T 5 F n A H O B 4 r 9 y e j 2 K m v V I x Q + t h F J + k z x w 9 Z B U A k o u T n c N i h l B P + F k H j z 9 L X U 5 4 0 8 h X x 0 X g X 7 V M r z i p 1 g Z p z S m I M r Q T 1 1 z k t E O L t P W o I x q z R d t y r V R W C C W s m w S b q 9 F v 9 q Q S e k 3 k 8 6 c t P D P P r d D u h 7 F 1 Y p S v d Q B d 1 G M l P h z 4 L O U x m 2 l 8 9 3 Y c + o 4 x O / B b Y S U K x T I U 6 K m N I S E M Y Y 8 N / A k 0 j X f K M 1 2 Y G p j U 7 H W X M q m k K i 3 o L n J T + k K E U H Q I 7 4 r C b / u h a V C 6 e 9 Q 9 N h I R N n u p 8 s U 8 g k O W m L r 2 C B Q N h 0 I X j d t b C l T P x F S u q 7 + O s O 7 M 9 Q 6 s W M P l z K V K Y 1 b 7 O g f b j N x T r C r K Y 8 k + U A A u t j k + v / N X q M 2 O e l K / V Z K u C 8 5 y F E S k L j B 6 E Y f m T V L e w 3 K K x R n F C W j L U a 9 c / J 8 3 8 u + b P o 6 G A 6 n / 5 O n q F 1 B L A Q I t A B Q A A g A I A P K y N V r b y C I I p Q A A A P c A A A A S A A A A A A A A A A A A A A A A A A A A A A B D b 2 5 m a W c v U G F j a 2 F n Z S 5 4 b W x Q S w E C L Q A U A A I A C A D y s j V a D 8 r p q 6 Q A A A D p A A A A E w A A A A A A A A A A A A A A A A D x A A A A W 0 N v b n R l b n R f V H l w Z X N d L n h t b F B L A Q I t A B Q A A g A I A P K y N V p 3 E p 3 E 0 g E A A C s E A A A T A A A A A A A A A A A A A A A A A O I 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c Q A A A A A A A A p 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J p a 2 V f Y n V 5 Z X J z I i A v P j x F b n R y e S B U e X B l P S J G a W x s Z W R D b 2 1 w b G V 0 Z V J l c 3 V s d F R v V 2 9 y a 3 N o Z W V 0 I i B W Y W x 1 Z T 0 i b D E i I C 8 + P E V u d H J 5 I F R 5 c G U 9 I k Z p b G x T d G F 0 d X M i I F Z h b H V l P S J z Q 2 9 t c G x l d G U i I C 8 + P E V u d H J 5 I F R 5 c G U 9 I k Z p b G x D b 2 x 1 b W 5 O Y W 1 l c y I g V m F s d W U 9 I n N b J n F 1 b 3 Q 7 S U Q m c X V v d D s s J n F 1 b 3 Q 7 T W F y a X R h b C B T d G F 0 d X M m c X V v d D s s J n F 1 b 3 Q 7 R 2 V u Z G V y J n F 1 b 3 Q 7 L C Z x d W 9 0 O 0 l u Y 2 9 t Z S B p b i A k J n F 1 b 3 Q 7 L C Z x d W 9 0 O 0 N o a W x k c m V u J n F 1 b 3 Q 7 L C Z x d W 9 0 O 0 V k d W N h d G l v b i Z x d W 9 0 O y w m c X V v d D t P Y 2 N 1 c G F 0 a W 9 u J n F 1 b 3 Q 7 L C Z x d W 9 0 O 0 h v b W U g T 3 d u Z X I m c X V v d D s s J n F 1 b 3 Q 7 Q 2 F y c y Z x d W 9 0 O y w m c X V v d D t B d m V y Y W d l I E N v b W 1 1 d G U g R G l z d G F j Z S B p b i B N a W x l c y Z x d W 9 0 O y w m c X V v d D t Q d X J j a G F z Z W Q g Q m l r Z S Z x d W 9 0 O 1 0 i I C 8 + P E V u d H J 5 I F R 5 c G U 9 I k Z p b G x D b 2 x 1 b W 5 U e X B l c y I g V m F s d W U 9 I n N B d 1 l H Q X d N R 0 J n W U R C U V k 9 I i A v P j x F b n R y e S B U e X B l P S J G a W x s T G F z d F V w Z G F 0 Z W Q i I F Z h b H V l P S J k M j A y N S 0 w M S 0 y M V Q x O T o y M z o z N y 4 x O T U 2 M D g 0 W i I g L z 4 8 R W 5 0 c n k g V H l w Z T 0 i R m l s b E V y c m 9 y Q 2 9 1 b n Q i I F Z h b H V l P S J s M C I g L z 4 8 R W 5 0 c n k g V H l w Z T 0 i R m l s b E V y c m 9 y Q 2 9 k Z S I g V m F s d W U 9 I n N V b m t u b 3 d u I i A v P j x F b n R y e S B U e X B l P S J G a W x s Q 2 9 1 b n Q i I F Z h b H V l P S J s M T A w M C I g L z 4 8 R W 5 0 c n k g V H l w Z T 0 i Q W R k Z W R U b 0 R h d G F N b 2 R l b C I g V m F s d W U 9 I m w w I i A v P j x F b n R y e S B U e X B l P S J R d W V y e U l E I i B W Y W x 1 Z T 0 i c z Z m O T U y Z W F l L T M 2 Y 2 Y t N D M 3 N y 0 5 M T V h L W Q 2 M D U 1 M z I y O T E 0 O S I g L z 4 8 R W 5 0 c n k g V H l w Z T 0 i U m V s Y X R p b 2 5 z a G l w S W 5 m b 0 N v b n R h a W 5 l c i I g V m F s d W U 9 I n N 7 J n F 1 b 3 Q 7 Y 2 9 s d W 1 u Q 2 9 1 b n Q m c X V v d D s 6 M T E s J n F 1 b 3 Q 7 a 2 V 5 Q 2 9 s d W 1 u T m F t Z X M m c X V v d D s 6 W y Z x d W 9 0 O 0 l E J n F 1 b 3 Q 7 X S w m c X V v d D t x d W V y e V J l b G F 0 a W 9 u c 2 h p c H M m c X V v d D s 6 W 1 0 s J n F 1 b 3 Q 7 Y 2 9 s d W 1 u S W R l b n R p d G l l c y Z x d W 9 0 O z p b J n F 1 b 3 Q 7 U 2 V j d G l v b j E v Y m l r Z V 9 i d X l l c n M v Q 2 h h b m d l Z C B U e X B l L n t J R C w w f S Z x d W 9 0 O y w m c X V v d D t T Z W N 0 a W 9 u M S 9 i a W t l X 2 J 1 e W V y c y 9 D a G F u Z 2 V k I F R 5 c G U u e 0 1 h c m l 0 Y W w g U 3 R h d H V z L D F 9 J n F 1 b 3 Q 7 L C Z x d W 9 0 O 1 N l Y 3 R p b 2 4 x L 2 J p a 2 V f Y n V 5 Z X J z L 0 N o Y W 5 n Z W Q g V H l w Z S 5 7 R 2 V u Z G V y L D J 9 J n F 1 b 3 Q 7 L C Z x d W 9 0 O 1 N l Y 3 R p b 2 4 x L 2 J p a 2 V f Y n V 5 Z X J z L 0 N o Y W 5 n Z W Q g V H l w Z S 5 7 S W 5 j b 2 1 l I G l u I C Q s M 3 0 m c X V v d D s s J n F 1 b 3 Q 7 U 2 V j d G l v b j E v Y m l r Z V 9 i d X l l c n M v Q 2 h h b m d l Z C B U e X B l L n t D a G l s Z H J l b i w 0 f S Z x d W 9 0 O y w m c X V v d D t T Z W N 0 a W 9 u M S 9 i a W t l X 2 J 1 e W V y c y 9 D a G F u Z 2 V k I F R 5 c G U u e 0 V k d W N h d G l v b i w 1 f S Z x d W 9 0 O y w m c X V v d D t T Z W N 0 a W 9 u M S 9 i a W t l X 2 J 1 e W V y c y 9 D a G F u Z 2 V k I F R 5 c G U u e 0 9 j Y 3 V w Y X R p b 2 4 s N n 0 m c X V v d D s s J n F 1 b 3 Q 7 U 2 V j d G l v b j E v Y m l r Z V 9 i d X l l c n M v Q 2 h h b m d l Z C B U e X B l L n t I b 2 1 l I E 9 3 b m V y L D d 9 J n F 1 b 3 Q 7 L C Z x d W 9 0 O 1 N l Y 3 R p b 2 4 x L 2 J p a 2 V f Y n V 5 Z X J z L 0 N o Y W 5 n Z W Q g V H l w Z S 5 7 Q 2 F y c y w 4 f S Z x d W 9 0 O y w m c X V v d D t T Z W N 0 a W 9 u M S 9 i a W t l X 2 J 1 e W V y c y 9 D a G F u Z 2 V k I F R 5 c G U u e 0 F 2 Z X J h Z 2 U g Q 2 9 t b X V 0 Z S B E a X N 0 Y W N l I G l u I E 1 p b G V z L D E x f S Z x d W 9 0 O y w m c X V v d D t T Z W N 0 a W 9 u M S 9 i a W t l X 2 J 1 e W V y c y 9 D a G F u Z 2 V k I F R 5 c G U u e 1 B 1 c m N o Y X N l Z C B C a W t l L D E y f S Z x d W 9 0 O 1 0 s J n F 1 b 3 Q 7 Q 2 9 s d W 1 u Q 2 9 1 b n Q m c X V v d D s 6 M T E s J n F 1 b 3 Q 7 S 2 V 5 Q 2 9 s d W 1 u T m F t Z X M m c X V v d D s 6 W y Z x d W 9 0 O 0 l E J n F 1 b 3 Q 7 X S w m c X V v d D t D b 2 x 1 b W 5 J Z G V u d G l 0 a W V z J n F 1 b 3 Q 7 O l s m c X V v d D t T Z W N 0 a W 9 u M S 9 i a W t l X 2 J 1 e W V y c y 9 D a G F u Z 2 V k I F R 5 c G U u e 0 l E L D B 9 J n F 1 b 3 Q 7 L C Z x d W 9 0 O 1 N l Y 3 R p b 2 4 x L 2 J p a 2 V f Y n V 5 Z X J z L 0 N o Y W 5 n Z W Q g V H l w Z S 5 7 T W F y a X R h b C B T d G F 0 d X M s M X 0 m c X V v d D s s J n F 1 b 3 Q 7 U 2 V j d G l v b j E v Y m l r Z V 9 i d X l l c n M v Q 2 h h b m d l Z C B U e X B l L n t H Z W 5 k Z X I s M n 0 m c X V v d D s s J n F 1 b 3 Q 7 U 2 V j d G l v b j E v Y m l r Z V 9 i d X l l c n M v Q 2 h h b m d l Z C B U e X B l L n t J b m N v b W U g a W 4 g J C w z f S Z x d W 9 0 O y w m c X V v d D t T Z W N 0 a W 9 u M S 9 i a W t l X 2 J 1 e W V y c y 9 D a G F u Z 2 V k I F R 5 c G U u e 0 N o a W x k c m V u L D R 9 J n F 1 b 3 Q 7 L C Z x d W 9 0 O 1 N l Y 3 R p b 2 4 x L 2 J p a 2 V f Y n V 5 Z X J z L 0 N o Y W 5 n Z W Q g V H l w Z S 5 7 R W R 1 Y 2 F 0 a W 9 u L D V 9 J n F 1 b 3 Q 7 L C Z x d W 9 0 O 1 N l Y 3 R p b 2 4 x L 2 J p a 2 V f Y n V 5 Z X J z L 0 N o Y W 5 n Z W Q g V H l w Z S 5 7 T 2 N j d X B h d G l v b i w 2 f S Z x d W 9 0 O y w m c X V v d D t T Z W N 0 a W 9 u M S 9 i a W t l X 2 J 1 e W V y c y 9 D a G F u Z 2 V k I F R 5 c G U u e 0 h v b W U g T 3 d u Z X I s N 3 0 m c X V v d D s s J n F 1 b 3 Q 7 U 2 V j d G l v b j E v Y m l r Z V 9 i d X l l c n M v Q 2 h h b m d l Z C B U e X B l L n t D Y X J z L D h 9 J n F 1 b 3 Q 7 L C Z x d W 9 0 O 1 N l Y 3 R p b 2 4 x L 2 J p a 2 V f Y n V 5 Z X J z L 0 N o Y W 5 n Z W Q g V H l w Z S 5 7 Q X Z l c m F n Z S B D b 2 1 t d X R l I E R p c 3 R h Y 2 U g a W 4 g T W l s Z X M s M T F 9 J n F 1 b 3 Q 7 L C Z x d W 9 0 O 1 N l Y 3 R p b 2 4 x L 2 J p a 2 V f Y n V 5 Z X J z L 0 N o Y W 5 n Z W Q g V H l w Z 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S X R l b T 4 8 S X R l b U x v Y 2 F 0 a W 9 u P j x J d G V t V H l w Z T 5 G b 3 J t d W x h P C 9 J d G V t V H l w Z T 4 8 S X R l b V B h d G g + U 2 V j d G l v b j E v Y m l r Z V 9 i d X l l c n M v U m V t b 3 Z l Z C U y M E R 1 c G x p Y 2 F 0 Z X M 8 L 0 l 0 Z W 1 Q Y X R o P j w v S X R l b U x v Y 2 F 0 a W 9 u P j x T d G F i b G V F b n R y a W V z I C 8 + P C 9 J d G V t P j x J d G V t P j x J d G V t T G 9 j Y X R p b 2 4 + P E l 0 Z W 1 U e X B l P k Z v c m 1 1 b G E 8 L 0 l 0 Z W 1 U e X B l P j x J d G V t U G F 0 a D 5 T Z W N 0 a W 9 u M S 9 i a W t l X 2 J 1 e W V y c y 9 S Z W 1 v d m V k J T I w Q 2 9 s d W 1 u c z w v S X R l b V B h d G g + P C 9 J d G V t T G 9 j Y X R p b 2 4 + P F N 0 Y W J s Z U V u d H J p Z X M g L z 4 8 L 0 l 0 Z W 0 + P C 9 J d G V t c z 4 8 L 0 x v Y 2 F s U G F j a 2 F n Z U 1 l d G F k Y X R h R m l s Z T 4 W A A A A U E s F B g A A A A A A A A A A A A A A A A A A A A A A A C Y B A A A B A A A A 0 I y d 3 w E V 0 R G M e g D A T 8 K X 6 w E A A A C c u o V R K L a 4 S I l a q A 9 E b F y v A A A A A A I A A A A A A B B m A A A A A Q A A I A A A A K 6 e / P e g L x N a 9 v V 4 0 + n E + d C 8 C 9 8 6 s F t F Y R C 3 a q U 5 N z 6 F A A A A A A 6 A A A A A A g A A I A A A A J H 6 n 8 C c W p f b f e k Y 7 d J 8 M a V u L C C c D P D / 4 U 3 U o Y b k t c k l U A A A A P H u S x S q x R s 8 r q e b T f a t l Z f F o + j 5 k K V W j d p J l A m a Q i C M q S P I r V 9 7 g L G L i a T n t M 2 o a 5 E Y C P 7 + C r f U R I B G B Y 8 i 4 O d X m A g x Q D r F E 5 2 O 0 r M Q m y t V Q A A A A H U K H R P T 0 9 X G c Q H W B V g v v D l z f 3 M K O 7 M O z r K O n f r / 6 6 6 7 G q m D m i u O E L i 2 D b H 7 c c 8 / I d s p Z M Y c r Z x B 9 x m N j 8 o F + v Q = < / D a t a M a s h u p > 
</file>

<file path=customXml/itemProps1.xml><?xml version="1.0" encoding="utf-8"?>
<ds:datastoreItem xmlns:ds="http://schemas.openxmlformats.org/officeDocument/2006/customXml" ds:itemID="{3A6304E5-2F64-473A-80A6-87D3FB9083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Frequency Distribution</vt:lpstr>
      <vt:lpstr>Income vs The sum of children</vt:lpstr>
      <vt:lpstr>Demographic breakdown</vt:lpstr>
      <vt:lpstr>income vs purchased bikes</vt:lpstr>
      <vt:lpstr>Occupation vs income level</vt:lpstr>
      <vt:lpstr>Sumofchildren cars bikes byD   </vt:lpstr>
      <vt:lpstr>Occupation vs education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2025-01-08T15:07:39Z</dcterms:created>
  <dcterms:modified xsi:type="dcterms:W3CDTF">2025-01-21T21:18:30Z</dcterms:modified>
</cp:coreProperties>
</file>