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0490" windowHeight="5955" activeTab="1"/>
  </bookViews>
  <sheets>
    <sheet name="Defect Level &amp; Score Card" sheetId="4" r:id="rId1"/>
    <sheet name="Defect Check list" sheetId="3" r:id="rId2"/>
  </sheets>
  <calcPr calcId="125725"/>
</workbook>
</file>

<file path=xl/calcChain.xml><?xml version="1.0" encoding="utf-8"?>
<calcChain xmlns="http://schemas.openxmlformats.org/spreadsheetml/2006/main">
  <c r="V23" i="3"/>
  <c r="T22"/>
  <c r="R21"/>
  <c r="P12"/>
  <c r="N16"/>
  <c r="N9"/>
  <c r="L9"/>
  <c r="J10"/>
  <c r="H12"/>
  <c r="F14"/>
  <c r="D11"/>
  <c r="B13" i="4"/>
  <c r="C13" s="1"/>
  <c r="B12"/>
  <c r="C12" s="1"/>
  <c r="B20"/>
  <c r="C20" s="1"/>
  <c r="B19"/>
  <c r="C19" s="1"/>
  <c r="B18"/>
  <c r="C18" s="1"/>
  <c r="B17"/>
  <c r="C17" s="1"/>
  <c r="B16"/>
  <c r="C16" s="1"/>
  <c r="B15"/>
  <c r="C15" s="1"/>
  <c r="B14"/>
  <c r="C14" s="1"/>
  <c r="B11"/>
  <c r="C11" s="1"/>
  <c r="V47" i="3"/>
  <c r="V46"/>
  <c r="V45"/>
  <c r="V44"/>
  <c r="V43"/>
  <c r="V42"/>
  <c r="V41"/>
  <c r="V40"/>
  <c r="V39"/>
  <c r="V38"/>
  <c r="V37"/>
  <c r="V36"/>
  <c r="V35"/>
  <c r="V34"/>
  <c r="V33"/>
  <c r="V32"/>
  <c r="V31"/>
  <c r="V30"/>
  <c r="V29"/>
  <c r="V28"/>
  <c r="V27"/>
  <c r="V26"/>
  <c r="V25"/>
  <c r="V24"/>
  <c r="V22"/>
  <c r="V21"/>
  <c r="V20"/>
  <c r="V19"/>
  <c r="V18"/>
  <c r="V17"/>
  <c r="V16"/>
  <c r="V15"/>
  <c r="V14"/>
  <c r="V13"/>
  <c r="V12"/>
  <c r="V11"/>
  <c r="V10"/>
  <c r="V9"/>
  <c r="V8"/>
  <c r="V7"/>
  <c r="V6"/>
  <c r="T47"/>
  <c r="T46"/>
  <c r="T45"/>
  <c r="T44"/>
  <c r="T43"/>
  <c r="T42"/>
  <c r="T41"/>
  <c r="T40"/>
  <c r="T39"/>
  <c r="T38"/>
  <c r="T37"/>
  <c r="T36"/>
  <c r="T35"/>
  <c r="T34"/>
  <c r="T33"/>
  <c r="T32"/>
  <c r="T31"/>
  <c r="T30"/>
  <c r="T29"/>
  <c r="T28"/>
  <c r="T27"/>
  <c r="T26"/>
  <c r="T25"/>
  <c r="T24"/>
  <c r="T23"/>
  <c r="T21"/>
  <c r="T20"/>
  <c r="T19"/>
  <c r="T18"/>
  <c r="T17"/>
  <c r="T16"/>
  <c r="T15"/>
  <c r="T14"/>
  <c r="T13"/>
  <c r="T12"/>
  <c r="T11"/>
  <c r="T10"/>
  <c r="T9"/>
  <c r="T8"/>
  <c r="T7"/>
  <c r="T6"/>
  <c r="L7"/>
  <c r="L47"/>
  <c r="L46"/>
  <c r="L45"/>
  <c r="L44"/>
  <c r="L43"/>
  <c r="L42"/>
  <c r="L41"/>
  <c r="L40"/>
  <c r="L39"/>
  <c r="L38"/>
  <c r="L37"/>
  <c r="L36"/>
  <c r="L35"/>
  <c r="L34"/>
  <c r="L33"/>
  <c r="L32"/>
  <c r="L31"/>
  <c r="L30"/>
  <c r="L29"/>
  <c r="L28"/>
  <c r="L27"/>
  <c r="L26"/>
  <c r="L25"/>
  <c r="L24"/>
  <c r="L23"/>
  <c r="L22"/>
  <c r="L21"/>
  <c r="L20"/>
  <c r="L19"/>
  <c r="L18"/>
  <c r="L17"/>
  <c r="L16"/>
  <c r="L15"/>
  <c r="L14"/>
  <c r="L13"/>
  <c r="L12"/>
  <c r="L11"/>
  <c r="L10"/>
  <c r="L8"/>
  <c r="L6"/>
  <c r="J47"/>
  <c r="J46"/>
  <c r="J45"/>
  <c r="J44"/>
  <c r="J43"/>
  <c r="J42"/>
  <c r="J41"/>
  <c r="J40"/>
  <c r="J39"/>
  <c r="J38"/>
  <c r="J37"/>
  <c r="J36"/>
  <c r="J35"/>
  <c r="J34"/>
  <c r="J33"/>
  <c r="J32"/>
  <c r="J31"/>
  <c r="J30"/>
  <c r="J29"/>
  <c r="J28"/>
  <c r="J27"/>
  <c r="J26"/>
  <c r="J25"/>
  <c r="J24"/>
  <c r="J23"/>
  <c r="J22"/>
  <c r="J21"/>
  <c r="J20"/>
  <c r="J19"/>
  <c r="J18"/>
  <c r="J17"/>
  <c r="J16"/>
  <c r="J15"/>
  <c r="J14"/>
  <c r="J13"/>
  <c r="J12"/>
  <c r="J11"/>
  <c r="J9"/>
  <c r="J8"/>
  <c r="J7"/>
  <c r="J6"/>
  <c r="H47"/>
  <c r="H46"/>
  <c r="H45"/>
  <c r="H44"/>
  <c r="H43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H16"/>
  <c r="H15"/>
  <c r="H14"/>
  <c r="H13"/>
  <c r="H11"/>
  <c r="H10"/>
  <c r="H9"/>
  <c r="H8"/>
  <c r="H7"/>
  <c r="H6"/>
  <c r="R47"/>
  <c r="R46"/>
  <c r="R45"/>
  <c r="R44"/>
  <c r="R43"/>
  <c r="R42"/>
  <c r="R41"/>
  <c r="R40"/>
  <c r="R39"/>
  <c r="R38"/>
  <c r="R37"/>
  <c r="R36"/>
  <c r="R35"/>
  <c r="R34"/>
  <c r="R33"/>
  <c r="R32"/>
  <c r="R31"/>
  <c r="R30"/>
  <c r="R29"/>
  <c r="R28"/>
  <c r="R27"/>
  <c r="R26"/>
  <c r="R25"/>
  <c r="R24"/>
  <c r="R23"/>
  <c r="R22"/>
  <c r="R20"/>
  <c r="R19"/>
  <c r="R18"/>
  <c r="R17"/>
  <c r="R16"/>
  <c r="R15"/>
  <c r="R14"/>
  <c r="R13"/>
  <c r="R12"/>
  <c r="R11"/>
  <c r="R10"/>
  <c r="R9"/>
  <c r="R8"/>
  <c r="R7"/>
  <c r="R6"/>
  <c r="P47"/>
  <c r="P46"/>
  <c r="P45"/>
  <c r="P44"/>
  <c r="P43"/>
  <c r="P42"/>
  <c r="P41"/>
  <c r="P40"/>
  <c r="P39"/>
  <c r="P38"/>
  <c r="P37"/>
  <c r="P36"/>
  <c r="P35"/>
  <c r="P34"/>
  <c r="P33"/>
  <c r="P32"/>
  <c r="P31"/>
  <c r="P30"/>
  <c r="P29"/>
  <c r="P28"/>
  <c r="P27"/>
  <c r="P26"/>
  <c r="P25"/>
  <c r="P24"/>
  <c r="P23"/>
  <c r="P22"/>
  <c r="P21"/>
  <c r="P20"/>
  <c r="P19"/>
  <c r="P18"/>
  <c r="P17"/>
  <c r="P16"/>
  <c r="P15"/>
  <c r="P14"/>
  <c r="P13"/>
  <c r="P11"/>
  <c r="P10"/>
  <c r="P9"/>
  <c r="P8"/>
  <c r="P7"/>
  <c r="P6"/>
  <c r="N47"/>
  <c r="N46"/>
  <c r="N45"/>
  <c r="N44"/>
  <c r="N43"/>
  <c r="N42"/>
  <c r="N41"/>
  <c r="N40"/>
  <c r="N39"/>
  <c r="N38"/>
  <c r="N37"/>
  <c r="N36"/>
  <c r="N35"/>
  <c r="N34"/>
  <c r="N33"/>
  <c r="N32"/>
  <c r="N31"/>
  <c r="N30"/>
  <c r="N29"/>
  <c r="N28"/>
  <c r="N27"/>
  <c r="N26"/>
  <c r="N25"/>
  <c r="N24"/>
  <c r="N23"/>
  <c r="N22"/>
  <c r="N21"/>
  <c r="N20"/>
  <c r="N19"/>
  <c r="N18"/>
  <c r="N17"/>
  <c r="N15"/>
  <c r="N14"/>
  <c r="N13"/>
  <c r="N12"/>
  <c r="N11"/>
  <c r="N10"/>
  <c r="N8"/>
  <c r="N7"/>
  <c r="N6"/>
  <c r="F47"/>
  <c r="F46"/>
  <c r="F45"/>
  <c r="F44"/>
  <c r="F43"/>
  <c r="F42"/>
  <c r="F41"/>
  <c r="F40"/>
  <c r="F39"/>
  <c r="F38"/>
  <c r="F37"/>
  <c r="F36"/>
  <c r="F35"/>
  <c r="F34"/>
  <c r="F33"/>
  <c r="F32"/>
  <c r="F31"/>
  <c r="F30"/>
  <c r="F29"/>
  <c r="F28"/>
  <c r="F27"/>
  <c r="F26"/>
  <c r="F25"/>
  <c r="F24"/>
  <c r="F23"/>
  <c r="F22"/>
  <c r="F21"/>
  <c r="F20"/>
  <c r="F19"/>
  <c r="F18"/>
  <c r="F17"/>
  <c r="F16"/>
  <c r="F15"/>
  <c r="F13"/>
  <c r="F12"/>
  <c r="F11"/>
  <c r="F10"/>
  <c r="F9"/>
  <c r="F8"/>
  <c r="F7"/>
  <c r="F6"/>
  <c r="D9"/>
  <c r="D8"/>
  <c r="D10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6"/>
  <c r="D7"/>
  <c r="S49" l="1"/>
  <c r="E19" i="4" s="1"/>
  <c r="M49" i="3"/>
  <c r="E16" i="4" s="1"/>
  <c r="I49" i="3"/>
  <c r="E14" i="4" s="1"/>
  <c r="E49" i="3"/>
  <c r="E12" i="4" s="1"/>
  <c r="O49" i="3"/>
  <c r="E17" i="4" s="1"/>
  <c r="U49" i="3"/>
  <c r="E20" i="4" s="1"/>
  <c r="Q49" i="3"/>
  <c r="E18" i="4" s="1"/>
  <c r="D11"/>
  <c r="D20"/>
  <c r="D19"/>
  <c r="D18"/>
  <c r="D16"/>
  <c r="F16" s="1"/>
  <c r="D17"/>
  <c r="K49" i="3"/>
  <c r="E15" i="4" s="1"/>
  <c r="G49" i="3"/>
  <c r="E13" i="4" s="1"/>
  <c r="D12"/>
  <c r="F12" s="1"/>
  <c r="D14"/>
  <c r="D13"/>
  <c r="D15"/>
  <c r="F14" l="1"/>
  <c r="F17"/>
  <c r="F19"/>
  <c r="F20"/>
  <c r="F15"/>
  <c r="F18"/>
  <c r="F13"/>
  <c r="D22"/>
  <c r="C22"/>
  <c r="C49" i="3" l="1"/>
  <c r="E11" i="4" s="1"/>
  <c r="AA10" i="3"/>
  <c r="E22" i="4" l="1"/>
  <c r="F11"/>
  <c r="F22" s="1"/>
  <c r="I13" s="1"/>
</calcChain>
</file>

<file path=xl/comments1.xml><?xml version="1.0" encoding="utf-8"?>
<comments xmlns="http://schemas.openxmlformats.org/spreadsheetml/2006/main">
  <authors>
    <author>optisol</author>
  </authors>
  <commentList>
    <comment ref="C2" authorId="0">
      <text>
        <r>
          <rPr>
            <b/>
            <sz val="8"/>
            <color indexed="81"/>
            <rFont val="Tahoma"/>
            <family val="2"/>
          </rPr>
          <t>optisol:</t>
        </r>
        <r>
          <rPr>
            <sz val="8"/>
            <color indexed="81"/>
            <rFont val="Tahoma"/>
            <family val="2"/>
          </rPr>
          <t xml:space="preserve">
File Name will be the name of the source file that will be audited. File type will indicate if it is a model / controller / view.</t>
        </r>
      </text>
    </comment>
  </commentList>
</comments>
</file>

<file path=xl/sharedStrings.xml><?xml version="1.0" encoding="utf-8"?>
<sst xmlns="http://schemas.openxmlformats.org/spreadsheetml/2006/main" count="132" uniqueCount="91">
  <si>
    <t>Class attribute name</t>
  </si>
  <si>
    <t>Indention</t>
  </si>
  <si>
    <t>Model</t>
  </si>
  <si>
    <t>View</t>
  </si>
  <si>
    <t>Controller</t>
  </si>
  <si>
    <t>URL</t>
  </si>
  <si>
    <t>Code</t>
  </si>
  <si>
    <t>Configuration</t>
  </si>
  <si>
    <t>Directory</t>
  </si>
  <si>
    <t>Database</t>
  </si>
  <si>
    <t>General</t>
  </si>
  <si>
    <t>Maxium line length</t>
  </si>
  <si>
    <t>Line termination</t>
  </si>
  <si>
    <t>Variable name</t>
  </si>
  <si>
    <t>Method arguments name</t>
  </si>
  <si>
    <t>Global variable</t>
  </si>
  <si>
    <t>Function and methods</t>
  </si>
  <si>
    <t>Singe and Doulbe quotes</t>
  </si>
  <si>
    <t>Braces</t>
  </si>
  <si>
    <t>If else format</t>
  </si>
  <si>
    <t>Switch format</t>
  </si>
  <si>
    <t>Tags</t>
  </si>
  <si>
    <t>SVN</t>
  </si>
  <si>
    <t>No Magic numbers</t>
  </si>
  <si>
    <t>General security</t>
  </si>
  <si>
    <t>Validating user input</t>
  </si>
  <si>
    <t>Html output and SXX</t>
  </si>
  <si>
    <t>SQL Injunction</t>
  </si>
  <si>
    <t>CSRF</t>
  </si>
  <si>
    <t>Authorization</t>
  </si>
  <si>
    <t>Massive assigments</t>
  </si>
  <si>
    <t>Cookie attack prevention</t>
  </si>
  <si>
    <t>Type</t>
  </si>
  <si>
    <t>S.No.</t>
  </si>
  <si>
    <t>Auditor's Comments</t>
  </si>
  <si>
    <t>Critical</t>
  </si>
  <si>
    <r>
      <t>Critical </t>
    </r>
    <r>
      <rPr>
        <sz val="10"/>
        <color rgb="FF333333"/>
        <rFont val="Arial"/>
        <family val="2"/>
      </rPr>
      <t>- The defect results in the failure of the complete software system, of a subsystem, or of a software unit (program or module) within the system.</t>
    </r>
  </si>
  <si>
    <t>1</t>
  </si>
  <si>
    <t>2</t>
  </si>
  <si>
    <r>
      <t>Major </t>
    </r>
    <r>
      <rPr>
        <sz val="10"/>
        <color rgb="FF333333"/>
        <rFont val="Arial"/>
        <family val="2"/>
      </rPr>
      <t>- The defect results in the failure of the complete software system, of a subsystem, or of a software unit (program or module) within the system. There is no way to make the failed component(s), however, there are acceptable processing alternatives which will yield the desired result.</t>
    </r>
  </si>
  <si>
    <r>
      <t>Minor</t>
    </r>
    <r>
      <rPr>
        <sz val="10"/>
        <color rgb="FF333333"/>
        <rFont val="Arial"/>
        <family val="2"/>
      </rPr>
      <t> - The defect does not cause a failure, does not impair usability, and the desired processing results are easily obtained by working around the defect.</t>
    </r>
  </si>
  <si>
    <r>
      <t>Exception</t>
    </r>
    <r>
      <rPr>
        <sz val="10"/>
        <color rgb="FF333333"/>
        <rFont val="Arial"/>
        <family val="2"/>
      </rPr>
      <t> - The defect is the result of non-conformance to a standard, is related to the aesthetics of the system, or is a request for an enhancement. Defects at this level may be deferred or even ignored.</t>
    </r>
  </si>
  <si>
    <t>level scale of defect criticality</t>
  </si>
  <si>
    <t>Model View Controller</t>
  </si>
  <si>
    <t>Yii Conventions</t>
  </si>
  <si>
    <t>File</t>
  </si>
  <si>
    <t>General Format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</si>
  <si>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</si>
  <si>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</si>
  <si>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</si>
  <si>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</si>
  <si>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</si>
  <si>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</si>
  <si>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</si>
  <si>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</si>
  <si>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</si>
  <si>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</si>
  <si>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</si>
  <si>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</si>
  <si>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</si>
  <si>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</si>
  <si>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</si>
  <si>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</si>
  <si>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Security</t>
  </si>
  <si>
    <t xml:space="preserve">Cross-site Request Forgery (CSRF) </t>
  </si>
  <si>
    <t>4.7.1</t>
  </si>
  <si>
    <t>4.7.2</t>
  </si>
  <si>
    <t>No. of Questions</t>
  </si>
  <si>
    <t>Total</t>
  </si>
  <si>
    <t>Head</t>
  </si>
  <si>
    <t>Count</t>
  </si>
  <si>
    <t>Major</t>
  </si>
  <si>
    <t>Minor</t>
  </si>
  <si>
    <t>Exception</t>
  </si>
  <si>
    <t>Level</t>
  </si>
  <si>
    <t>Authentication - Password Strength</t>
  </si>
  <si>
    <t>Authentication - Ency password</t>
  </si>
  <si>
    <t>Defect Status</t>
  </si>
  <si>
    <t>Ext. Auditor's observation</t>
  </si>
  <si>
    <t>Enter the file name &amp; Type</t>
  </si>
  <si>
    <t>Negative Marks for Diff Defect Levels</t>
  </si>
  <si>
    <t>(-) Marks</t>
  </si>
  <si>
    <t>Total Negative Marks obtained</t>
  </si>
  <si>
    <t>Negative Marks</t>
  </si>
  <si>
    <t>Score Card</t>
  </si>
  <si>
    <t>List of File Names</t>
  </si>
  <si>
    <t>Available Marks</t>
  </si>
  <si>
    <t xml:space="preserve">(-) Marks </t>
  </si>
  <si>
    <t>Final Score</t>
  </si>
  <si>
    <t>Clean Code %</t>
  </si>
  <si>
    <t>MytravelController.php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</si>
</sst>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333333"/>
      <name val="Arial"/>
      <family val="2"/>
    </font>
    <font>
      <b/>
      <sz val="10"/>
      <color rgb="FF333333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1" xfId="0" quotePrefix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1" fillId="0" borderId="1" xfId="0" applyFont="1" applyFill="1" applyBorder="1"/>
    <xf numFmtId="0" fontId="0" fillId="0" borderId="1" xfId="0" quotePrefix="1" applyFill="1" applyBorder="1" applyAlignment="1">
      <alignment horizontal="right"/>
    </xf>
    <xf numFmtId="0" fontId="0" fillId="0" borderId="1" xfId="0" applyBorder="1" applyAlignment="1">
      <alignment horizontal="right"/>
    </xf>
    <xf numFmtId="2" fontId="0" fillId="0" borderId="1" xfId="0" applyNumberFormat="1" applyBorder="1" applyAlignment="1">
      <alignment horizontal="righ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1" fillId="0" borderId="0" xfId="0" applyFont="1" applyFill="1" applyBorder="1"/>
    <xf numFmtId="0" fontId="1" fillId="0" borderId="6" xfId="0" applyFont="1" applyFill="1" applyBorder="1"/>
    <xf numFmtId="0" fontId="0" fillId="0" borderId="0" xfId="0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right"/>
    </xf>
    <xf numFmtId="0" fontId="1" fillId="2" borderId="1" xfId="0" applyFont="1" applyFill="1" applyBorder="1"/>
    <xf numFmtId="9" fontId="1" fillId="2" borderId="1" xfId="1" applyFont="1" applyFill="1" applyBorder="1"/>
    <xf numFmtId="0" fontId="1" fillId="2" borderId="7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22"/>
  <sheetViews>
    <sheetView workbookViewId="0">
      <selection activeCell="B1" sqref="B1"/>
    </sheetView>
  </sheetViews>
  <sheetFormatPr defaultRowHeight="15"/>
  <cols>
    <col min="1" max="1" width="7" customWidth="1"/>
    <col min="2" max="2" width="39.28515625" customWidth="1"/>
    <col min="3" max="3" width="16.5703125" customWidth="1"/>
    <col min="4" max="4" width="15.140625" customWidth="1"/>
    <col min="5" max="5" width="17.5703125" customWidth="1"/>
    <col min="6" max="6" width="16.42578125" customWidth="1"/>
    <col min="8" max="8" width="19.5703125" customWidth="1"/>
  </cols>
  <sheetData>
    <row r="2" spans="1:9">
      <c r="A2" s="3" t="s">
        <v>33</v>
      </c>
      <c r="B2" s="30" t="s">
        <v>42</v>
      </c>
      <c r="C2" s="31"/>
      <c r="D2" s="31"/>
      <c r="E2" s="32"/>
      <c r="F2" s="3" t="s">
        <v>83</v>
      </c>
    </row>
    <row r="3" spans="1:9" ht="29.25" customHeight="1">
      <c r="A3" s="6" t="s">
        <v>37</v>
      </c>
      <c r="B3" s="29" t="s">
        <v>36</v>
      </c>
      <c r="C3" s="29"/>
      <c r="D3" s="29"/>
      <c r="E3" s="29"/>
      <c r="F3" s="1">
        <v>2</v>
      </c>
    </row>
    <row r="4" spans="1:9" ht="53.25" customHeight="1">
      <c r="A4" s="6" t="s">
        <v>38</v>
      </c>
      <c r="B4" s="29" t="s">
        <v>39</v>
      </c>
      <c r="C4" s="29"/>
      <c r="D4" s="29"/>
      <c r="E4" s="29"/>
      <c r="F4" s="1">
        <v>1.5</v>
      </c>
    </row>
    <row r="5" spans="1:9" ht="28.5" customHeight="1">
      <c r="A5" s="6">
        <v>3</v>
      </c>
      <c r="B5" s="29" t="s">
        <v>40</v>
      </c>
      <c r="C5" s="29"/>
      <c r="D5" s="29"/>
      <c r="E5" s="29"/>
      <c r="F5" s="1">
        <v>1</v>
      </c>
    </row>
    <row r="6" spans="1:9" ht="41.25" customHeight="1">
      <c r="A6" s="6">
        <v>4</v>
      </c>
      <c r="B6" s="29" t="s">
        <v>41</v>
      </c>
      <c r="C6" s="29"/>
      <c r="D6" s="29"/>
      <c r="E6" s="29"/>
      <c r="F6" s="1">
        <v>0.5</v>
      </c>
    </row>
    <row r="7" spans="1:9" ht="9.75" customHeight="1"/>
    <row r="8" spans="1:9" ht="15.75">
      <c r="A8" s="22" t="s">
        <v>84</v>
      </c>
    </row>
    <row r="9" spans="1:9" ht="8.25" customHeight="1">
      <c r="A9" s="21"/>
    </row>
    <row r="10" spans="1:9">
      <c r="A10" s="4" t="s">
        <v>33</v>
      </c>
      <c r="B10" s="3" t="s">
        <v>85</v>
      </c>
      <c r="C10" s="3" t="s">
        <v>67</v>
      </c>
      <c r="D10" s="3" t="s">
        <v>86</v>
      </c>
      <c r="E10" s="3" t="s">
        <v>87</v>
      </c>
      <c r="F10" s="3" t="s">
        <v>88</v>
      </c>
    </row>
    <row r="11" spans="1:9">
      <c r="A11" s="1">
        <v>1</v>
      </c>
      <c r="B11" s="1" t="str">
        <f>IF('Defect Check list'!$C$2="Enter the file name &amp; Type", "Enter the file name in the Defect Checklist",'Defect Check list'!$C$2)</f>
        <v>Enter the file name in the Defect Checklist</v>
      </c>
      <c r="C11" s="1">
        <f>IF(B11="Enter the file name in the Defect Checklist",0,'Defect Check list'!$AA$10)</f>
        <v>0</v>
      </c>
      <c r="D11" s="1">
        <f>C11*2</f>
        <v>0</v>
      </c>
      <c r="E11" s="1">
        <f>'Defect Check list'!C49</f>
        <v>0</v>
      </c>
      <c r="F11" s="1">
        <f>D11-E11</f>
        <v>0</v>
      </c>
    </row>
    <row r="12" spans="1:9">
      <c r="A12" s="1">
        <v>2</v>
      </c>
      <c r="B12" s="1" t="str">
        <f>IF('Defect Check list'!$E$2="Enter the file name &amp; Type", "Enter the file name in the Defect Checklist",'Defect Check list'!$E$2)</f>
        <v>Enter the file name in the Defect Checklist</v>
      </c>
      <c r="C12" s="1">
        <f>IF(B12="Enter the file name in the Defect Checklist",0,'Defect Check list'!$AA$10)</f>
        <v>0</v>
      </c>
      <c r="D12" s="1">
        <f t="shared" ref="D12:D20" si="0">C12*2</f>
        <v>0</v>
      </c>
      <c r="E12" s="1">
        <f>'Defect Check list'!E49</f>
        <v>0</v>
      </c>
      <c r="F12" s="1">
        <f t="shared" ref="F12:F20" si="1">D12-E12</f>
        <v>0</v>
      </c>
    </row>
    <row r="13" spans="1:9">
      <c r="A13" s="1">
        <v>3</v>
      </c>
      <c r="B13" s="1" t="str">
        <f>IF('Defect Check list'!$G$2="Enter the file name &amp; Type", "Enter the file name in the Defect Checklist",'Defect Check list'!$G$2)</f>
        <v>Enter the file name in the Defect Checklist</v>
      </c>
      <c r="C13" s="1">
        <f>IF(B13="Enter the file name in the Defect Checklist",0,'Defect Check list'!$AA$10)</f>
        <v>0</v>
      </c>
      <c r="D13" s="1">
        <f t="shared" si="0"/>
        <v>0</v>
      </c>
      <c r="E13" s="1">
        <f>'Defect Check list'!G49</f>
        <v>0</v>
      </c>
      <c r="F13" s="1">
        <f t="shared" si="1"/>
        <v>0</v>
      </c>
      <c r="H13" s="24" t="s">
        <v>89</v>
      </c>
      <c r="I13" s="25">
        <f>IF(ISERR(F22/D22),0,F22/D22)</f>
        <v>0</v>
      </c>
    </row>
    <row r="14" spans="1:9">
      <c r="A14" s="1">
        <v>4</v>
      </c>
      <c r="B14" s="1" t="str">
        <f>IF('Defect Check list'!$I$2="Enter the file name &amp; Type", "Enter the file name in the Defect Checklist",'Defect Check list'!$I$2)</f>
        <v>Enter the file name in the Defect Checklist</v>
      </c>
      <c r="C14" s="1">
        <f>IF(B14="Enter the file name in the Defect Checklist",0,'Defect Check list'!$AA$10)</f>
        <v>0</v>
      </c>
      <c r="D14" s="1">
        <f t="shared" si="0"/>
        <v>0</v>
      </c>
      <c r="E14" s="1">
        <f>'Defect Check list'!I49</f>
        <v>0</v>
      </c>
      <c r="F14" s="1">
        <f t="shared" si="1"/>
        <v>0</v>
      </c>
    </row>
    <row r="15" spans="1:9">
      <c r="A15" s="1">
        <v>5</v>
      </c>
      <c r="B15" s="1" t="str">
        <f>IF('Defect Check list'!$K$2="Enter the file name &amp; Type", "Enter the file name in the Defect Checklist",'Defect Check list'!$K$2)</f>
        <v>Enter the file name in the Defect Checklist</v>
      </c>
      <c r="C15" s="1">
        <f>IF(B15="Enter the file name in the Defect Checklist",0,'Defect Check list'!$AA$10)</f>
        <v>0</v>
      </c>
      <c r="D15" s="1">
        <f t="shared" si="0"/>
        <v>0</v>
      </c>
      <c r="E15" s="1">
        <f>'Defect Check list'!K49</f>
        <v>0</v>
      </c>
      <c r="F15" s="1">
        <f t="shared" si="1"/>
        <v>0</v>
      </c>
    </row>
    <row r="16" spans="1:9">
      <c r="A16" s="1">
        <v>6</v>
      </c>
      <c r="B16" s="1" t="str">
        <f>IF('Defect Check list'!$M$2="Enter the file name &amp; Type", "Enter the file name in the Defect Checklist",'Defect Check list'!$M$2)</f>
        <v>Enter the file name in the Defect Checklist</v>
      </c>
      <c r="C16" s="1">
        <f>IF(B16="Enter the file name in the Defect Checklist",0,'Defect Check list'!$AA$10)</f>
        <v>0</v>
      </c>
      <c r="D16" s="1">
        <f t="shared" si="0"/>
        <v>0</v>
      </c>
      <c r="E16" s="1">
        <f>'Defect Check list'!M49</f>
        <v>0</v>
      </c>
      <c r="F16" s="1">
        <f t="shared" si="1"/>
        <v>0</v>
      </c>
    </row>
    <row r="17" spans="1:6">
      <c r="A17" s="1">
        <v>7</v>
      </c>
      <c r="B17" s="1" t="str">
        <f>IF('Defect Check list'!$O$2="Enter the file name &amp; Type", "Enter the file name in the Defect Checklist",'Defect Check list'!$O$2)</f>
        <v>Enter the file name in the Defect Checklist</v>
      </c>
      <c r="C17" s="1">
        <f>IF(B17="Enter the file name in the Defect Checklist",0,'Defect Check list'!$AA$10)</f>
        <v>0</v>
      </c>
      <c r="D17" s="1">
        <f t="shared" si="0"/>
        <v>0</v>
      </c>
      <c r="E17" s="1">
        <f>'Defect Check list'!O49</f>
        <v>0</v>
      </c>
      <c r="F17" s="1">
        <f t="shared" si="1"/>
        <v>0</v>
      </c>
    </row>
    <row r="18" spans="1:6">
      <c r="A18" s="1">
        <v>8</v>
      </c>
      <c r="B18" s="1" t="str">
        <f>IF('Defect Check list'!$Q$2="Enter the file name &amp; Type", "Enter the file name in the Defect Checklist",'Defect Check list'!$Q$2)</f>
        <v>Enter the file name in the Defect Checklist</v>
      </c>
      <c r="C18" s="1">
        <f>IF(B18="Enter the file name in the Defect Checklist",0,'Defect Check list'!$AA$10)</f>
        <v>0</v>
      </c>
      <c r="D18" s="1">
        <f t="shared" si="0"/>
        <v>0</v>
      </c>
      <c r="E18" s="1">
        <f>'Defect Check list'!Q49</f>
        <v>0</v>
      </c>
      <c r="F18" s="1">
        <f t="shared" si="1"/>
        <v>0</v>
      </c>
    </row>
    <row r="19" spans="1:6">
      <c r="A19" s="1">
        <v>9</v>
      </c>
      <c r="B19" s="1" t="str">
        <f>IF('Defect Check list'!$S$2="Enter the file name &amp; Type", "Enter the file name in the Defect Checklist",'Defect Check list'!$S$2)</f>
        <v>Enter the file name in the Defect Checklist</v>
      </c>
      <c r="C19" s="1">
        <f>IF(B19="Enter the file name in the Defect Checklist",0,'Defect Check list'!$AA$10)</f>
        <v>0</v>
      </c>
      <c r="D19" s="1">
        <f t="shared" si="0"/>
        <v>0</v>
      </c>
      <c r="E19" s="1">
        <f>'Defect Check list'!S49</f>
        <v>0</v>
      </c>
      <c r="F19" s="1">
        <f t="shared" si="1"/>
        <v>0</v>
      </c>
    </row>
    <row r="20" spans="1:6">
      <c r="A20" s="1">
        <v>10</v>
      </c>
      <c r="B20" s="1" t="str">
        <f>IF('Defect Check list'!$U$2="Enter the file name &amp; Type", "Enter the file name in the Defect Checklist",'Defect Check list'!$U$2)</f>
        <v>Enter the file name in the Defect Checklist</v>
      </c>
      <c r="C20" s="1">
        <f>IF(B20="Enter the file name in the Defect Checklist",0,'Defect Check list'!$AA$10)</f>
        <v>0</v>
      </c>
      <c r="D20" s="1">
        <f t="shared" si="0"/>
        <v>0</v>
      </c>
      <c r="E20" s="1">
        <f>'Defect Check list'!U49</f>
        <v>0</v>
      </c>
      <c r="F20" s="1">
        <f t="shared" si="1"/>
        <v>0</v>
      </c>
    </row>
    <row r="21" spans="1:6">
      <c r="A21" s="1"/>
      <c r="B21" s="1"/>
      <c r="C21" s="1"/>
      <c r="D21" s="1"/>
      <c r="E21" s="1"/>
      <c r="F21" s="1"/>
    </row>
    <row r="22" spans="1:6">
      <c r="A22" s="1"/>
      <c r="B22" s="23" t="s">
        <v>68</v>
      </c>
      <c r="C22" s="2">
        <f>SUM(C11:C21)</f>
        <v>0</v>
      </c>
      <c r="D22" s="2">
        <f t="shared" ref="D22:F22" si="2">SUM(D11:D21)</f>
        <v>0</v>
      </c>
      <c r="E22" s="2">
        <f t="shared" si="2"/>
        <v>0</v>
      </c>
      <c r="F22" s="2">
        <f t="shared" si="2"/>
        <v>0</v>
      </c>
    </row>
  </sheetData>
  <mergeCells count="5">
    <mergeCell ref="B4:E4"/>
    <mergeCell ref="B5:E5"/>
    <mergeCell ref="B6:E6"/>
    <mergeCell ref="B2:E2"/>
    <mergeCell ref="B3:E3"/>
  </mergeCells>
  <dataValidations count="1">
    <dataValidation type="custom" allowBlank="1" showInputMessage="1" showErrorMessage="1" sqref="B11:B20">
      <formula1>""""""""""""""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0"/>
  <sheetViews>
    <sheetView tabSelected="1" workbookViewId="0">
      <selection activeCell="E2" sqref="E2:F2"/>
    </sheetView>
  </sheetViews>
  <sheetFormatPr defaultRowHeight="15"/>
  <cols>
    <col min="1" max="1" width="6.5703125" customWidth="1"/>
    <col min="2" max="2" width="42.7109375" customWidth="1"/>
    <col min="3" max="3" width="13.5703125" customWidth="1"/>
    <col min="4" max="4" width="11.85546875" customWidth="1"/>
    <col min="5" max="5" width="13.5703125" customWidth="1"/>
    <col min="6" max="12" width="12.7109375" customWidth="1"/>
    <col min="13" max="13" width="14.28515625" customWidth="1"/>
    <col min="14" max="16" width="14.5703125" customWidth="1"/>
    <col min="17" max="17" width="13" customWidth="1"/>
    <col min="18" max="18" width="11.85546875" customWidth="1"/>
    <col min="19" max="19" width="12.7109375" bestFit="1" customWidth="1"/>
    <col min="20" max="20" width="11.85546875" customWidth="1"/>
    <col min="21" max="21" width="13.7109375" customWidth="1"/>
    <col min="22" max="22" width="12.7109375" customWidth="1"/>
    <col min="23" max="23" width="35.28515625" customWidth="1"/>
    <col min="24" max="24" width="5.28515625" customWidth="1"/>
    <col min="25" max="25" width="5.140625" customWidth="1"/>
    <col min="28" max="28" width="4.28515625" customWidth="1"/>
    <col min="29" max="29" width="19.42578125" customWidth="1"/>
    <col min="30" max="30" width="14.42578125" customWidth="1"/>
  </cols>
  <sheetData>
    <row r="1" spans="1:30">
      <c r="E1" t="s">
        <v>90</v>
      </c>
    </row>
    <row r="2" spans="1:30">
      <c r="A2" s="33" t="s">
        <v>33</v>
      </c>
      <c r="B2" s="33" t="s">
        <v>32</v>
      </c>
      <c r="C2" s="36" t="s">
        <v>79</v>
      </c>
      <c r="D2" s="37"/>
      <c r="E2" s="35" t="s">
        <v>79</v>
      </c>
      <c r="F2" s="35"/>
      <c r="G2" s="35" t="s">
        <v>79</v>
      </c>
      <c r="H2" s="35"/>
      <c r="I2" s="35" t="s">
        <v>79</v>
      </c>
      <c r="J2" s="35"/>
      <c r="K2" s="35" t="s">
        <v>79</v>
      </c>
      <c r="L2" s="35"/>
      <c r="M2" s="35" t="s">
        <v>79</v>
      </c>
      <c r="N2" s="35"/>
      <c r="O2" s="35" t="s">
        <v>79</v>
      </c>
      <c r="P2" s="35"/>
      <c r="Q2" s="35" t="s">
        <v>79</v>
      </c>
      <c r="R2" s="35"/>
      <c r="S2" s="35" t="s">
        <v>79</v>
      </c>
      <c r="T2" s="35"/>
      <c r="U2" s="35" t="s">
        <v>79</v>
      </c>
      <c r="V2" s="35"/>
      <c r="W2" s="33" t="s">
        <v>34</v>
      </c>
      <c r="AC2" s="5" t="s">
        <v>80</v>
      </c>
    </row>
    <row r="3" spans="1:30">
      <c r="A3" s="33"/>
      <c r="B3" s="33"/>
      <c r="C3" s="33" t="s">
        <v>78</v>
      </c>
      <c r="D3" s="33"/>
      <c r="E3" s="33" t="s">
        <v>78</v>
      </c>
      <c r="F3" s="33"/>
      <c r="G3" s="33" t="s">
        <v>78</v>
      </c>
      <c r="H3" s="33"/>
      <c r="I3" s="33" t="s">
        <v>78</v>
      </c>
      <c r="J3" s="33"/>
      <c r="K3" s="33" t="s">
        <v>78</v>
      </c>
      <c r="L3" s="33"/>
      <c r="M3" s="33" t="s">
        <v>78</v>
      </c>
      <c r="N3" s="33"/>
      <c r="O3" s="33" t="s">
        <v>78</v>
      </c>
      <c r="P3" s="33"/>
      <c r="Q3" s="33" t="s">
        <v>78</v>
      </c>
      <c r="R3" s="33"/>
      <c r="S3" s="33" t="s">
        <v>78</v>
      </c>
      <c r="T3" s="33"/>
      <c r="U3" s="33" t="s">
        <v>78</v>
      </c>
      <c r="V3" s="33"/>
      <c r="W3" s="33"/>
      <c r="Y3" s="7"/>
      <c r="Z3" s="30" t="s">
        <v>67</v>
      </c>
      <c r="AA3" s="32"/>
      <c r="AB3" s="7"/>
      <c r="AC3" s="3" t="s">
        <v>74</v>
      </c>
      <c r="AD3" s="3" t="s">
        <v>81</v>
      </c>
    </row>
    <row r="4" spans="1:30">
      <c r="A4" s="33"/>
      <c r="B4" s="33"/>
      <c r="C4" s="27" t="s">
        <v>77</v>
      </c>
      <c r="D4" s="28" t="s">
        <v>81</v>
      </c>
      <c r="E4" s="27" t="s">
        <v>77</v>
      </c>
      <c r="F4" s="28" t="s">
        <v>81</v>
      </c>
      <c r="G4" s="27" t="s">
        <v>77</v>
      </c>
      <c r="H4" s="28" t="s">
        <v>81</v>
      </c>
      <c r="I4" s="27" t="s">
        <v>77</v>
      </c>
      <c r="J4" s="28" t="s">
        <v>81</v>
      </c>
      <c r="K4" s="27" t="s">
        <v>77</v>
      </c>
      <c r="L4" s="28" t="s">
        <v>81</v>
      </c>
      <c r="M4" s="27" t="s">
        <v>77</v>
      </c>
      <c r="N4" s="28" t="s">
        <v>81</v>
      </c>
      <c r="O4" s="27" t="s">
        <v>77</v>
      </c>
      <c r="P4" s="28" t="s">
        <v>81</v>
      </c>
      <c r="Q4" s="27" t="s">
        <v>77</v>
      </c>
      <c r="R4" s="28" t="s">
        <v>81</v>
      </c>
      <c r="S4" s="27" t="s">
        <v>77</v>
      </c>
      <c r="T4" s="28" t="s">
        <v>81</v>
      </c>
      <c r="U4" s="27" t="s">
        <v>77</v>
      </c>
      <c r="V4" s="28" t="s">
        <v>81</v>
      </c>
      <c r="W4" s="33"/>
      <c r="Y4" s="7"/>
      <c r="Z4" s="3" t="s">
        <v>69</v>
      </c>
      <c r="AA4" s="3" t="s">
        <v>70</v>
      </c>
      <c r="AB4" s="7"/>
      <c r="AC4" s="2" t="s">
        <v>35</v>
      </c>
      <c r="AD4" s="1">
        <v>2</v>
      </c>
    </row>
    <row r="5" spans="1:30">
      <c r="A5" s="2">
        <v>1</v>
      </c>
      <c r="B5" s="17" t="s">
        <v>43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Z5" s="3">
        <v>1</v>
      </c>
      <c r="AA5" s="1">
        <v>3</v>
      </c>
      <c r="AB5" s="7"/>
      <c r="AC5" s="2" t="s">
        <v>71</v>
      </c>
      <c r="AD5" s="1">
        <v>1.5</v>
      </c>
    </row>
    <row r="6" spans="1:30">
      <c r="A6" s="1">
        <v>1.1000000000000001</v>
      </c>
      <c r="B6" s="10" t="s">
        <v>2</v>
      </c>
      <c r="C6" s="1"/>
      <c r="D6" s="1" t="str">
        <f>IF(ISERROR(VLOOKUP(C6,$AC$3:$AD$8,2,)),"",VLOOKUP(C6,$AC$3:$AD$8,2,))</f>
        <v/>
      </c>
      <c r="E6" s="1"/>
      <c r="F6" s="1" t="str">
        <f>IF(ISERROR(VLOOKUP(E6,$AC$3:$AD$8,2,)),"",VLOOKUP(E6,$AC$3:$AD$8,2,))</f>
        <v/>
      </c>
      <c r="G6" s="1"/>
      <c r="H6" s="1" t="str">
        <f>IF(ISERROR(VLOOKUP(G6,$AC$3:$AD$8,2,)),"",VLOOKUP(G6,$AC$3:$AD$8,2,))</f>
        <v/>
      </c>
      <c r="I6" s="1"/>
      <c r="J6" s="1" t="str">
        <f>IF(ISERROR(VLOOKUP(I6,$AC$3:$AD$8,2,)),"",VLOOKUP(I6,$AC$3:$AD$8,2,))</f>
        <v/>
      </c>
      <c r="K6" s="1"/>
      <c r="L6" s="1" t="str">
        <f>IF(ISERROR(VLOOKUP(K6,$AC$3:$AD$8,2,)),"",VLOOKUP(K6,$AC$3:$AD$8,2,))</f>
        <v/>
      </c>
      <c r="M6" s="1"/>
      <c r="N6" s="1" t="str">
        <f>IF(ISERROR(VLOOKUP(M6,$AC$3:$AD$8,2,)),"",VLOOKUP(M6,$AC$3:$AD$8,2,))</f>
        <v/>
      </c>
      <c r="O6" s="1"/>
      <c r="P6" s="1" t="str">
        <f>IF(ISERROR(VLOOKUP(O6,$AC$3:$AD$8,2,)),"",VLOOKUP(O6,$AC$3:$AD$8,2,))</f>
        <v/>
      </c>
      <c r="Q6" s="1"/>
      <c r="R6" s="1" t="str">
        <f>IF(ISERROR(VLOOKUP(Q6,$AC$3:$AD$8,2,)),"",VLOOKUP(Q6,$AC$3:$AD$8,2,))</f>
        <v/>
      </c>
      <c r="S6" s="1"/>
      <c r="T6" s="1" t="str">
        <f>IF(ISERROR(VLOOKUP(S6,$AC$3:$AD$8,2,)),"",VLOOKUP(S6,$AC$3:$AD$8,2,))</f>
        <v/>
      </c>
      <c r="U6" s="1"/>
      <c r="V6" s="1" t="str">
        <f>IF(ISERROR(VLOOKUP(U6,$AC$3:$AD$8,2,)),"",VLOOKUP(U6,$AC$3:$AD$8,2,))</f>
        <v/>
      </c>
      <c r="W6" s="1"/>
      <c r="Y6" s="7"/>
      <c r="Z6" s="3">
        <v>2</v>
      </c>
      <c r="AA6" s="1">
        <v>6</v>
      </c>
      <c r="AB6" s="7"/>
      <c r="AC6" s="2" t="s">
        <v>72</v>
      </c>
      <c r="AD6" s="1">
        <v>1</v>
      </c>
    </row>
    <row r="7" spans="1:30">
      <c r="A7" s="1">
        <v>1.2</v>
      </c>
      <c r="B7" s="10" t="s">
        <v>3</v>
      </c>
      <c r="C7" s="1"/>
      <c r="D7" s="1" t="str">
        <f>IF(ISERROR(VLOOKUP(C7,$AC$3:$AD$8,2,)),"",VLOOKUP(C7,$AC$3:$AD$8,2,))</f>
        <v/>
      </c>
      <c r="E7" s="1"/>
      <c r="F7" s="1" t="str">
        <f>IF(ISERROR(VLOOKUP(E7,$AC$3:$AD$8,2,)),"",VLOOKUP(E7,$AC$3:$AD$8,2,))</f>
        <v/>
      </c>
      <c r="G7" s="1"/>
      <c r="H7" s="1" t="str">
        <f>IF(ISERROR(VLOOKUP(G7,$AC$3:$AD$8,2,)),"",VLOOKUP(G7,$AC$3:$AD$8,2,))</f>
        <v/>
      </c>
      <c r="I7" s="1"/>
      <c r="J7" s="1" t="str">
        <f>IF(ISERROR(VLOOKUP(I7,$AC$3:$AD$8,2,)),"",VLOOKUP(I7,$AC$3:$AD$8,2,))</f>
        <v/>
      </c>
      <c r="K7" s="1"/>
      <c r="L7" s="1" t="str">
        <f>IF(ISERROR(VLOOKUP(K7,$AC$3:$AD$8,2,)),"",VLOOKUP(K7,$AC$3:$AD$8,2,))</f>
        <v/>
      </c>
      <c r="M7" s="1"/>
      <c r="N7" s="1" t="str">
        <f>IF(ISERROR(VLOOKUP(M7,$AC$3:$AD$8,2,)),"",VLOOKUP(M7,$AC$3:$AD$8,2,))</f>
        <v/>
      </c>
      <c r="O7" s="1"/>
      <c r="P7" s="1" t="str">
        <f>IF(ISERROR(VLOOKUP(O7,$AC$3:$AD$8,2,)),"",VLOOKUP(O7,$AC$3:$AD$8,2,))</f>
        <v/>
      </c>
      <c r="Q7" s="1"/>
      <c r="R7" s="1" t="str">
        <f>IF(ISERROR(VLOOKUP(Q7,$AC$3:$AD$8,2,)),"",VLOOKUP(Q7,$AC$3:$AD$8,2,))</f>
        <v/>
      </c>
      <c r="S7" s="1"/>
      <c r="T7" s="1" t="str">
        <f>IF(ISERROR(VLOOKUP(S7,$AC$3:$AD$8,2,)),"",VLOOKUP(S7,$AC$3:$AD$8,2,))</f>
        <v/>
      </c>
      <c r="U7" s="1"/>
      <c r="V7" s="1" t="str">
        <f>IF(ISERROR(VLOOKUP(U7,$AC$3:$AD$8,2,)),"",VLOOKUP(U7,$AC$3:$AD$8,2,))</f>
        <v/>
      </c>
      <c r="W7" s="1"/>
      <c r="Y7" s="7"/>
      <c r="Z7" s="3">
        <v>3</v>
      </c>
      <c r="AA7" s="1">
        <v>16</v>
      </c>
      <c r="AB7" s="7"/>
      <c r="AC7" s="2" t="s">
        <v>73</v>
      </c>
      <c r="AD7" s="1">
        <v>0.5</v>
      </c>
    </row>
    <row r="8" spans="1:30">
      <c r="A8" s="1">
        <v>1.3</v>
      </c>
      <c r="B8" s="10" t="s">
        <v>4</v>
      </c>
      <c r="C8" s="1"/>
      <c r="D8" s="1" t="str">
        <f t="shared" ref="D8:F47" si="0">IF(ISERROR(VLOOKUP(C8,$AC$3:$AD$8,2,)),"",VLOOKUP(C8,$AC$3:$AD$8,2,))</f>
        <v/>
      </c>
      <c r="E8" s="1"/>
      <c r="F8" s="1" t="str">
        <f t="shared" si="0"/>
        <v/>
      </c>
      <c r="G8" s="1"/>
      <c r="H8" s="1" t="str">
        <f t="shared" ref="H8" si="1">IF(ISERROR(VLOOKUP(G8,$AC$3:$AD$8,2,)),"",VLOOKUP(G8,$AC$3:$AD$8,2,))</f>
        <v/>
      </c>
      <c r="I8" s="1"/>
      <c r="J8" s="1" t="str">
        <f t="shared" ref="J8" si="2">IF(ISERROR(VLOOKUP(I8,$AC$3:$AD$8,2,)),"",VLOOKUP(I8,$AC$3:$AD$8,2,))</f>
        <v/>
      </c>
      <c r="K8" s="1"/>
      <c r="L8" s="1" t="str">
        <f t="shared" ref="L8" si="3">IF(ISERROR(VLOOKUP(K8,$AC$3:$AD$8,2,)),"",VLOOKUP(K8,$AC$3:$AD$8,2,))</f>
        <v/>
      </c>
      <c r="M8" s="1"/>
      <c r="N8" s="1" t="str">
        <f t="shared" ref="N8" si="4">IF(ISERROR(VLOOKUP(M8,$AC$3:$AD$8,2,)),"",VLOOKUP(M8,$AC$3:$AD$8,2,))</f>
        <v/>
      </c>
      <c r="O8" s="1"/>
      <c r="P8" s="1" t="str">
        <f t="shared" ref="P8" si="5">IF(ISERROR(VLOOKUP(O8,$AC$3:$AD$8,2,)),"",VLOOKUP(O8,$AC$3:$AD$8,2,))</f>
        <v/>
      </c>
      <c r="Q8" s="1"/>
      <c r="R8" s="1" t="str">
        <f t="shared" ref="R8:T8" si="6">IF(ISERROR(VLOOKUP(Q8,$AC$3:$AD$8,2,)),"",VLOOKUP(Q8,$AC$3:$AD$8,2,))</f>
        <v/>
      </c>
      <c r="S8" s="1"/>
      <c r="T8" s="1" t="str">
        <f t="shared" si="6"/>
        <v/>
      </c>
      <c r="U8" s="1"/>
      <c r="V8" s="1" t="str">
        <f t="shared" ref="V8" si="7">IF(ISERROR(VLOOKUP(U8,$AC$3:$AD$8,2,)),"",VLOOKUP(U8,$AC$3:$AD$8,2,))</f>
        <v/>
      </c>
      <c r="W8" s="1"/>
      <c r="Y8" s="7"/>
      <c r="Z8" s="15">
        <v>4</v>
      </c>
      <c r="AA8" s="1">
        <v>11</v>
      </c>
      <c r="AB8" s="7"/>
      <c r="AC8" s="2"/>
      <c r="AD8" s="1"/>
    </row>
    <row r="9" spans="1:30">
      <c r="A9" s="1"/>
      <c r="B9" s="1"/>
      <c r="C9" s="17"/>
      <c r="D9" s="1" t="str">
        <f t="shared" si="0"/>
        <v/>
      </c>
      <c r="E9" s="17"/>
      <c r="F9" s="1" t="str">
        <f t="shared" si="0"/>
        <v/>
      </c>
      <c r="G9" s="17"/>
      <c r="H9" s="1" t="str">
        <f t="shared" ref="H9" si="8">IF(ISERROR(VLOOKUP(G9,$AC$3:$AD$8,2,)),"",VLOOKUP(G9,$AC$3:$AD$8,2,))</f>
        <v/>
      </c>
      <c r="I9" s="17"/>
      <c r="J9" s="1" t="str">
        <f t="shared" ref="J9" si="9">IF(ISERROR(VLOOKUP(I9,$AC$3:$AD$8,2,)),"",VLOOKUP(I9,$AC$3:$AD$8,2,))</f>
        <v/>
      </c>
      <c r="K9" s="17"/>
      <c r="L9" s="1" t="str">
        <f t="shared" ref="L9" si="10">IF(ISERROR(VLOOKUP(K9,$AC$3:$AD$8,2,)),"",VLOOKUP(K9,$AC$3:$AD$8,2,))</f>
        <v/>
      </c>
      <c r="M9" s="17"/>
      <c r="N9" s="1" t="str">
        <f t="shared" ref="N9" si="11">IF(ISERROR(VLOOKUP(M9,$AC$3:$AD$8,2,)),"",VLOOKUP(M9,$AC$3:$AD$8,2,))</f>
        <v/>
      </c>
      <c r="O9" s="17"/>
      <c r="P9" s="1" t="str">
        <f t="shared" ref="P9" si="12">IF(ISERROR(VLOOKUP(O9,$AC$3:$AD$8,2,)),"",VLOOKUP(O9,$AC$3:$AD$8,2,))</f>
        <v/>
      </c>
      <c r="Q9" s="17"/>
      <c r="R9" s="1" t="str">
        <f t="shared" ref="R9:T9" si="13">IF(ISERROR(VLOOKUP(Q9,$AC$3:$AD$8,2,)),"",VLOOKUP(Q9,$AC$3:$AD$8,2,))</f>
        <v/>
      </c>
      <c r="S9" s="17"/>
      <c r="T9" s="1" t="str">
        <f t="shared" si="13"/>
        <v/>
      </c>
      <c r="U9" s="17"/>
      <c r="V9" s="1" t="str">
        <f t="shared" ref="V9" si="14">IF(ISERROR(VLOOKUP(U9,$AC$3:$AD$8,2,)),"",VLOOKUP(U9,$AC$3:$AD$8,2,))</f>
        <v/>
      </c>
      <c r="W9" s="1"/>
      <c r="Y9" s="7"/>
      <c r="Z9" s="1"/>
      <c r="AA9" s="1"/>
      <c r="AB9" s="7"/>
    </row>
    <row r="10" spans="1:30">
      <c r="A10" s="2">
        <v>2</v>
      </c>
      <c r="B10" s="2" t="s">
        <v>44</v>
      </c>
      <c r="C10" s="1"/>
      <c r="D10" s="1" t="str">
        <f t="shared" si="0"/>
        <v/>
      </c>
      <c r="E10" s="1"/>
      <c r="F10" s="1" t="str">
        <f t="shared" si="0"/>
        <v/>
      </c>
      <c r="G10" s="1"/>
      <c r="H10" s="1" t="str">
        <f t="shared" ref="H10" si="15">IF(ISERROR(VLOOKUP(G10,$AC$3:$AD$8,2,)),"",VLOOKUP(G10,$AC$3:$AD$8,2,))</f>
        <v/>
      </c>
      <c r="I10" s="1"/>
      <c r="J10" s="1" t="str">
        <f t="shared" ref="J10" si="16">IF(ISERROR(VLOOKUP(I10,$AC$3:$AD$8,2,)),"",VLOOKUP(I10,$AC$3:$AD$8,2,))</f>
        <v/>
      </c>
      <c r="K10" s="1"/>
      <c r="L10" s="1" t="str">
        <f t="shared" ref="L10" si="17">IF(ISERROR(VLOOKUP(K10,$AC$3:$AD$8,2,)),"",VLOOKUP(K10,$AC$3:$AD$8,2,))</f>
        <v/>
      </c>
      <c r="M10" s="1"/>
      <c r="N10" s="1" t="str">
        <f t="shared" ref="N10" si="18">IF(ISERROR(VLOOKUP(M10,$AC$3:$AD$8,2,)),"",VLOOKUP(M10,$AC$3:$AD$8,2,))</f>
        <v/>
      </c>
      <c r="O10" s="1"/>
      <c r="P10" s="1" t="str">
        <f t="shared" ref="P10" si="19">IF(ISERROR(VLOOKUP(O10,$AC$3:$AD$8,2,)),"",VLOOKUP(O10,$AC$3:$AD$8,2,))</f>
        <v/>
      </c>
      <c r="Q10" s="1"/>
      <c r="R10" s="1" t="str">
        <f t="shared" ref="R10:T10" si="20">IF(ISERROR(VLOOKUP(Q10,$AC$3:$AD$8,2,)),"",VLOOKUP(Q10,$AC$3:$AD$8,2,))</f>
        <v/>
      </c>
      <c r="S10" s="1"/>
      <c r="T10" s="1" t="str">
        <f t="shared" si="20"/>
        <v/>
      </c>
      <c r="U10" s="1"/>
      <c r="V10" s="1" t="str">
        <f t="shared" ref="V10" si="21">IF(ISERROR(VLOOKUP(U10,$AC$3:$AD$8,2,)),"",VLOOKUP(U10,$AC$3:$AD$8,2,))</f>
        <v/>
      </c>
      <c r="W10" s="1"/>
      <c r="Y10" s="7"/>
      <c r="Z10" s="2" t="s">
        <v>68</v>
      </c>
      <c r="AA10" s="2">
        <f>SUM(AA5:AA9)</f>
        <v>36</v>
      </c>
      <c r="AB10" s="7"/>
    </row>
    <row r="11" spans="1:30">
      <c r="A11" s="1">
        <v>2.1</v>
      </c>
      <c r="B11" s="10" t="s">
        <v>5</v>
      </c>
      <c r="C11" s="1"/>
      <c r="D11" s="1" t="str">
        <f t="shared" si="0"/>
        <v/>
      </c>
      <c r="E11" s="1"/>
      <c r="F11" s="1" t="str">
        <f t="shared" si="0"/>
        <v/>
      </c>
      <c r="G11" s="1"/>
      <c r="H11" s="1" t="str">
        <f t="shared" ref="H11" si="22">IF(ISERROR(VLOOKUP(G11,$AC$3:$AD$8,2,)),"",VLOOKUP(G11,$AC$3:$AD$8,2,))</f>
        <v/>
      </c>
      <c r="I11" s="1"/>
      <c r="J11" s="1" t="str">
        <f t="shared" ref="J11" si="23">IF(ISERROR(VLOOKUP(I11,$AC$3:$AD$8,2,)),"",VLOOKUP(I11,$AC$3:$AD$8,2,))</f>
        <v/>
      </c>
      <c r="K11" s="1"/>
      <c r="L11" s="1" t="str">
        <f t="shared" ref="L11" si="24">IF(ISERROR(VLOOKUP(K11,$AC$3:$AD$8,2,)),"",VLOOKUP(K11,$AC$3:$AD$8,2,))</f>
        <v/>
      </c>
      <c r="M11" s="1"/>
      <c r="N11" s="1" t="str">
        <f t="shared" ref="N11" si="25">IF(ISERROR(VLOOKUP(M11,$AC$3:$AD$8,2,)),"",VLOOKUP(M11,$AC$3:$AD$8,2,))</f>
        <v/>
      </c>
      <c r="O11" s="1"/>
      <c r="P11" s="1" t="str">
        <f t="shared" ref="P11" si="26">IF(ISERROR(VLOOKUP(O11,$AC$3:$AD$8,2,)),"",VLOOKUP(O11,$AC$3:$AD$8,2,))</f>
        <v/>
      </c>
      <c r="Q11" s="1"/>
      <c r="R11" s="1" t="str">
        <f t="shared" ref="R11:T11" si="27">IF(ISERROR(VLOOKUP(Q11,$AC$3:$AD$8,2,)),"",VLOOKUP(Q11,$AC$3:$AD$8,2,))</f>
        <v/>
      </c>
      <c r="S11" s="1"/>
      <c r="T11" s="1" t="str">
        <f t="shared" si="27"/>
        <v/>
      </c>
      <c r="U11" s="1"/>
      <c r="V11" s="1" t="str">
        <f t="shared" ref="V11" si="28">IF(ISERROR(VLOOKUP(U11,$AC$3:$AD$8,2,)),"",VLOOKUP(U11,$AC$3:$AD$8,2,))</f>
        <v/>
      </c>
      <c r="W11" s="1"/>
      <c r="Y11" s="7"/>
      <c r="Z11" s="7"/>
      <c r="AA11" s="7"/>
      <c r="AB11" s="7"/>
    </row>
    <row r="12" spans="1:30">
      <c r="A12" s="1">
        <v>2.2000000000000002</v>
      </c>
      <c r="B12" s="10" t="s">
        <v>6</v>
      </c>
      <c r="C12" s="1"/>
      <c r="D12" s="1" t="str">
        <f t="shared" si="0"/>
        <v/>
      </c>
      <c r="E12" s="1"/>
      <c r="F12" s="1" t="str">
        <f t="shared" si="0"/>
        <v/>
      </c>
      <c r="G12" s="1"/>
      <c r="H12" s="1" t="str">
        <f t="shared" ref="H12" si="29">IF(ISERROR(VLOOKUP(G12,$AC$3:$AD$8,2,)),"",VLOOKUP(G12,$AC$3:$AD$8,2,))</f>
        <v/>
      </c>
      <c r="I12" s="1"/>
      <c r="J12" s="1" t="str">
        <f t="shared" ref="J12" si="30">IF(ISERROR(VLOOKUP(I12,$AC$3:$AD$8,2,)),"",VLOOKUP(I12,$AC$3:$AD$8,2,))</f>
        <v/>
      </c>
      <c r="K12" s="1"/>
      <c r="L12" s="1" t="str">
        <f t="shared" ref="L12" si="31">IF(ISERROR(VLOOKUP(K12,$AC$3:$AD$8,2,)),"",VLOOKUP(K12,$AC$3:$AD$8,2,))</f>
        <v/>
      </c>
      <c r="M12" s="1"/>
      <c r="N12" s="1" t="str">
        <f t="shared" ref="N12" si="32">IF(ISERROR(VLOOKUP(M12,$AC$3:$AD$8,2,)),"",VLOOKUP(M12,$AC$3:$AD$8,2,))</f>
        <v/>
      </c>
      <c r="O12" s="1"/>
      <c r="P12" s="1" t="str">
        <f t="shared" ref="P12" si="33">IF(ISERROR(VLOOKUP(O12,$AC$3:$AD$8,2,)),"",VLOOKUP(O12,$AC$3:$AD$8,2,))</f>
        <v/>
      </c>
      <c r="Q12" s="1"/>
      <c r="R12" s="1" t="str">
        <f t="shared" ref="R12:T12" si="34">IF(ISERROR(VLOOKUP(Q12,$AC$3:$AD$8,2,)),"",VLOOKUP(Q12,$AC$3:$AD$8,2,))</f>
        <v/>
      </c>
      <c r="S12" s="1"/>
      <c r="T12" s="1" t="str">
        <f t="shared" si="34"/>
        <v/>
      </c>
      <c r="U12" s="1"/>
      <c r="V12" s="1" t="str">
        <f t="shared" ref="V12" si="35">IF(ISERROR(VLOOKUP(U12,$AC$3:$AD$8,2,)),"",VLOOKUP(U12,$AC$3:$AD$8,2,))</f>
        <v/>
      </c>
      <c r="W12" s="1"/>
      <c r="Y12" s="7"/>
      <c r="Z12" s="8"/>
      <c r="AA12" s="7"/>
      <c r="AB12" s="7"/>
    </row>
    <row r="13" spans="1:30">
      <c r="A13" s="1">
        <v>2.2999999999999998</v>
      </c>
      <c r="B13" s="10" t="s">
        <v>7</v>
      </c>
      <c r="C13" s="1"/>
      <c r="D13" s="1" t="str">
        <f t="shared" si="0"/>
        <v/>
      </c>
      <c r="E13" s="1"/>
      <c r="F13" s="1" t="str">
        <f t="shared" si="0"/>
        <v/>
      </c>
      <c r="G13" s="1"/>
      <c r="H13" s="1" t="str">
        <f t="shared" ref="H13" si="36">IF(ISERROR(VLOOKUP(G13,$AC$3:$AD$8,2,)),"",VLOOKUP(G13,$AC$3:$AD$8,2,))</f>
        <v/>
      </c>
      <c r="I13" s="1"/>
      <c r="J13" s="1" t="str">
        <f t="shared" ref="J13" si="37">IF(ISERROR(VLOOKUP(I13,$AC$3:$AD$8,2,)),"",VLOOKUP(I13,$AC$3:$AD$8,2,))</f>
        <v/>
      </c>
      <c r="K13" s="1"/>
      <c r="L13" s="1" t="str">
        <f t="shared" ref="L13" si="38">IF(ISERROR(VLOOKUP(K13,$AC$3:$AD$8,2,)),"",VLOOKUP(K13,$AC$3:$AD$8,2,))</f>
        <v/>
      </c>
      <c r="M13" s="1"/>
      <c r="N13" s="1" t="str">
        <f t="shared" ref="N13" si="39">IF(ISERROR(VLOOKUP(M13,$AC$3:$AD$8,2,)),"",VLOOKUP(M13,$AC$3:$AD$8,2,))</f>
        <v/>
      </c>
      <c r="O13" s="1"/>
      <c r="P13" s="1" t="str">
        <f t="shared" ref="P13" si="40">IF(ISERROR(VLOOKUP(O13,$AC$3:$AD$8,2,)),"",VLOOKUP(O13,$AC$3:$AD$8,2,))</f>
        <v/>
      </c>
      <c r="Q13" s="1"/>
      <c r="R13" s="1" t="str">
        <f t="shared" ref="R13:T13" si="41">IF(ISERROR(VLOOKUP(Q13,$AC$3:$AD$8,2,)),"",VLOOKUP(Q13,$AC$3:$AD$8,2,))</f>
        <v/>
      </c>
      <c r="S13" s="1"/>
      <c r="T13" s="1" t="str">
        <f t="shared" si="41"/>
        <v/>
      </c>
      <c r="U13" s="1"/>
      <c r="V13" s="1" t="str">
        <f t="shared" ref="V13" si="42">IF(ISERROR(VLOOKUP(U13,$AC$3:$AD$8,2,)),"",VLOOKUP(U13,$AC$3:$AD$8,2,))</f>
        <v/>
      </c>
      <c r="W13" s="1"/>
      <c r="Y13" s="7"/>
      <c r="Z13" s="8"/>
      <c r="AA13" s="7"/>
      <c r="AB13" s="7"/>
    </row>
    <row r="14" spans="1:30">
      <c r="A14" s="1">
        <v>2.4</v>
      </c>
      <c r="B14" s="10" t="s">
        <v>45</v>
      </c>
      <c r="C14" s="1"/>
      <c r="D14" s="1" t="str">
        <f t="shared" si="0"/>
        <v/>
      </c>
      <c r="E14" s="1"/>
      <c r="F14" s="1" t="str">
        <f t="shared" si="0"/>
        <v/>
      </c>
      <c r="G14" s="1"/>
      <c r="H14" s="1" t="str">
        <f t="shared" ref="H14" si="43">IF(ISERROR(VLOOKUP(G14,$AC$3:$AD$8,2,)),"",VLOOKUP(G14,$AC$3:$AD$8,2,))</f>
        <v/>
      </c>
      <c r="I14" s="1"/>
      <c r="J14" s="1" t="str">
        <f t="shared" ref="J14" si="44">IF(ISERROR(VLOOKUP(I14,$AC$3:$AD$8,2,)),"",VLOOKUP(I14,$AC$3:$AD$8,2,))</f>
        <v/>
      </c>
      <c r="K14" s="1"/>
      <c r="L14" s="1" t="str">
        <f t="shared" ref="L14" si="45">IF(ISERROR(VLOOKUP(K14,$AC$3:$AD$8,2,)),"",VLOOKUP(K14,$AC$3:$AD$8,2,))</f>
        <v/>
      </c>
      <c r="M14" s="1"/>
      <c r="N14" s="1" t="str">
        <f t="shared" ref="N14" si="46">IF(ISERROR(VLOOKUP(M14,$AC$3:$AD$8,2,)),"",VLOOKUP(M14,$AC$3:$AD$8,2,))</f>
        <v/>
      </c>
      <c r="O14" s="1"/>
      <c r="P14" s="1" t="str">
        <f t="shared" ref="P14" si="47">IF(ISERROR(VLOOKUP(O14,$AC$3:$AD$8,2,)),"",VLOOKUP(O14,$AC$3:$AD$8,2,))</f>
        <v/>
      </c>
      <c r="Q14" s="1"/>
      <c r="R14" s="1" t="str">
        <f t="shared" ref="R14:T14" si="48">IF(ISERROR(VLOOKUP(Q14,$AC$3:$AD$8,2,)),"",VLOOKUP(Q14,$AC$3:$AD$8,2,))</f>
        <v/>
      </c>
      <c r="S14" s="1"/>
      <c r="T14" s="1" t="str">
        <f t="shared" si="48"/>
        <v/>
      </c>
      <c r="U14" s="1"/>
      <c r="V14" s="1" t="str">
        <f t="shared" ref="V14" si="49">IF(ISERROR(VLOOKUP(U14,$AC$3:$AD$8,2,)),"",VLOOKUP(U14,$AC$3:$AD$8,2,))</f>
        <v/>
      </c>
      <c r="W14" s="1"/>
      <c r="Y14" s="7"/>
      <c r="Z14" s="8"/>
      <c r="AA14" s="7"/>
      <c r="AB14" s="7"/>
    </row>
    <row r="15" spans="1:30">
      <c r="A15" s="1">
        <v>2.5</v>
      </c>
      <c r="B15" s="10" t="s">
        <v>8</v>
      </c>
      <c r="C15" s="1"/>
      <c r="D15" s="1" t="str">
        <f t="shared" si="0"/>
        <v/>
      </c>
      <c r="E15" s="1"/>
      <c r="F15" s="1" t="str">
        <f t="shared" si="0"/>
        <v/>
      </c>
      <c r="G15" s="1"/>
      <c r="H15" s="1" t="str">
        <f t="shared" ref="H15" si="50">IF(ISERROR(VLOOKUP(G15,$AC$3:$AD$8,2,)),"",VLOOKUP(G15,$AC$3:$AD$8,2,))</f>
        <v/>
      </c>
      <c r="I15" s="1"/>
      <c r="J15" s="1" t="str">
        <f t="shared" ref="J15" si="51">IF(ISERROR(VLOOKUP(I15,$AC$3:$AD$8,2,)),"",VLOOKUP(I15,$AC$3:$AD$8,2,))</f>
        <v/>
      </c>
      <c r="K15" s="1"/>
      <c r="L15" s="1" t="str">
        <f t="shared" ref="L15" si="52">IF(ISERROR(VLOOKUP(K15,$AC$3:$AD$8,2,)),"",VLOOKUP(K15,$AC$3:$AD$8,2,))</f>
        <v/>
      </c>
      <c r="M15" s="1"/>
      <c r="N15" s="1" t="str">
        <f t="shared" ref="N15" si="53">IF(ISERROR(VLOOKUP(M15,$AC$3:$AD$8,2,)),"",VLOOKUP(M15,$AC$3:$AD$8,2,))</f>
        <v/>
      </c>
      <c r="O15" s="1"/>
      <c r="P15" s="1" t="str">
        <f t="shared" ref="P15" si="54">IF(ISERROR(VLOOKUP(O15,$AC$3:$AD$8,2,)),"",VLOOKUP(O15,$AC$3:$AD$8,2,))</f>
        <v/>
      </c>
      <c r="Q15" s="1"/>
      <c r="R15" s="1" t="str">
        <f t="shared" ref="R15:T15" si="55">IF(ISERROR(VLOOKUP(Q15,$AC$3:$AD$8,2,)),"",VLOOKUP(Q15,$AC$3:$AD$8,2,))</f>
        <v/>
      </c>
      <c r="S15" s="1"/>
      <c r="T15" s="1" t="str">
        <f t="shared" si="55"/>
        <v/>
      </c>
      <c r="U15" s="1"/>
      <c r="V15" s="1" t="str">
        <f t="shared" ref="V15" si="56">IF(ISERROR(VLOOKUP(U15,$AC$3:$AD$8,2,)),"",VLOOKUP(U15,$AC$3:$AD$8,2,))</f>
        <v/>
      </c>
      <c r="W15" s="1"/>
      <c r="Y15" s="7"/>
      <c r="Z15" s="8"/>
      <c r="AA15" s="7"/>
      <c r="AB15" s="7"/>
    </row>
    <row r="16" spans="1:30">
      <c r="A16" s="1">
        <v>2.6</v>
      </c>
      <c r="B16" s="1" t="s">
        <v>9</v>
      </c>
      <c r="C16" s="1"/>
      <c r="D16" s="1" t="str">
        <f t="shared" si="0"/>
        <v/>
      </c>
      <c r="E16" s="1"/>
      <c r="F16" s="1" t="str">
        <f t="shared" si="0"/>
        <v/>
      </c>
      <c r="G16" s="1"/>
      <c r="H16" s="1" t="str">
        <f t="shared" ref="H16" si="57">IF(ISERROR(VLOOKUP(G16,$AC$3:$AD$8,2,)),"",VLOOKUP(G16,$AC$3:$AD$8,2,))</f>
        <v/>
      </c>
      <c r="I16" s="1"/>
      <c r="J16" s="1" t="str">
        <f t="shared" ref="J16" si="58">IF(ISERROR(VLOOKUP(I16,$AC$3:$AD$8,2,)),"",VLOOKUP(I16,$AC$3:$AD$8,2,))</f>
        <v/>
      </c>
      <c r="K16" s="1"/>
      <c r="L16" s="1" t="str">
        <f t="shared" ref="L16" si="59">IF(ISERROR(VLOOKUP(K16,$AC$3:$AD$8,2,)),"",VLOOKUP(K16,$AC$3:$AD$8,2,))</f>
        <v/>
      </c>
      <c r="M16" s="1"/>
      <c r="N16" s="1" t="str">
        <f t="shared" ref="N16" si="60">IF(ISERROR(VLOOKUP(M16,$AC$3:$AD$8,2,)),"",VLOOKUP(M16,$AC$3:$AD$8,2,))</f>
        <v/>
      </c>
      <c r="O16" s="1"/>
      <c r="P16" s="1" t="str">
        <f t="shared" ref="P16" si="61">IF(ISERROR(VLOOKUP(O16,$AC$3:$AD$8,2,)),"",VLOOKUP(O16,$AC$3:$AD$8,2,))</f>
        <v/>
      </c>
      <c r="Q16" s="1"/>
      <c r="R16" s="1" t="str">
        <f t="shared" ref="R16:T16" si="62">IF(ISERROR(VLOOKUP(Q16,$AC$3:$AD$8,2,)),"",VLOOKUP(Q16,$AC$3:$AD$8,2,))</f>
        <v/>
      </c>
      <c r="S16" s="1"/>
      <c r="T16" s="1" t="str">
        <f t="shared" si="62"/>
        <v/>
      </c>
      <c r="U16" s="1"/>
      <c r="V16" s="1" t="str">
        <f t="shared" ref="V16" si="63">IF(ISERROR(VLOOKUP(U16,$AC$3:$AD$8,2,)),"",VLOOKUP(U16,$AC$3:$AD$8,2,))</f>
        <v/>
      </c>
      <c r="W16" s="1"/>
      <c r="Y16" s="7"/>
      <c r="Z16" s="7"/>
      <c r="AA16" s="7"/>
      <c r="AB16" s="7"/>
    </row>
    <row r="17" spans="1:28">
      <c r="A17" s="1"/>
      <c r="B17" s="1"/>
      <c r="C17" s="1"/>
      <c r="D17" s="1" t="str">
        <f t="shared" si="0"/>
        <v/>
      </c>
      <c r="E17" s="1"/>
      <c r="F17" s="1" t="str">
        <f t="shared" si="0"/>
        <v/>
      </c>
      <c r="G17" s="1"/>
      <c r="H17" s="1" t="str">
        <f t="shared" ref="H17" si="64">IF(ISERROR(VLOOKUP(G17,$AC$3:$AD$8,2,)),"",VLOOKUP(G17,$AC$3:$AD$8,2,))</f>
        <v/>
      </c>
      <c r="I17" s="1"/>
      <c r="J17" s="1" t="str">
        <f t="shared" ref="J17" si="65">IF(ISERROR(VLOOKUP(I17,$AC$3:$AD$8,2,)),"",VLOOKUP(I17,$AC$3:$AD$8,2,))</f>
        <v/>
      </c>
      <c r="K17" s="1"/>
      <c r="L17" s="1" t="str">
        <f t="shared" ref="L17" si="66">IF(ISERROR(VLOOKUP(K17,$AC$3:$AD$8,2,)),"",VLOOKUP(K17,$AC$3:$AD$8,2,))</f>
        <v/>
      </c>
      <c r="M17" s="1"/>
      <c r="N17" s="1" t="str">
        <f t="shared" ref="N17" si="67">IF(ISERROR(VLOOKUP(M17,$AC$3:$AD$8,2,)),"",VLOOKUP(M17,$AC$3:$AD$8,2,))</f>
        <v/>
      </c>
      <c r="O17" s="1"/>
      <c r="P17" s="1" t="str">
        <f t="shared" ref="P17" si="68">IF(ISERROR(VLOOKUP(O17,$AC$3:$AD$8,2,)),"",VLOOKUP(O17,$AC$3:$AD$8,2,))</f>
        <v/>
      </c>
      <c r="Q17" s="1"/>
      <c r="R17" s="1" t="str">
        <f t="shared" ref="R17:T17" si="69">IF(ISERROR(VLOOKUP(Q17,$AC$3:$AD$8,2,)),"",VLOOKUP(Q17,$AC$3:$AD$8,2,))</f>
        <v/>
      </c>
      <c r="S17" s="1"/>
      <c r="T17" s="1" t="str">
        <f t="shared" si="69"/>
        <v/>
      </c>
      <c r="U17" s="1"/>
      <c r="V17" s="1" t="str">
        <f t="shared" ref="V17" si="70">IF(ISERROR(VLOOKUP(U17,$AC$3:$AD$8,2,)),"",VLOOKUP(U17,$AC$3:$AD$8,2,))</f>
        <v/>
      </c>
      <c r="W17" s="1"/>
      <c r="Y17" s="7"/>
      <c r="Z17" s="7"/>
      <c r="AA17" s="7"/>
      <c r="AB17" s="7"/>
    </row>
    <row r="18" spans="1:28">
      <c r="A18" s="11">
        <v>3</v>
      </c>
      <c r="B18" s="9" t="s">
        <v>46</v>
      </c>
      <c r="C18" s="1"/>
      <c r="D18" s="1" t="str">
        <f t="shared" si="0"/>
        <v/>
      </c>
      <c r="E18" s="1"/>
      <c r="F18" s="1" t="str">
        <f t="shared" si="0"/>
        <v/>
      </c>
      <c r="G18" s="1"/>
      <c r="H18" s="1" t="str">
        <f t="shared" ref="H18" si="71">IF(ISERROR(VLOOKUP(G18,$AC$3:$AD$8,2,)),"",VLOOKUP(G18,$AC$3:$AD$8,2,))</f>
        <v/>
      </c>
      <c r="I18" s="1"/>
      <c r="J18" s="1" t="str">
        <f t="shared" ref="J18" si="72">IF(ISERROR(VLOOKUP(I18,$AC$3:$AD$8,2,)),"",VLOOKUP(I18,$AC$3:$AD$8,2,))</f>
        <v/>
      </c>
      <c r="K18" s="1"/>
      <c r="L18" s="1" t="str">
        <f t="shared" ref="L18" si="73">IF(ISERROR(VLOOKUP(K18,$AC$3:$AD$8,2,)),"",VLOOKUP(K18,$AC$3:$AD$8,2,))</f>
        <v/>
      </c>
      <c r="M18" s="1"/>
      <c r="N18" s="1" t="str">
        <f t="shared" ref="N18" si="74">IF(ISERROR(VLOOKUP(M18,$AC$3:$AD$8,2,)),"",VLOOKUP(M18,$AC$3:$AD$8,2,))</f>
        <v/>
      </c>
      <c r="O18" s="1"/>
      <c r="P18" s="1" t="str">
        <f t="shared" ref="P18" si="75">IF(ISERROR(VLOOKUP(O18,$AC$3:$AD$8,2,)),"",VLOOKUP(O18,$AC$3:$AD$8,2,))</f>
        <v/>
      </c>
      <c r="Q18" s="1"/>
      <c r="R18" s="1" t="str">
        <f t="shared" ref="R18:T18" si="76">IF(ISERROR(VLOOKUP(Q18,$AC$3:$AD$8,2,)),"",VLOOKUP(Q18,$AC$3:$AD$8,2,))</f>
        <v/>
      </c>
      <c r="S18" s="1"/>
      <c r="T18" s="1" t="str">
        <f t="shared" si="76"/>
        <v/>
      </c>
      <c r="U18" s="1"/>
      <c r="V18" s="1" t="str">
        <f t="shared" ref="V18" si="77">IF(ISERROR(VLOOKUP(U18,$AC$3:$AD$8,2,)),"",VLOOKUP(U18,$AC$3:$AD$8,2,))</f>
        <v/>
      </c>
      <c r="W18" s="1"/>
      <c r="Y18" s="7"/>
      <c r="Z18" s="7"/>
      <c r="AA18" s="7"/>
      <c r="AB18" s="7"/>
    </row>
    <row r="19" spans="1:28">
      <c r="A19" s="12" t="s">
        <v>47</v>
      </c>
      <c r="B19" s="10" t="s">
        <v>10</v>
      </c>
      <c r="C19" s="1"/>
      <c r="D19" s="1" t="str">
        <f t="shared" si="0"/>
        <v/>
      </c>
      <c r="E19" s="1"/>
      <c r="F19" s="1" t="str">
        <f t="shared" si="0"/>
        <v/>
      </c>
      <c r="G19" s="1"/>
      <c r="H19" s="1" t="str">
        <f t="shared" ref="H19" si="78">IF(ISERROR(VLOOKUP(G19,$AC$3:$AD$8,2,)),"",VLOOKUP(G19,$AC$3:$AD$8,2,))</f>
        <v/>
      </c>
      <c r="I19" s="1"/>
      <c r="J19" s="1" t="str">
        <f t="shared" ref="J19" si="79">IF(ISERROR(VLOOKUP(I19,$AC$3:$AD$8,2,)),"",VLOOKUP(I19,$AC$3:$AD$8,2,))</f>
        <v/>
      </c>
      <c r="K19" s="1"/>
      <c r="L19" s="1" t="str">
        <f t="shared" ref="L19" si="80">IF(ISERROR(VLOOKUP(K19,$AC$3:$AD$8,2,)),"",VLOOKUP(K19,$AC$3:$AD$8,2,))</f>
        <v/>
      </c>
      <c r="M19" s="1"/>
      <c r="N19" s="1" t="str">
        <f t="shared" ref="N19" si="81">IF(ISERROR(VLOOKUP(M19,$AC$3:$AD$8,2,)),"",VLOOKUP(M19,$AC$3:$AD$8,2,))</f>
        <v/>
      </c>
      <c r="O19" s="1"/>
      <c r="P19" s="1" t="str">
        <f t="shared" ref="P19" si="82">IF(ISERROR(VLOOKUP(O19,$AC$3:$AD$8,2,)),"",VLOOKUP(O19,$AC$3:$AD$8,2,))</f>
        <v/>
      </c>
      <c r="Q19" s="1"/>
      <c r="R19" s="1" t="str">
        <f t="shared" ref="R19:T19" si="83">IF(ISERROR(VLOOKUP(Q19,$AC$3:$AD$8,2,)),"",VLOOKUP(Q19,$AC$3:$AD$8,2,))</f>
        <v/>
      </c>
      <c r="S19" s="1"/>
      <c r="T19" s="1" t="str">
        <f t="shared" si="83"/>
        <v/>
      </c>
      <c r="U19" s="1"/>
      <c r="V19" s="1" t="str">
        <f t="shared" ref="V19" si="84">IF(ISERROR(VLOOKUP(U19,$AC$3:$AD$8,2,)),"",VLOOKUP(U19,$AC$3:$AD$8,2,))</f>
        <v/>
      </c>
      <c r="W19" s="1"/>
    </row>
    <row r="20" spans="1:28">
      <c r="A20" s="12" t="s">
        <v>48</v>
      </c>
      <c r="B20" s="10" t="s">
        <v>1</v>
      </c>
      <c r="C20" s="1"/>
      <c r="D20" s="1" t="str">
        <f t="shared" si="0"/>
        <v/>
      </c>
      <c r="E20" s="1"/>
      <c r="F20" s="1" t="str">
        <f t="shared" si="0"/>
        <v/>
      </c>
      <c r="G20" s="1"/>
      <c r="H20" s="1" t="str">
        <f t="shared" ref="H20" si="85">IF(ISERROR(VLOOKUP(G20,$AC$3:$AD$8,2,)),"",VLOOKUP(G20,$AC$3:$AD$8,2,))</f>
        <v/>
      </c>
      <c r="I20" s="1"/>
      <c r="J20" s="1" t="str">
        <f t="shared" ref="J20" si="86">IF(ISERROR(VLOOKUP(I20,$AC$3:$AD$8,2,)),"",VLOOKUP(I20,$AC$3:$AD$8,2,))</f>
        <v/>
      </c>
      <c r="K20" s="1"/>
      <c r="L20" s="1" t="str">
        <f t="shared" ref="L20" si="87">IF(ISERROR(VLOOKUP(K20,$AC$3:$AD$8,2,)),"",VLOOKUP(K20,$AC$3:$AD$8,2,))</f>
        <v/>
      </c>
      <c r="M20" s="1"/>
      <c r="N20" s="1" t="str">
        <f t="shared" ref="N20" si="88">IF(ISERROR(VLOOKUP(M20,$AC$3:$AD$8,2,)),"",VLOOKUP(M20,$AC$3:$AD$8,2,))</f>
        <v/>
      </c>
      <c r="O20" s="1"/>
      <c r="P20" s="1" t="str">
        <f t="shared" ref="P20" si="89">IF(ISERROR(VLOOKUP(O20,$AC$3:$AD$8,2,)),"",VLOOKUP(O20,$AC$3:$AD$8,2,))</f>
        <v/>
      </c>
      <c r="Q20" s="1"/>
      <c r="R20" s="1" t="str">
        <f t="shared" ref="R20:T20" si="90">IF(ISERROR(VLOOKUP(Q20,$AC$3:$AD$8,2,)),"",VLOOKUP(Q20,$AC$3:$AD$8,2,))</f>
        <v/>
      </c>
      <c r="S20" s="1"/>
      <c r="T20" s="1" t="str">
        <f t="shared" si="90"/>
        <v/>
      </c>
      <c r="U20" s="1"/>
      <c r="V20" s="1" t="str">
        <f t="shared" ref="V20" si="91">IF(ISERROR(VLOOKUP(U20,$AC$3:$AD$8,2,)),"",VLOOKUP(U20,$AC$3:$AD$8,2,))</f>
        <v/>
      </c>
      <c r="W20" s="1"/>
    </row>
    <row r="21" spans="1:28">
      <c r="A21" s="12" t="s">
        <v>49</v>
      </c>
      <c r="B21" s="10" t="s">
        <v>11</v>
      </c>
      <c r="C21" s="1"/>
      <c r="D21" s="1" t="str">
        <f t="shared" si="0"/>
        <v/>
      </c>
      <c r="E21" s="1"/>
      <c r="F21" s="1" t="str">
        <f t="shared" si="0"/>
        <v/>
      </c>
      <c r="G21" s="1"/>
      <c r="H21" s="1" t="str">
        <f t="shared" ref="H21" si="92">IF(ISERROR(VLOOKUP(G21,$AC$3:$AD$8,2,)),"",VLOOKUP(G21,$AC$3:$AD$8,2,))</f>
        <v/>
      </c>
      <c r="I21" s="1"/>
      <c r="J21" s="1" t="str">
        <f t="shared" ref="J21" si="93">IF(ISERROR(VLOOKUP(I21,$AC$3:$AD$8,2,)),"",VLOOKUP(I21,$AC$3:$AD$8,2,))</f>
        <v/>
      </c>
      <c r="K21" s="1"/>
      <c r="L21" s="1" t="str">
        <f t="shared" ref="L21" si="94">IF(ISERROR(VLOOKUP(K21,$AC$3:$AD$8,2,)),"",VLOOKUP(K21,$AC$3:$AD$8,2,))</f>
        <v/>
      </c>
      <c r="M21" s="1"/>
      <c r="N21" s="1" t="str">
        <f t="shared" ref="N21" si="95">IF(ISERROR(VLOOKUP(M21,$AC$3:$AD$8,2,)),"",VLOOKUP(M21,$AC$3:$AD$8,2,))</f>
        <v/>
      </c>
      <c r="O21" s="1"/>
      <c r="P21" s="1" t="str">
        <f t="shared" ref="P21" si="96">IF(ISERROR(VLOOKUP(O21,$AC$3:$AD$8,2,)),"",VLOOKUP(O21,$AC$3:$AD$8,2,))</f>
        <v/>
      </c>
      <c r="Q21" s="1"/>
      <c r="R21" s="1" t="str">
        <f t="shared" ref="R21:T21" si="97">IF(ISERROR(VLOOKUP(Q21,$AC$3:$AD$8,2,)),"",VLOOKUP(Q21,$AC$3:$AD$8,2,))</f>
        <v/>
      </c>
      <c r="S21" s="1"/>
      <c r="T21" s="1" t="str">
        <f t="shared" si="97"/>
        <v/>
      </c>
      <c r="U21" s="1"/>
      <c r="V21" s="1" t="str">
        <f t="shared" ref="V21" si="98">IF(ISERROR(VLOOKUP(U21,$AC$3:$AD$8,2,)),"",VLOOKUP(U21,$AC$3:$AD$8,2,))</f>
        <v/>
      </c>
      <c r="W21" s="1"/>
    </row>
    <row r="22" spans="1:28">
      <c r="A22" s="12" t="s">
        <v>50</v>
      </c>
      <c r="B22" s="10" t="s">
        <v>12</v>
      </c>
      <c r="C22" s="1"/>
      <c r="D22" s="1" t="str">
        <f t="shared" si="0"/>
        <v/>
      </c>
      <c r="E22" s="1"/>
      <c r="F22" s="1" t="str">
        <f t="shared" si="0"/>
        <v/>
      </c>
      <c r="G22" s="1"/>
      <c r="H22" s="1" t="str">
        <f t="shared" ref="H22" si="99">IF(ISERROR(VLOOKUP(G22,$AC$3:$AD$8,2,)),"",VLOOKUP(G22,$AC$3:$AD$8,2,))</f>
        <v/>
      </c>
      <c r="I22" s="1"/>
      <c r="J22" s="1" t="str">
        <f t="shared" ref="J22" si="100">IF(ISERROR(VLOOKUP(I22,$AC$3:$AD$8,2,)),"",VLOOKUP(I22,$AC$3:$AD$8,2,))</f>
        <v/>
      </c>
      <c r="K22" s="1"/>
      <c r="L22" s="1" t="str">
        <f t="shared" ref="L22" si="101">IF(ISERROR(VLOOKUP(K22,$AC$3:$AD$8,2,)),"",VLOOKUP(K22,$AC$3:$AD$8,2,))</f>
        <v/>
      </c>
      <c r="M22" s="1"/>
      <c r="N22" s="1" t="str">
        <f t="shared" ref="N22" si="102">IF(ISERROR(VLOOKUP(M22,$AC$3:$AD$8,2,)),"",VLOOKUP(M22,$AC$3:$AD$8,2,))</f>
        <v/>
      </c>
      <c r="O22" s="1"/>
      <c r="P22" s="1" t="str">
        <f t="shared" ref="P22" si="103">IF(ISERROR(VLOOKUP(O22,$AC$3:$AD$8,2,)),"",VLOOKUP(O22,$AC$3:$AD$8,2,))</f>
        <v/>
      </c>
      <c r="Q22" s="1"/>
      <c r="R22" s="1" t="str">
        <f t="shared" ref="R22:T22" si="104">IF(ISERROR(VLOOKUP(Q22,$AC$3:$AD$8,2,)),"",VLOOKUP(Q22,$AC$3:$AD$8,2,))</f>
        <v/>
      </c>
      <c r="S22" s="1"/>
      <c r="T22" s="1" t="str">
        <f t="shared" si="104"/>
        <v/>
      </c>
      <c r="U22" s="1"/>
      <c r="V22" s="1" t="str">
        <f t="shared" ref="V22" si="105">IF(ISERROR(VLOOKUP(U22,$AC$3:$AD$8,2,)),"",VLOOKUP(U22,$AC$3:$AD$8,2,))</f>
        <v/>
      </c>
      <c r="W22" s="1"/>
    </row>
    <row r="23" spans="1:28">
      <c r="A23" s="12" t="s">
        <v>51</v>
      </c>
      <c r="B23" s="10" t="s">
        <v>13</v>
      </c>
      <c r="C23" s="1"/>
      <c r="D23" s="1" t="str">
        <f t="shared" si="0"/>
        <v/>
      </c>
      <c r="E23" s="1"/>
      <c r="F23" s="1" t="str">
        <f t="shared" si="0"/>
        <v/>
      </c>
      <c r="G23" s="1"/>
      <c r="H23" s="1" t="str">
        <f t="shared" ref="H23" si="106">IF(ISERROR(VLOOKUP(G23,$AC$3:$AD$8,2,)),"",VLOOKUP(G23,$AC$3:$AD$8,2,))</f>
        <v/>
      </c>
      <c r="I23" s="1"/>
      <c r="J23" s="1" t="str">
        <f t="shared" ref="J23" si="107">IF(ISERROR(VLOOKUP(I23,$AC$3:$AD$8,2,)),"",VLOOKUP(I23,$AC$3:$AD$8,2,))</f>
        <v/>
      </c>
      <c r="K23" s="1"/>
      <c r="L23" s="1" t="str">
        <f t="shared" ref="L23" si="108">IF(ISERROR(VLOOKUP(K23,$AC$3:$AD$8,2,)),"",VLOOKUP(K23,$AC$3:$AD$8,2,))</f>
        <v/>
      </c>
      <c r="M23" s="1"/>
      <c r="N23" s="1" t="str">
        <f t="shared" ref="N23" si="109">IF(ISERROR(VLOOKUP(M23,$AC$3:$AD$8,2,)),"",VLOOKUP(M23,$AC$3:$AD$8,2,))</f>
        <v/>
      </c>
      <c r="O23" s="1"/>
      <c r="P23" s="1" t="str">
        <f t="shared" ref="P23" si="110">IF(ISERROR(VLOOKUP(O23,$AC$3:$AD$8,2,)),"",VLOOKUP(O23,$AC$3:$AD$8,2,))</f>
        <v/>
      </c>
      <c r="Q23" s="1"/>
      <c r="R23" s="1" t="str">
        <f t="shared" ref="R23:T23" si="111">IF(ISERROR(VLOOKUP(Q23,$AC$3:$AD$8,2,)),"",VLOOKUP(Q23,$AC$3:$AD$8,2,))</f>
        <v/>
      </c>
      <c r="S23" s="1"/>
      <c r="T23" s="1" t="str">
        <f t="shared" si="111"/>
        <v/>
      </c>
      <c r="U23" s="1"/>
      <c r="V23" s="1" t="str">
        <f t="shared" ref="V23" si="112">IF(ISERROR(VLOOKUP(U23,$AC$3:$AD$8,2,)),"",VLOOKUP(U23,$AC$3:$AD$8,2,))</f>
        <v/>
      </c>
      <c r="W23" s="1"/>
    </row>
    <row r="24" spans="1:28">
      <c r="A24" s="12" t="s">
        <v>52</v>
      </c>
      <c r="B24" s="10" t="s">
        <v>0</v>
      </c>
      <c r="C24" s="1"/>
      <c r="D24" s="1" t="str">
        <f t="shared" si="0"/>
        <v/>
      </c>
      <c r="E24" s="1"/>
      <c r="F24" s="1" t="str">
        <f t="shared" si="0"/>
        <v/>
      </c>
      <c r="G24" s="1"/>
      <c r="H24" s="1" t="str">
        <f t="shared" ref="H24" si="113">IF(ISERROR(VLOOKUP(G24,$AC$3:$AD$8,2,)),"",VLOOKUP(G24,$AC$3:$AD$8,2,))</f>
        <v/>
      </c>
      <c r="I24" s="1"/>
      <c r="J24" s="1" t="str">
        <f t="shared" ref="J24" si="114">IF(ISERROR(VLOOKUP(I24,$AC$3:$AD$8,2,)),"",VLOOKUP(I24,$AC$3:$AD$8,2,))</f>
        <v/>
      </c>
      <c r="K24" s="1"/>
      <c r="L24" s="1" t="str">
        <f t="shared" ref="L24" si="115">IF(ISERROR(VLOOKUP(K24,$AC$3:$AD$8,2,)),"",VLOOKUP(K24,$AC$3:$AD$8,2,))</f>
        <v/>
      </c>
      <c r="M24" s="1"/>
      <c r="N24" s="1" t="str">
        <f t="shared" ref="N24" si="116">IF(ISERROR(VLOOKUP(M24,$AC$3:$AD$8,2,)),"",VLOOKUP(M24,$AC$3:$AD$8,2,))</f>
        <v/>
      </c>
      <c r="O24" s="1"/>
      <c r="P24" s="1" t="str">
        <f t="shared" ref="P24" si="117">IF(ISERROR(VLOOKUP(O24,$AC$3:$AD$8,2,)),"",VLOOKUP(O24,$AC$3:$AD$8,2,))</f>
        <v/>
      </c>
      <c r="Q24" s="1"/>
      <c r="R24" s="1" t="str">
        <f t="shared" ref="R24:T24" si="118">IF(ISERROR(VLOOKUP(Q24,$AC$3:$AD$8,2,)),"",VLOOKUP(Q24,$AC$3:$AD$8,2,))</f>
        <v/>
      </c>
      <c r="S24" s="1"/>
      <c r="T24" s="1" t="str">
        <f t="shared" si="118"/>
        <v/>
      </c>
      <c r="U24" s="1"/>
      <c r="V24" s="1" t="str">
        <f t="shared" ref="V24" si="119">IF(ISERROR(VLOOKUP(U24,$AC$3:$AD$8,2,)),"",VLOOKUP(U24,$AC$3:$AD$8,2,))</f>
        <v/>
      </c>
      <c r="W24" s="1"/>
    </row>
    <row r="25" spans="1:28">
      <c r="A25" s="12" t="s">
        <v>53</v>
      </c>
      <c r="B25" s="10" t="s">
        <v>14</v>
      </c>
      <c r="C25" s="1"/>
      <c r="D25" s="1" t="str">
        <f t="shared" si="0"/>
        <v/>
      </c>
      <c r="E25" s="1"/>
      <c r="F25" s="1" t="str">
        <f t="shared" si="0"/>
        <v/>
      </c>
      <c r="G25" s="1"/>
      <c r="H25" s="1" t="str">
        <f t="shared" ref="H25" si="120">IF(ISERROR(VLOOKUP(G25,$AC$3:$AD$8,2,)),"",VLOOKUP(G25,$AC$3:$AD$8,2,))</f>
        <v/>
      </c>
      <c r="I25" s="1"/>
      <c r="J25" s="1" t="str">
        <f t="shared" ref="J25" si="121">IF(ISERROR(VLOOKUP(I25,$AC$3:$AD$8,2,)),"",VLOOKUP(I25,$AC$3:$AD$8,2,))</f>
        <v/>
      </c>
      <c r="K25" s="1"/>
      <c r="L25" s="1" t="str">
        <f t="shared" ref="L25" si="122">IF(ISERROR(VLOOKUP(K25,$AC$3:$AD$8,2,)),"",VLOOKUP(K25,$AC$3:$AD$8,2,))</f>
        <v/>
      </c>
      <c r="M25" s="1"/>
      <c r="N25" s="1" t="str">
        <f t="shared" ref="N25" si="123">IF(ISERROR(VLOOKUP(M25,$AC$3:$AD$8,2,)),"",VLOOKUP(M25,$AC$3:$AD$8,2,))</f>
        <v/>
      </c>
      <c r="O25" s="1"/>
      <c r="P25" s="1" t="str">
        <f t="shared" ref="P25" si="124">IF(ISERROR(VLOOKUP(O25,$AC$3:$AD$8,2,)),"",VLOOKUP(O25,$AC$3:$AD$8,2,))</f>
        <v/>
      </c>
      <c r="Q25" s="1"/>
      <c r="R25" s="1" t="str">
        <f t="shared" ref="R25:T25" si="125">IF(ISERROR(VLOOKUP(Q25,$AC$3:$AD$8,2,)),"",VLOOKUP(Q25,$AC$3:$AD$8,2,))</f>
        <v/>
      </c>
      <c r="S25" s="1"/>
      <c r="T25" s="1" t="str">
        <f t="shared" si="125"/>
        <v/>
      </c>
      <c r="U25" s="1"/>
      <c r="V25" s="1" t="str">
        <f t="shared" ref="V25" si="126">IF(ISERROR(VLOOKUP(U25,$AC$3:$AD$8,2,)),"",VLOOKUP(U25,$AC$3:$AD$8,2,))</f>
        <v/>
      </c>
      <c r="W25" s="1"/>
    </row>
    <row r="26" spans="1:28">
      <c r="A26" s="12" t="s">
        <v>54</v>
      </c>
      <c r="B26" s="10" t="s">
        <v>15</v>
      </c>
      <c r="C26" s="1"/>
      <c r="D26" s="1" t="str">
        <f t="shared" si="0"/>
        <v/>
      </c>
      <c r="E26" s="1"/>
      <c r="F26" s="1" t="str">
        <f t="shared" si="0"/>
        <v/>
      </c>
      <c r="G26" s="1"/>
      <c r="H26" s="1" t="str">
        <f t="shared" ref="H26" si="127">IF(ISERROR(VLOOKUP(G26,$AC$3:$AD$8,2,)),"",VLOOKUP(G26,$AC$3:$AD$8,2,))</f>
        <v/>
      </c>
      <c r="I26" s="1"/>
      <c r="J26" s="1" t="str">
        <f t="shared" ref="J26" si="128">IF(ISERROR(VLOOKUP(I26,$AC$3:$AD$8,2,)),"",VLOOKUP(I26,$AC$3:$AD$8,2,))</f>
        <v/>
      </c>
      <c r="K26" s="1"/>
      <c r="L26" s="1" t="str">
        <f t="shared" ref="L26" si="129">IF(ISERROR(VLOOKUP(K26,$AC$3:$AD$8,2,)),"",VLOOKUP(K26,$AC$3:$AD$8,2,))</f>
        <v/>
      </c>
      <c r="M26" s="1"/>
      <c r="N26" s="1" t="str">
        <f t="shared" ref="N26" si="130">IF(ISERROR(VLOOKUP(M26,$AC$3:$AD$8,2,)),"",VLOOKUP(M26,$AC$3:$AD$8,2,))</f>
        <v/>
      </c>
      <c r="O26" s="1"/>
      <c r="P26" s="1" t="str">
        <f t="shared" ref="P26" si="131">IF(ISERROR(VLOOKUP(O26,$AC$3:$AD$8,2,)),"",VLOOKUP(O26,$AC$3:$AD$8,2,))</f>
        <v/>
      </c>
      <c r="Q26" s="1"/>
      <c r="R26" s="1" t="str">
        <f t="shared" ref="R26:T26" si="132">IF(ISERROR(VLOOKUP(Q26,$AC$3:$AD$8,2,)),"",VLOOKUP(Q26,$AC$3:$AD$8,2,))</f>
        <v/>
      </c>
      <c r="S26" s="1"/>
      <c r="T26" s="1" t="str">
        <f t="shared" si="132"/>
        <v/>
      </c>
      <c r="U26" s="1"/>
      <c r="V26" s="1" t="str">
        <f t="shared" ref="V26" si="133">IF(ISERROR(VLOOKUP(U26,$AC$3:$AD$8,2,)),"",VLOOKUP(U26,$AC$3:$AD$8,2,))</f>
        <v/>
      </c>
      <c r="W26" s="1"/>
    </row>
    <row r="27" spans="1:28">
      <c r="A27" s="12" t="s">
        <v>55</v>
      </c>
      <c r="B27" s="10" t="s">
        <v>16</v>
      </c>
      <c r="C27" s="1"/>
      <c r="D27" s="1" t="str">
        <f t="shared" si="0"/>
        <v/>
      </c>
      <c r="E27" s="1"/>
      <c r="F27" s="1" t="str">
        <f t="shared" si="0"/>
        <v/>
      </c>
      <c r="G27" s="1"/>
      <c r="H27" s="1" t="str">
        <f t="shared" ref="H27" si="134">IF(ISERROR(VLOOKUP(G27,$AC$3:$AD$8,2,)),"",VLOOKUP(G27,$AC$3:$AD$8,2,))</f>
        <v/>
      </c>
      <c r="I27" s="1"/>
      <c r="J27" s="1" t="str">
        <f t="shared" ref="J27" si="135">IF(ISERROR(VLOOKUP(I27,$AC$3:$AD$8,2,)),"",VLOOKUP(I27,$AC$3:$AD$8,2,))</f>
        <v/>
      </c>
      <c r="K27" s="1"/>
      <c r="L27" s="1" t="str">
        <f t="shared" ref="L27" si="136">IF(ISERROR(VLOOKUP(K27,$AC$3:$AD$8,2,)),"",VLOOKUP(K27,$AC$3:$AD$8,2,))</f>
        <v/>
      </c>
      <c r="M27" s="1"/>
      <c r="N27" s="1" t="str">
        <f t="shared" ref="N27" si="137">IF(ISERROR(VLOOKUP(M27,$AC$3:$AD$8,2,)),"",VLOOKUP(M27,$AC$3:$AD$8,2,))</f>
        <v/>
      </c>
      <c r="O27" s="1"/>
      <c r="P27" s="1" t="str">
        <f t="shared" ref="P27" si="138">IF(ISERROR(VLOOKUP(O27,$AC$3:$AD$8,2,)),"",VLOOKUP(O27,$AC$3:$AD$8,2,))</f>
        <v/>
      </c>
      <c r="Q27" s="1"/>
      <c r="R27" s="1" t="str">
        <f t="shared" ref="R27:T27" si="139">IF(ISERROR(VLOOKUP(Q27,$AC$3:$AD$8,2,)),"",VLOOKUP(Q27,$AC$3:$AD$8,2,))</f>
        <v/>
      </c>
      <c r="S27" s="1"/>
      <c r="T27" s="1" t="str">
        <f t="shared" si="139"/>
        <v/>
      </c>
      <c r="U27" s="1"/>
      <c r="V27" s="1" t="str">
        <f t="shared" ref="V27" si="140">IF(ISERROR(VLOOKUP(U27,$AC$3:$AD$8,2,)),"",VLOOKUP(U27,$AC$3:$AD$8,2,))</f>
        <v/>
      </c>
      <c r="W27" s="1"/>
    </row>
    <row r="28" spans="1:28">
      <c r="A28" s="12" t="s">
        <v>56</v>
      </c>
      <c r="B28" s="10" t="s">
        <v>17</v>
      </c>
      <c r="C28" s="1"/>
      <c r="D28" s="1" t="str">
        <f t="shared" si="0"/>
        <v/>
      </c>
      <c r="E28" s="1"/>
      <c r="F28" s="1" t="str">
        <f t="shared" si="0"/>
        <v/>
      </c>
      <c r="G28" s="1"/>
      <c r="H28" s="1" t="str">
        <f t="shared" ref="H28" si="141">IF(ISERROR(VLOOKUP(G28,$AC$3:$AD$8,2,)),"",VLOOKUP(G28,$AC$3:$AD$8,2,))</f>
        <v/>
      </c>
      <c r="I28" s="1"/>
      <c r="J28" s="1" t="str">
        <f t="shared" ref="J28" si="142">IF(ISERROR(VLOOKUP(I28,$AC$3:$AD$8,2,)),"",VLOOKUP(I28,$AC$3:$AD$8,2,))</f>
        <v/>
      </c>
      <c r="K28" s="1"/>
      <c r="L28" s="1" t="str">
        <f t="shared" ref="L28" si="143">IF(ISERROR(VLOOKUP(K28,$AC$3:$AD$8,2,)),"",VLOOKUP(K28,$AC$3:$AD$8,2,))</f>
        <v/>
      </c>
      <c r="M28" s="1"/>
      <c r="N28" s="1" t="str">
        <f t="shared" ref="N28" si="144">IF(ISERROR(VLOOKUP(M28,$AC$3:$AD$8,2,)),"",VLOOKUP(M28,$AC$3:$AD$8,2,))</f>
        <v/>
      </c>
      <c r="O28" s="1"/>
      <c r="P28" s="1" t="str">
        <f t="shared" ref="P28" si="145">IF(ISERROR(VLOOKUP(O28,$AC$3:$AD$8,2,)),"",VLOOKUP(O28,$AC$3:$AD$8,2,))</f>
        <v/>
      </c>
      <c r="Q28" s="1"/>
      <c r="R28" s="1" t="str">
        <f t="shared" ref="R28:T28" si="146">IF(ISERROR(VLOOKUP(Q28,$AC$3:$AD$8,2,)),"",VLOOKUP(Q28,$AC$3:$AD$8,2,))</f>
        <v/>
      </c>
      <c r="S28" s="1"/>
      <c r="T28" s="1" t="str">
        <f t="shared" si="146"/>
        <v/>
      </c>
      <c r="U28" s="1"/>
      <c r="V28" s="1" t="str">
        <f t="shared" ref="V28" si="147">IF(ISERROR(VLOOKUP(U28,$AC$3:$AD$8,2,)),"",VLOOKUP(U28,$AC$3:$AD$8,2,))</f>
        <v/>
      </c>
      <c r="W28" s="1"/>
    </row>
    <row r="29" spans="1:28">
      <c r="A29" s="12" t="s">
        <v>57</v>
      </c>
      <c r="B29" s="10" t="s">
        <v>18</v>
      </c>
      <c r="C29" s="1"/>
      <c r="D29" s="1" t="str">
        <f t="shared" si="0"/>
        <v/>
      </c>
      <c r="E29" s="1"/>
      <c r="F29" s="1" t="str">
        <f t="shared" si="0"/>
        <v/>
      </c>
      <c r="G29" s="1"/>
      <c r="H29" s="1" t="str">
        <f t="shared" ref="H29" si="148">IF(ISERROR(VLOOKUP(G29,$AC$3:$AD$8,2,)),"",VLOOKUP(G29,$AC$3:$AD$8,2,))</f>
        <v/>
      </c>
      <c r="I29" s="1"/>
      <c r="J29" s="1" t="str">
        <f t="shared" ref="J29" si="149">IF(ISERROR(VLOOKUP(I29,$AC$3:$AD$8,2,)),"",VLOOKUP(I29,$AC$3:$AD$8,2,))</f>
        <v/>
      </c>
      <c r="K29" s="1"/>
      <c r="L29" s="1" t="str">
        <f t="shared" ref="L29" si="150">IF(ISERROR(VLOOKUP(K29,$AC$3:$AD$8,2,)),"",VLOOKUP(K29,$AC$3:$AD$8,2,))</f>
        <v/>
      </c>
      <c r="M29" s="1"/>
      <c r="N29" s="1" t="str">
        <f t="shared" ref="N29" si="151">IF(ISERROR(VLOOKUP(M29,$AC$3:$AD$8,2,)),"",VLOOKUP(M29,$AC$3:$AD$8,2,))</f>
        <v/>
      </c>
      <c r="O29" s="1"/>
      <c r="P29" s="1" t="str">
        <f t="shared" ref="P29" si="152">IF(ISERROR(VLOOKUP(O29,$AC$3:$AD$8,2,)),"",VLOOKUP(O29,$AC$3:$AD$8,2,))</f>
        <v/>
      </c>
      <c r="Q29" s="1"/>
      <c r="R29" s="1" t="str">
        <f t="shared" ref="R29:T29" si="153">IF(ISERROR(VLOOKUP(Q29,$AC$3:$AD$8,2,)),"",VLOOKUP(Q29,$AC$3:$AD$8,2,))</f>
        <v/>
      </c>
      <c r="S29" s="1"/>
      <c r="T29" s="1" t="str">
        <f t="shared" si="153"/>
        <v/>
      </c>
      <c r="U29" s="1"/>
      <c r="V29" s="1" t="str">
        <f t="shared" ref="V29" si="154">IF(ISERROR(VLOOKUP(U29,$AC$3:$AD$8,2,)),"",VLOOKUP(U29,$AC$3:$AD$8,2,))</f>
        <v/>
      </c>
      <c r="W29" s="1"/>
    </row>
    <row r="30" spans="1:28">
      <c r="A30" s="12" t="s">
        <v>58</v>
      </c>
      <c r="B30" s="10" t="s">
        <v>19</v>
      </c>
      <c r="C30" s="1"/>
      <c r="D30" s="1" t="str">
        <f t="shared" si="0"/>
        <v/>
      </c>
      <c r="E30" s="1"/>
      <c r="F30" s="1" t="str">
        <f t="shared" si="0"/>
        <v/>
      </c>
      <c r="G30" s="1"/>
      <c r="H30" s="1" t="str">
        <f t="shared" ref="H30" si="155">IF(ISERROR(VLOOKUP(G30,$AC$3:$AD$8,2,)),"",VLOOKUP(G30,$AC$3:$AD$8,2,))</f>
        <v/>
      </c>
      <c r="I30" s="1"/>
      <c r="J30" s="1" t="str">
        <f t="shared" ref="J30" si="156">IF(ISERROR(VLOOKUP(I30,$AC$3:$AD$8,2,)),"",VLOOKUP(I30,$AC$3:$AD$8,2,))</f>
        <v/>
      </c>
      <c r="K30" s="1"/>
      <c r="L30" s="1" t="str">
        <f t="shared" ref="L30" si="157">IF(ISERROR(VLOOKUP(K30,$AC$3:$AD$8,2,)),"",VLOOKUP(K30,$AC$3:$AD$8,2,))</f>
        <v/>
      </c>
      <c r="M30" s="1"/>
      <c r="N30" s="1" t="str">
        <f t="shared" ref="N30" si="158">IF(ISERROR(VLOOKUP(M30,$AC$3:$AD$8,2,)),"",VLOOKUP(M30,$AC$3:$AD$8,2,))</f>
        <v/>
      </c>
      <c r="O30" s="1"/>
      <c r="P30" s="1" t="str">
        <f t="shared" ref="P30" si="159">IF(ISERROR(VLOOKUP(O30,$AC$3:$AD$8,2,)),"",VLOOKUP(O30,$AC$3:$AD$8,2,))</f>
        <v/>
      </c>
      <c r="Q30" s="1"/>
      <c r="R30" s="1" t="str">
        <f t="shared" ref="R30:T30" si="160">IF(ISERROR(VLOOKUP(Q30,$AC$3:$AD$8,2,)),"",VLOOKUP(Q30,$AC$3:$AD$8,2,))</f>
        <v/>
      </c>
      <c r="S30" s="1"/>
      <c r="T30" s="1" t="str">
        <f t="shared" si="160"/>
        <v/>
      </c>
      <c r="U30" s="1"/>
      <c r="V30" s="1" t="str">
        <f t="shared" ref="V30" si="161">IF(ISERROR(VLOOKUP(U30,$AC$3:$AD$8,2,)),"",VLOOKUP(U30,$AC$3:$AD$8,2,))</f>
        <v/>
      </c>
      <c r="W30" s="1"/>
    </row>
    <row r="31" spans="1:28">
      <c r="A31" s="12" t="s">
        <v>59</v>
      </c>
      <c r="B31" s="10" t="s">
        <v>20</v>
      </c>
      <c r="C31" s="1"/>
      <c r="D31" s="1" t="str">
        <f t="shared" si="0"/>
        <v/>
      </c>
      <c r="E31" s="1"/>
      <c r="F31" s="1" t="str">
        <f t="shared" si="0"/>
        <v/>
      </c>
      <c r="G31" s="1"/>
      <c r="H31" s="1" t="str">
        <f t="shared" ref="H31" si="162">IF(ISERROR(VLOOKUP(G31,$AC$3:$AD$8,2,)),"",VLOOKUP(G31,$AC$3:$AD$8,2,))</f>
        <v/>
      </c>
      <c r="I31" s="1"/>
      <c r="J31" s="1" t="str">
        <f t="shared" ref="J31" si="163">IF(ISERROR(VLOOKUP(I31,$AC$3:$AD$8,2,)),"",VLOOKUP(I31,$AC$3:$AD$8,2,))</f>
        <v/>
      </c>
      <c r="K31" s="1"/>
      <c r="L31" s="1" t="str">
        <f t="shared" ref="L31" si="164">IF(ISERROR(VLOOKUP(K31,$AC$3:$AD$8,2,)),"",VLOOKUP(K31,$AC$3:$AD$8,2,))</f>
        <v/>
      </c>
      <c r="M31" s="1"/>
      <c r="N31" s="1" t="str">
        <f t="shared" ref="N31" si="165">IF(ISERROR(VLOOKUP(M31,$AC$3:$AD$8,2,)),"",VLOOKUP(M31,$AC$3:$AD$8,2,))</f>
        <v/>
      </c>
      <c r="O31" s="1"/>
      <c r="P31" s="1" t="str">
        <f t="shared" ref="P31" si="166">IF(ISERROR(VLOOKUP(O31,$AC$3:$AD$8,2,)),"",VLOOKUP(O31,$AC$3:$AD$8,2,))</f>
        <v/>
      </c>
      <c r="Q31" s="1"/>
      <c r="R31" s="1" t="str">
        <f t="shared" ref="R31:T31" si="167">IF(ISERROR(VLOOKUP(Q31,$AC$3:$AD$8,2,)),"",VLOOKUP(Q31,$AC$3:$AD$8,2,))</f>
        <v/>
      </c>
      <c r="S31" s="1"/>
      <c r="T31" s="1" t="str">
        <f t="shared" si="167"/>
        <v/>
      </c>
      <c r="U31" s="1"/>
      <c r="V31" s="1" t="str">
        <f t="shared" ref="V31" si="168">IF(ISERROR(VLOOKUP(U31,$AC$3:$AD$8,2,)),"",VLOOKUP(U31,$AC$3:$AD$8,2,))</f>
        <v/>
      </c>
      <c r="W31" s="1"/>
    </row>
    <row r="32" spans="1:28">
      <c r="A32" s="12" t="s">
        <v>60</v>
      </c>
      <c r="B32" s="10" t="s">
        <v>21</v>
      </c>
      <c r="C32" s="1"/>
      <c r="D32" s="1" t="str">
        <f t="shared" si="0"/>
        <v/>
      </c>
      <c r="E32" s="1"/>
      <c r="F32" s="1" t="str">
        <f t="shared" si="0"/>
        <v/>
      </c>
      <c r="G32" s="1"/>
      <c r="H32" s="1" t="str">
        <f t="shared" ref="H32" si="169">IF(ISERROR(VLOOKUP(G32,$AC$3:$AD$8,2,)),"",VLOOKUP(G32,$AC$3:$AD$8,2,))</f>
        <v/>
      </c>
      <c r="I32" s="1"/>
      <c r="J32" s="1" t="str">
        <f t="shared" ref="J32" si="170">IF(ISERROR(VLOOKUP(I32,$AC$3:$AD$8,2,)),"",VLOOKUP(I32,$AC$3:$AD$8,2,))</f>
        <v/>
      </c>
      <c r="K32" s="1"/>
      <c r="L32" s="1" t="str">
        <f t="shared" ref="L32" si="171">IF(ISERROR(VLOOKUP(K32,$AC$3:$AD$8,2,)),"",VLOOKUP(K32,$AC$3:$AD$8,2,))</f>
        <v/>
      </c>
      <c r="M32" s="1"/>
      <c r="N32" s="1" t="str">
        <f t="shared" ref="N32" si="172">IF(ISERROR(VLOOKUP(M32,$AC$3:$AD$8,2,)),"",VLOOKUP(M32,$AC$3:$AD$8,2,))</f>
        <v/>
      </c>
      <c r="O32" s="1"/>
      <c r="P32" s="1" t="str">
        <f t="shared" ref="P32" si="173">IF(ISERROR(VLOOKUP(O32,$AC$3:$AD$8,2,)),"",VLOOKUP(O32,$AC$3:$AD$8,2,))</f>
        <v/>
      </c>
      <c r="Q32" s="1"/>
      <c r="R32" s="1" t="str">
        <f t="shared" ref="R32:T32" si="174">IF(ISERROR(VLOOKUP(Q32,$AC$3:$AD$8,2,)),"",VLOOKUP(Q32,$AC$3:$AD$8,2,))</f>
        <v/>
      </c>
      <c r="S32" s="1"/>
      <c r="T32" s="1" t="str">
        <f t="shared" si="174"/>
        <v/>
      </c>
      <c r="U32" s="1"/>
      <c r="V32" s="1" t="str">
        <f t="shared" ref="V32" si="175">IF(ISERROR(VLOOKUP(U32,$AC$3:$AD$8,2,)),"",VLOOKUP(U32,$AC$3:$AD$8,2,))</f>
        <v/>
      </c>
      <c r="W32" s="1"/>
    </row>
    <row r="33" spans="1:23">
      <c r="A33" s="12" t="s">
        <v>61</v>
      </c>
      <c r="B33" s="10" t="s">
        <v>22</v>
      </c>
      <c r="C33" s="1"/>
      <c r="D33" s="1" t="str">
        <f t="shared" si="0"/>
        <v/>
      </c>
      <c r="E33" s="1"/>
      <c r="F33" s="1" t="str">
        <f t="shared" si="0"/>
        <v/>
      </c>
      <c r="G33" s="1"/>
      <c r="H33" s="1" t="str">
        <f t="shared" ref="H33" si="176">IF(ISERROR(VLOOKUP(G33,$AC$3:$AD$8,2,)),"",VLOOKUP(G33,$AC$3:$AD$8,2,))</f>
        <v/>
      </c>
      <c r="I33" s="1"/>
      <c r="J33" s="1" t="str">
        <f t="shared" ref="J33" si="177">IF(ISERROR(VLOOKUP(I33,$AC$3:$AD$8,2,)),"",VLOOKUP(I33,$AC$3:$AD$8,2,))</f>
        <v/>
      </c>
      <c r="K33" s="1"/>
      <c r="L33" s="1" t="str">
        <f t="shared" ref="L33" si="178">IF(ISERROR(VLOOKUP(K33,$AC$3:$AD$8,2,)),"",VLOOKUP(K33,$AC$3:$AD$8,2,))</f>
        <v/>
      </c>
      <c r="M33" s="1"/>
      <c r="N33" s="1" t="str">
        <f t="shared" ref="N33" si="179">IF(ISERROR(VLOOKUP(M33,$AC$3:$AD$8,2,)),"",VLOOKUP(M33,$AC$3:$AD$8,2,))</f>
        <v/>
      </c>
      <c r="O33" s="1"/>
      <c r="P33" s="1" t="str">
        <f t="shared" ref="P33" si="180">IF(ISERROR(VLOOKUP(O33,$AC$3:$AD$8,2,)),"",VLOOKUP(O33,$AC$3:$AD$8,2,))</f>
        <v/>
      </c>
      <c r="Q33" s="1"/>
      <c r="R33" s="1" t="str">
        <f t="shared" ref="R33:T33" si="181">IF(ISERROR(VLOOKUP(Q33,$AC$3:$AD$8,2,)),"",VLOOKUP(Q33,$AC$3:$AD$8,2,))</f>
        <v/>
      </c>
      <c r="S33" s="1"/>
      <c r="T33" s="1" t="str">
        <f t="shared" si="181"/>
        <v/>
      </c>
      <c r="U33" s="1"/>
      <c r="V33" s="1" t="str">
        <f t="shared" ref="V33" si="182">IF(ISERROR(VLOOKUP(U33,$AC$3:$AD$8,2,)),"",VLOOKUP(U33,$AC$3:$AD$8,2,))</f>
        <v/>
      </c>
      <c r="W33" s="1"/>
    </row>
    <row r="34" spans="1:23">
      <c r="A34" s="12" t="s">
        <v>62</v>
      </c>
      <c r="B34" s="10" t="s">
        <v>23</v>
      </c>
      <c r="C34" s="1"/>
      <c r="D34" s="1" t="str">
        <f t="shared" si="0"/>
        <v/>
      </c>
      <c r="E34" s="1"/>
      <c r="F34" s="1" t="str">
        <f t="shared" si="0"/>
        <v/>
      </c>
      <c r="G34" s="1"/>
      <c r="H34" s="1" t="str">
        <f t="shared" ref="H34" si="183">IF(ISERROR(VLOOKUP(G34,$AC$3:$AD$8,2,)),"",VLOOKUP(G34,$AC$3:$AD$8,2,))</f>
        <v/>
      </c>
      <c r="I34" s="1"/>
      <c r="J34" s="1" t="str">
        <f t="shared" ref="J34" si="184">IF(ISERROR(VLOOKUP(I34,$AC$3:$AD$8,2,)),"",VLOOKUP(I34,$AC$3:$AD$8,2,))</f>
        <v/>
      </c>
      <c r="K34" s="1"/>
      <c r="L34" s="1" t="str">
        <f t="shared" ref="L34" si="185">IF(ISERROR(VLOOKUP(K34,$AC$3:$AD$8,2,)),"",VLOOKUP(K34,$AC$3:$AD$8,2,))</f>
        <v/>
      </c>
      <c r="M34" s="1"/>
      <c r="N34" s="1" t="str">
        <f t="shared" ref="N34" si="186">IF(ISERROR(VLOOKUP(M34,$AC$3:$AD$8,2,)),"",VLOOKUP(M34,$AC$3:$AD$8,2,))</f>
        <v/>
      </c>
      <c r="O34" s="1"/>
      <c r="P34" s="1" t="str">
        <f t="shared" ref="P34" si="187">IF(ISERROR(VLOOKUP(O34,$AC$3:$AD$8,2,)),"",VLOOKUP(O34,$AC$3:$AD$8,2,))</f>
        <v/>
      </c>
      <c r="Q34" s="1"/>
      <c r="R34" s="1" t="str">
        <f t="shared" ref="R34:T34" si="188">IF(ISERROR(VLOOKUP(Q34,$AC$3:$AD$8,2,)),"",VLOOKUP(Q34,$AC$3:$AD$8,2,))</f>
        <v/>
      </c>
      <c r="S34" s="1"/>
      <c r="T34" s="1" t="str">
        <f t="shared" si="188"/>
        <v/>
      </c>
      <c r="U34" s="1"/>
      <c r="V34" s="1" t="str">
        <f t="shared" ref="V34" si="189">IF(ISERROR(VLOOKUP(U34,$AC$3:$AD$8,2,)),"",VLOOKUP(U34,$AC$3:$AD$8,2,))</f>
        <v/>
      </c>
      <c r="W34" s="1"/>
    </row>
    <row r="35" spans="1:23">
      <c r="A35" s="1"/>
      <c r="B35" s="1"/>
      <c r="C35" s="1"/>
      <c r="D35" s="1" t="str">
        <f t="shared" si="0"/>
        <v/>
      </c>
      <c r="E35" s="1"/>
      <c r="F35" s="1" t="str">
        <f t="shared" si="0"/>
        <v/>
      </c>
      <c r="G35" s="1"/>
      <c r="H35" s="1" t="str">
        <f t="shared" ref="H35" si="190">IF(ISERROR(VLOOKUP(G35,$AC$3:$AD$8,2,)),"",VLOOKUP(G35,$AC$3:$AD$8,2,))</f>
        <v/>
      </c>
      <c r="I35" s="1"/>
      <c r="J35" s="1" t="str">
        <f t="shared" ref="J35" si="191">IF(ISERROR(VLOOKUP(I35,$AC$3:$AD$8,2,)),"",VLOOKUP(I35,$AC$3:$AD$8,2,))</f>
        <v/>
      </c>
      <c r="K35" s="1"/>
      <c r="L35" s="1" t="str">
        <f t="shared" ref="L35" si="192">IF(ISERROR(VLOOKUP(K35,$AC$3:$AD$8,2,)),"",VLOOKUP(K35,$AC$3:$AD$8,2,))</f>
        <v/>
      </c>
      <c r="M35" s="1"/>
      <c r="N35" s="1" t="str">
        <f t="shared" ref="N35" si="193">IF(ISERROR(VLOOKUP(M35,$AC$3:$AD$8,2,)),"",VLOOKUP(M35,$AC$3:$AD$8,2,))</f>
        <v/>
      </c>
      <c r="O35" s="1"/>
      <c r="P35" s="1" t="str">
        <f t="shared" ref="P35" si="194">IF(ISERROR(VLOOKUP(O35,$AC$3:$AD$8,2,)),"",VLOOKUP(O35,$AC$3:$AD$8,2,))</f>
        <v/>
      </c>
      <c r="Q35" s="1"/>
      <c r="R35" s="1" t="str">
        <f t="shared" ref="R35:T35" si="195">IF(ISERROR(VLOOKUP(Q35,$AC$3:$AD$8,2,)),"",VLOOKUP(Q35,$AC$3:$AD$8,2,))</f>
        <v/>
      </c>
      <c r="S35" s="1"/>
      <c r="T35" s="1" t="str">
        <f t="shared" si="195"/>
        <v/>
      </c>
      <c r="U35" s="1"/>
      <c r="V35" s="1" t="str">
        <f t="shared" ref="V35" si="196">IF(ISERROR(VLOOKUP(U35,$AC$3:$AD$8,2,)),"",VLOOKUP(U35,$AC$3:$AD$8,2,))</f>
        <v/>
      </c>
      <c r="W35" s="1"/>
    </row>
    <row r="36" spans="1:23">
      <c r="A36" s="2">
        <v>4</v>
      </c>
      <c r="B36" s="9" t="s">
        <v>63</v>
      </c>
      <c r="C36" s="1"/>
      <c r="D36" s="1" t="str">
        <f t="shared" si="0"/>
        <v/>
      </c>
      <c r="E36" s="1"/>
      <c r="F36" s="1" t="str">
        <f t="shared" si="0"/>
        <v/>
      </c>
      <c r="G36" s="1"/>
      <c r="H36" s="1" t="str">
        <f t="shared" ref="H36" si="197">IF(ISERROR(VLOOKUP(G36,$AC$3:$AD$8,2,)),"",VLOOKUP(G36,$AC$3:$AD$8,2,))</f>
        <v/>
      </c>
      <c r="I36" s="1"/>
      <c r="J36" s="1" t="str">
        <f t="shared" ref="J36" si="198">IF(ISERROR(VLOOKUP(I36,$AC$3:$AD$8,2,)),"",VLOOKUP(I36,$AC$3:$AD$8,2,))</f>
        <v/>
      </c>
      <c r="K36" s="1"/>
      <c r="L36" s="1" t="str">
        <f t="shared" ref="L36" si="199">IF(ISERROR(VLOOKUP(K36,$AC$3:$AD$8,2,)),"",VLOOKUP(K36,$AC$3:$AD$8,2,))</f>
        <v/>
      </c>
      <c r="M36" s="1"/>
      <c r="N36" s="1" t="str">
        <f t="shared" ref="N36" si="200">IF(ISERROR(VLOOKUP(M36,$AC$3:$AD$8,2,)),"",VLOOKUP(M36,$AC$3:$AD$8,2,))</f>
        <v/>
      </c>
      <c r="O36" s="1"/>
      <c r="P36" s="1" t="str">
        <f t="shared" ref="P36" si="201">IF(ISERROR(VLOOKUP(O36,$AC$3:$AD$8,2,)),"",VLOOKUP(O36,$AC$3:$AD$8,2,))</f>
        <v/>
      </c>
      <c r="Q36" s="1"/>
      <c r="R36" s="1" t="str">
        <f t="shared" ref="R36:T36" si="202">IF(ISERROR(VLOOKUP(Q36,$AC$3:$AD$8,2,)),"",VLOOKUP(Q36,$AC$3:$AD$8,2,))</f>
        <v/>
      </c>
      <c r="S36" s="1"/>
      <c r="T36" s="1" t="str">
        <f t="shared" si="202"/>
        <v/>
      </c>
      <c r="U36" s="1"/>
      <c r="V36" s="1" t="str">
        <f t="shared" ref="V36" si="203">IF(ISERROR(VLOOKUP(U36,$AC$3:$AD$8,2,)),"",VLOOKUP(U36,$AC$3:$AD$8,2,))</f>
        <v/>
      </c>
      <c r="W36" s="1"/>
    </row>
    <row r="37" spans="1:23">
      <c r="A37" s="13">
        <v>4.0999999999999996</v>
      </c>
      <c r="B37" s="10" t="s">
        <v>24</v>
      </c>
      <c r="C37" s="1"/>
      <c r="D37" s="1" t="str">
        <f t="shared" si="0"/>
        <v/>
      </c>
      <c r="E37" s="1"/>
      <c r="F37" s="1" t="str">
        <f t="shared" si="0"/>
        <v/>
      </c>
      <c r="G37" s="1"/>
      <c r="H37" s="1" t="str">
        <f t="shared" ref="H37" si="204">IF(ISERROR(VLOOKUP(G37,$AC$3:$AD$8,2,)),"",VLOOKUP(G37,$AC$3:$AD$8,2,))</f>
        <v/>
      </c>
      <c r="I37" s="1"/>
      <c r="J37" s="1" t="str">
        <f t="shared" ref="J37" si="205">IF(ISERROR(VLOOKUP(I37,$AC$3:$AD$8,2,)),"",VLOOKUP(I37,$AC$3:$AD$8,2,))</f>
        <v/>
      </c>
      <c r="K37" s="1"/>
      <c r="L37" s="1" t="str">
        <f t="shared" ref="L37" si="206">IF(ISERROR(VLOOKUP(K37,$AC$3:$AD$8,2,)),"",VLOOKUP(K37,$AC$3:$AD$8,2,))</f>
        <v/>
      </c>
      <c r="M37" s="1"/>
      <c r="N37" s="1" t="str">
        <f t="shared" ref="N37" si="207">IF(ISERROR(VLOOKUP(M37,$AC$3:$AD$8,2,)),"",VLOOKUP(M37,$AC$3:$AD$8,2,))</f>
        <v/>
      </c>
      <c r="O37" s="1"/>
      <c r="P37" s="1" t="str">
        <f t="shared" ref="P37" si="208">IF(ISERROR(VLOOKUP(O37,$AC$3:$AD$8,2,)),"",VLOOKUP(O37,$AC$3:$AD$8,2,))</f>
        <v/>
      </c>
      <c r="Q37" s="1"/>
      <c r="R37" s="1" t="str">
        <f t="shared" ref="R37:T37" si="209">IF(ISERROR(VLOOKUP(Q37,$AC$3:$AD$8,2,)),"",VLOOKUP(Q37,$AC$3:$AD$8,2,))</f>
        <v/>
      </c>
      <c r="S37" s="1"/>
      <c r="T37" s="1" t="str">
        <f t="shared" si="209"/>
        <v/>
      </c>
      <c r="U37" s="1"/>
      <c r="V37" s="1" t="str">
        <f t="shared" ref="V37" si="210">IF(ISERROR(VLOOKUP(U37,$AC$3:$AD$8,2,)),"",VLOOKUP(U37,$AC$3:$AD$8,2,))</f>
        <v/>
      </c>
      <c r="W37" s="1"/>
    </row>
    <row r="38" spans="1:23">
      <c r="A38" s="13">
        <v>4.2</v>
      </c>
      <c r="B38" s="10" t="s">
        <v>25</v>
      </c>
      <c r="C38" s="1"/>
      <c r="D38" s="1" t="str">
        <f t="shared" si="0"/>
        <v/>
      </c>
      <c r="E38" s="1"/>
      <c r="F38" s="1" t="str">
        <f t="shared" si="0"/>
        <v/>
      </c>
      <c r="G38" s="1"/>
      <c r="H38" s="1" t="str">
        <f t="shared" ref="H38" si="211">IF(ISERROR(VLOOKUP(G38,$AC$3:$AD$8,2,)),"",VLOOKUP(G38,$AC$3:$AD$8,2,))</f>
        <v/>
      </c>
      <c r="I38" s="1"/>
      <c r="J38" s="1" t="str">
        <f t="shared" ref="J38" si="212">IF(ISERROR(VLOOKUP(I38,$AC$3:$AD$8,2,)),"",VLOOKUP(I38,$AC$3:$AD$8,2,))</f>
        <v/>
      </c>
      <c r="K38" s="1"/>
      <c r="L38" s="1" t="str">
        <f t="shared" ref="L38" si="213">IF(ISERROR(VLOOKUP(K38,$AC$3:$AD$8,2,)),"",VLOOKUP(K38,$AC$3:$AD$8,2,))</f>
        <v/>
      </c>
      <c r="M38" s="1"/>
      <c r="N38" s="1" t="str">
        <f t="shared" ref="N38" si="214">IF(ISERROR(VLOOKUP(M38,$AC$3:$AD$8,2,)),"",VLOOKUP(M38,$AC$3:$AD$8,2,))</f>
        <v/>
      </c>
      <c r="O38" s="1"/>
      <c r="P38" s="1" t="str">
        <f t="shared" ref="P38" si="215">IF(ISERROR(VLOOKUP(O38,$AC$3:$AD$8,2,)),"",VLOOKUP(O38,$AC$3:$AD$8,2,))</f>
        <v/>
      </c>
      <c r="Q38" s="1"/>
      <c r="R38" s="1" t="str">
        <f t="shared" ref="R38:T38" si="216">IF(ISERROR(VLOOKUP(Q38,$AC$3:$AD$8,2,)),"",VLOOKUP(Q38,$AC$3:$AD$8,2,))</f>
        <v/>
      </c>
      <c r="S38" s="1"/>
      <c r="T38" s="1" t="str">
        <f t="shared" si="216"/>
        <v/>
      </c>
      <c r="U38" s="1"/>
      <c r="V38" s="1" t="str">
        <f t="shared" ref="V38" si="217">IF(ISERROR(VLOOKUP(U38,$AC$3:$AD$8,2,)),"",VLOOKUP(U38,$AC$3:$AD$8,2,))</f>
        <v/>
      </c>
      <c r="W38" s="1"/>
    </row>
    <row r="39" spans="1:23">
      <c r="A39" s="13">
        <v>4.3</v>
      </c>
      <c r="B39" s="10" t="s">
        <v>26</v>
      </c>
      <c r="C39" s="1"/>
      <c r="D39" s="1" t="str">
        <f t="shared" si="0"/>
        <v/>
      </c>
      <c r="E39" s="1"/>
      <c r="F39" s="1" t="str">
        <f t="shared" si="0"/>
        <v/>
      </c>
      <c r="G39" s="1"/>
      <c r="H39" s="1" t="str">
        <f t="shared" ref="H39" si="218">IF(ISERROR(VLOOKUP(G39,$AC$3:$AD$8,2,)),"",VLOOKUP(G39,$AC$3:$AD$8,2,))</f>
        <v/>
      </c>
      <c r="I39" s="1"/>
      <c r="J39" s="1" t="str">
        <f t="shared" ref="J39" si="219">IF(ISERROR(VLOOKUP(I39,$AC$3:$AD$8,2,)),"",VLOOKUP(I39,$AC$3:$AD$8,2,))</f>
        <v/>
      </c>
      <c r="K39" s="1"/>
      <c r="L39" s="1" t="str">
        <f t="shared" ref="L39" si="220">IF(ISERROR(VLOOKUP(K39,$AC$3:$AD$8,2,)),"",VLOOKUP(K39,$AC$3:$AD$8,2,))</f>
        <v/>
      </c>
      <c r="M39" s="1"/>
      <c r="N39" s="1" t="str">
        <f t="shared" ref="N39" si="221">IF(ISERROR(VLOOKUP(M39,$AC$3:$AD$8,2,)),"",VLOOKUP(M39,$AC$3:$AD$8,2,))</f>
        <v/>
      </c>
      <c r="O39" s="1"/>
      <c r="P39" s="1" t="str">
        <f t="shared" ref="P39" si="222">IF(ISERROR(VLOOKUP(O39,$AC$3:$AD$8,2,)),"",VLOOKUP(O39,$AC$3:$AD$8,2,))</f>
        <v/>
      </c>
      <c r="Q39" s="1"/>
      <c r="R39" s="1" t="str">
        <f t="shared" ref="R39:T39" si="223">IF(ISERROR(VLOOKUP(Q39,$AC$3:$AD$8,2,)),"",VLOOKUP(Q39,$AC$3:$AD$8,2,))</f>
        <v/>
      </c>
      <c r="S39" s="1"/>
      <c r="T39" s="1" t="str">
        <f t="shared" si="223"/>
        <v/>
      </c>
      <c r="U39" s="1"/>
      <c r="V39" s="1" t="str">
        <f t="shared" ref="V39" si="224">IF(ISERROR(VLOOKUP(U39,$AC$3:$AD$8,2,)),"",VLOOKUP(U39,$AC$3:$AD$8,2,))</f>
        <v/>
      </c>
      <c r="W39" s="1"/>
    </row>
    <row r="40" spans="1:23">
      <c r="A40" s="13">
        <v>4.4000000000000004</v>
      </c>
      <c r="B40" s="10" t="s">
        <v>27</v>
      </c>
      <c r="C40" s="1"/>
      <c r="D40" s="1" t="str">
        <f t="shared" si="0"/>
        <v/>
      </c>
      <c r="E40" s="1"/>
      <c r="F40" s="1" t="str">
        <f t="shared" si="0"/>
        <v/>
      </c>
      <c r="G40" s="1"/>
      <c r="H40" s="1" t="str">
        <f t="shared" ref="H40" si="225">IF(ISERROR(VLOOKUP(G40,$AC$3:$AD$8,2,)),"",VLOOKUP(G40,$AC$3:$AD$8,2,))</f>
        <v/>
      </c>
      <c r="I40" s="1"/>
      <c r="J40" s="1" t="str">
        <f t="shared" ref="J40" si="226">IF(ISERROR(VLOOKUP(I40,$AC$3:$AD$8,2,)),"",VLOOKUP(I40,$AC$3:$AD$8,2,))</f>
        <v/>
      </c>
      <c r="K40" s="1"/>
      <c r="L40" s="1" t="str">
        <f t="shared" ref="L40" si="227">IF(ISERROR(VLOOKUP(K40,$AC$3:$AD$8,2,)),"",VLOOKUP(K40,$AC$3:$AD$8,2,))</f>
        <v/>
      </c>
      <c r="M40" s="1"/>
      <c r="N40" s="1" t="str">
        <f t="shared" ref="N40" si="228">IF(ISERROR(VLOOKUP(M40,$AC$3:$AD$8,2,)),"",VLOOKUP(M40,$AC$3:$AD$8,2,))</f>
        <v/>
      </c>
      <c r="O40" s="1"/>
      <c r="P40" s="1" t="str">
        <f t="shared" ref="P40" si="229">IF(ISERROR(VLOOKUP(O40,$AC$3:$AD$8,2,)),"",VLOOKUP(O40,$AC$3:$AD$8,2,))</f>
        <v/>
      </c>
      <c r="Q40" s="1"/>
      <c r="R40" s="1" t="str">
        <f t="shared" ref="R40:T40" si="230">IF(ISERROR(VLOOKUP(Q40,$AC$3:$AD$8,2,)),"",VLOOKUP(Q40,$AC$3:$AD$8,2,))</f>
        <v/>
      </c>
      <c r="S40" s="1"/>
      <c r="T40" s="1" t="str">
        <f t="shared" si="230"/>
        <v/>
      </c>
      <c r="U40" s="1"/>
      <c r="V40" s="1" t="str">
        <f t="shared" ref="V40" si="231">IF(ISERROR(VLOOKUP(U40,$AC$3:$AD$8,2,)),"",VLOOKUP(U40,$AC$3:$AD$8,2,))</f>
        <v/>
      </c>
      <c r="W40" s="1"/>
    </row>
    <row r="41" spans="1:23">
      <c r="A41" s="13">
        <v>4.5</v>
      </c>
      <c r="B41" s="10" t="s">
        <v>64</v>
      </c>
      <c r="C41" s="1"/>
      <c r="D41" s="1" t="str">
        <f t="shared" si="0"/>
        <v/>
      </c>
      <c r="E41" s="1"/>
      <c r="F41" s="1" t="str">
        <f t="shared" si="0"/>
        <v/>
      </c>
      <c r="G41" s="1"/>
      <c r="H41" s="1" t="str">
        <f t="shared" ref="H41" si="232">IF(ISERROR(VLOOKUP(G41,$AC$3:$AD$8,2,)),"",VLOOKUP(G41,$AC$3:$AD$8,2,))</f>
        <v/>
      </c>
      <c r="I41" s="1"/>
      <c r="J41" s="1" t="str">
        <f t="shared" ref="J41" si="233">IF(ISERROR(VLOOKUP(I41,$AC$3:$AD$8,2,)),"",VLOOKUP(I41,$AC$3:$AD$8,2,))</f>
        <v/>
      </c>
      <c r="K41" s="1"/>
      <c r="L41" s="1" t="str">
        <f t="shared" ref="L41" si="234">IF(ISERROR(VLOOKUP(K41,$AC$3:$AD$8,2,)),"",VLOOKUP(K41,$AC$3:$AD$8,2,))</f>
        <v/>
      </c>
      <c r="M41" s="1"/>
      <c r="N41" s="1" t="str">
        <f t="shared" ref="N41" si="235">IF(ISERROR(VLOOKUP(M41,$AC$3:$AD$8,2,)),"",VLOOKUP(M41,$AC$3:$AD$8,2,))</f>
        <v/>
      </c>
      <c r="O41" s="1"/>
      <c r="P41" s="1" t="str">
        <f t="shared" ref="P41" si="236">IF(ISERROR(VLOOKUP(O41,$AC$3:$AD$8,2,)),"",VLOOKUP(O41,$AC$3:$AD$8,2,))</f>
        <v/>
      </c>
      <c r="Q41" s="1"/>
      <c r="R41" s="1" t="str">
        <f t="shared" ref="R41:T41" si="237">IF(ISERROR(VLOOKUP(Q41,$AC$3:$AD$8,2,)),"",VLOOKUP(Q41,$AC$3:$AD$8,2,))</f>
        <v/>
      </c>
      <c r="S41" s="1"/>
      <c r="T41" s="1" t="str">
        <f t="shared" si="237"/>
        <v/>
      </c>
      <c r="U41" s="1"/>
      <c r="V41" s="1" t="str">
        <f t="shared" ref="V41" si="238">IF(ISERROR(VLOOKUP(U41,$AC$3:$AD$8,2,)),"",VLOOKUP(U41,$AC$3:$AD$8,2,))</f>
        <v/>
      </c>
      <c r="W41" s="1"/>
    </row>
    <row r="42" spans="1:23">
      <c r="A42" s="13">
        <v>4.5999999999999996</v>
      </c>
      <c r="B42" s="10" t="s">
        <v>29</v>
      </c>
      <c r="C42" s="1"/>
      <c r="D42" s="1" t="str">
        <f t="shared" si="0"/>
        <v/>
      </c>
      <c r="E42" s="1"/>
      <c r="F42" s="1" t="str">
        <f t="shared" si="0"/>
        <v/>
      </c>
      <c r="G42" s="1"/>
      <c r="H42" s="1" t="str">
        <f t="shared" ref="H42" si="239">IF(ISERROR(VLOOKUP(G42,$AC$3:$AD$8,2,)),"",VLOOKUP(G42,$AC$3:$AD$8,2,))</f>
        <v/>
      </c>
      <c r="I42" s="1"/>
      <c r="J42" s="1" t="str">
        <f t="shared" ref="J42" si="240">IF(ISERROR(VLOOKUP(I42,$AC$3:$AD$8,2,)),"",VLOOKUP(I42,$AC$3:$AD$8,2,))</f>
        <v/>
      </c>
      <c r="K42" s="1"/>
      <c r="L42" s="1" t="str">
        <f t="shared" ref="L42" si="241">IF(ISERROR(VLOOKUP(K42,$AC$3:$AD$8,2,)),"",VLOOKUP(K42,$AC$3:$AD$8,2,))</f>
        <v/>
      </c>
      <c r="M42" s="1"/>
      <c r="N42" s="1" t="str">
        <f t="shared" ref="N42" si="242">IF(ISERROR(VLOOKUP(M42,$AC$3:$AD$8,2,)),"",VLOOKUP(M42,$AC$3:$AD$8,2,))</f>
        <v/>
      </c>
      <c r="O42" s="1"/>
      <c r="P42" s="1" t="str">
        <f t="shared" ref="P42" si="243">IF(ISERROR(VLOOKUP(O42,$AC$3:$AD$8,2,)),"",VLOOKUP(O42,$AC$3:$AD$8,2,))</f>
        <v/>
      </c>
      <c r="Q42" s="1"/>
      <c r="R42" s="1" t="str">
        <f t="shared" ref="R42:T42" si="244">IF(ISERROR(VLOOKUP(Q42,$AC$3:$AD$8,2,)),"",VLOOKUP(Q42,$AC$3:$AD$8,2,))</f>
        <v/>
      </c>
      <c r="S42" s="1"/>
      <c r="T42" s="1" t="str">
        <f t="shared" si="244"/>
        <v/>
      </c>
      <c r="U42" s="1"/>
      <c r="V42" s="1" t="str">
        <f t="shared" ref="V42" si="245">IF(ISERROR(VLOOKUP(U42,$AC$3:$AD$8,2,)),"",VLOOKUP(U42,$AC$3:$AD$8,2,))</f>
        <v/>
      </c>
      <c r="W42" s="1"/>
    </row>
    <row r="43" spans="1:23">
      <c r="A43" s="13" t="s">
        <v>65</v>
      </c>
      <c r="B43" s="10" t="s">
        <v>75</v>
      </c>
      <c r="C43" s="1"/>
      <c r="D43" s="1" t="str">
        <f t="shared" si="0"/>
        <v/>
      </c>
      <c r="E43" s="1"/>
      <c r="F43" s="1" t="str">
        <f t="shared" si="0"/>
        <v/>
      </c>
      <c r="G43" s="1"/>
      <c r="H43" s="1" t="str">
        <f t="shared" ref="H43" si="246">IF(ISERROR(VLOOKUP(G43,$AC$3:$AD$8,2,)),"",VLOOKUP(G43,$AC$3:$AD$8,2,))</f>
        <v/>
      </c>
      <c r="I43" s="1"/>
      <c r="J43" s="1" t="str">
        <f t="shared" ref="J43" si="247">IF(ISERROR(VLOOKUP(I43,$AC$3:$AD$8,2,)),"",VLOOKUP(I43,$AC$3:$AD$8,2,))</f>
        <v/>
      </c>
      <c r="K43" s="1"/>
      <c r="L43" s="1" t="str">
        <f t="shared" ref="L43" si="248">IF(ISERROR(VLOOKUP(K43,$AC$3:$AD$8,2,)),"",VLOOKUP(K43,$AC$3:$AD$8,2,))</f>
        <v/>
      </c>
      <c r="M43" s="1"/>
      <c r="N43" s="1" t="str">
        <f t="shared" ref="N43" si="249">IF(ISERROR(VLOOKUP(M43,$AC$3:$AD$8,2,)),"",VLOOKUP(M43,$AC$3:$AD$8,2,))</f>
        <v/>
      </c>
      <c r="O43" s="1"/>
      <c r="P43" s="1" t="str">
        <f t="shared" ref="P43" si="250">IF(ISERROR(VLOOKUP(O43,$AC$3:$AD$8,2,)),"",VLOOKUP(O43,$AC$3:$AD$8,2,))</f>
        <v/>
      </c>
      <c r="Q43" s="1"/>
      <c r="R43" s="1" t="str">
        <f t="shared" ref="R43:T43" si="251">IF(ISERROR(VLOOKUP(Q43,$AC$3:$AD$8,2,)),"",VLOOKUP(Q43,$AC$3:$AD$8,2,))</f>
        <v/>
      </c>
      <c r="S43" s="1"/>
      <c r="T43" s="1" t="str">
        <f t="shared" si="251"/>
        <v/>
      </c>
      <c r="U43" s="1"/>
      <c r="V43" s="1" t="str">
        <f t="shared" ref="V43" si="252">IF(ISERROR(VLOOKUP(U43,$AC$3:$AD$8,2,)),"",VLOOKUP(U43,$AC$3:$AD$8,2,))</f>
        <v/>
      </c>
      <c r="W43" s="1"/>
    </row>
    <row r="44" spans="1:23">
      <c r="A44" s="13" t="s">
        <v>66</v>
      </c>
      <c r="B44" s="10" t="s">
        <v>76</v>
      </c>
      <c r="C44" s="1"/>
      <c r="D44" s="1" t="str">
        <f t="shared" si="0"/>
        <v/>
      </c>
      <c r="E44" s="1"/>
      <c r="F44" s="1" t="str">
        <f t="shared" si="0"/>
        <v/>
      </c>
      <c r="G44" s="1"/>
      <c r="H44" s="1" t="str">
        <f t="shared" ref="H44" si="253">IF(ISERROR(VLOOKUP(G44,$AC$3:$AD$8,2,)),"",VLOOKUP(G44,$AC$3:$AD$8,2,))</f>
        <v/>
      </c>
      <c r="I44" s="1"/>
      <c r="J44" s="1" t="str">
        <f t="shared" ref="J44" si="254">IF(ISERROR(VLOOKUP(I44,$AC$3:$AD$8,2,)),"",VLOOKUP(I44,$AC$3:$AD$8,2,))</f>
        <v/>
      </c>
      <c r="K44" s="1"/>
      <c r="L44" s="1" t="str">
        <f t="shared" ref="L44" si="255">IF(ISERROR(VLOOKUP(K44,$AC$3:$AD$8,2,)),"",VLOOKUP(K44,$AC$3:$AD$8,2,))</f>
        <v/>
      </c>
      <c r="M44" s="1"/>
      <c r="N44" s="1" t="str">
        <f t="shared" ref="N44" si="256">IF(ISERROR(VLOOKUP(M44,$AC$3:$AD$8,2,)),"",VLOOKUP(M44,$AC$3:$AD$8,2,))</f>
        <v/>
      </c>
      <c r="O44" s="1"/>
      <c r="P44" s="1" t="str">
        <f t="shared" ref="P44" si="257">IF(ISERROR(VLOOKUP(O44,$AC$3:$AD$8,2,)),"",VLOOKUP(O44,$AC$3:$AD$8,2,))</f>
        <v/>
      </c>
      <c r="Q44" s="1"/>
      <c r="R44" s="1" t="str">
        <f t="shared" ref="R44:T44" si="258">IF(ISERROR(VLOOKUP(Q44,$AC$3:$AD$8,2,)),"",VLOOKUP(Q44,$AC$3:$AD$8,2,))</f>
        <v/>
      </c>
      <c r="S44" s="1"/>
      <c r="T44" s="1" t="str">
        <f t="shared" si="258"/>
        <v/>
      </c>
      <c r="U44" s="1"/>
      <c r="V44" s="1" t="str">
        <f t="shared" ref="V44" si="259">IF(ISERROR(VLOOKUP(U44,$AC$3:$AD$8,2,)),"",VLOOKUP(U44,$AC$3:$AD$8,2,))</f>
        <v/>
      </c>
      <c r="W44" s="1"/>
    </row>
    <row r="45" spans="1:23">
      <c r="A45" s="13">
        <v>4.8</v>
      </c>
      <c r="B45" s="10" t="s">
        <v>30</v>
      </c>
      <c r="C45" s="1"/>
      <c r="D45" s="1" t="str">
        <f t="shared" si="0"/>
        <v/>
      </c>
      <c r="E45" s="1"/>
      <c r="F45" s="1" t="str">
        <f t="shared" si="0"/>
        <v/>
      </c>
      <c r="G45" s="1"/>
      <c r="H45" s="1" t="str">
        <f t="shared" ref="H45" si="260">IF(ISERROR(VLOOKUP(G45,$AC$3:$AD$8,2,)),"",VLOOKUP(G45,$AC$3:$AD$8,2,))</f>
        <v/>
      </c>
      <c r="I45" s="1"/>
      <c r="J45" s="1" t="str">
        <f t="shared" ref="J45" si="261">IF(ISERROR(VLOOKUP(I45,$AC$3:$AD$8,2,)),"",VLOOKUP(I45,$AC$3:$AD$8,2,))</f>
        <v/>
      </c>
      <c r="K45" s="1"/>
      <c r="L45" s="1" t="str">
        <f t="shared" ref="L45" si="262">IF(ISERROR(VLOOKUP(K45,$AC$3:$AD$8,2,)),"",VLOOKUP(K45,$AC$3:$AD$8,2,))</f>
        <v/>
      </c>
      <c r="M45" s="1"/>
      <c r="N45" s="1" t="str">
        <f t="shared" ref="N45" si="263">IF(ISERROR(VLOOKUP(M45,$AC$3:$AD$8,2,)),"",VLOOKUP(M45,$AC$3:$AD$8,2,))</f>
        <v/>
      </c>
      <c r="O45" s="1"/>
      <c r="P45" s="1" t="str">
        <f t="shared" ref="P45" si="264">IF(ISERROR(VLOOKUP(O45,$AC$3:$AD$8,2,)),"",VLOOKUP(O45,$AC$3:$AD$8,2,))</f>
        <v/>
      </c>
      <c r="Q45" s="1"/>
      <c r="R45" s="1" t="str">
        <f t="shared" ref="R45:T45" si="265">IF(ISERROR(VLOOKUP(Q45,$AC$3:$AD$8,2,)),"",VLOOKUP(Q45,$AC$3:$AD$8,2,))</f>
        <v/>
      </c>
      <c r="S45" s="1"/>
      <c r="T45" s="1" t="str">
        <f t="shared" si="265"/>
        <v/>
      </c>
      <c r="U45" s="1"/>
      <c r="V45" s="1" t="str">
        <f t="shared" ref="V45" si="266">IF(ISERROR(VLOOKUP(U45,$AC$3:$AD$8,2,)),"",VLOOKUP(U45,$AC$3:$AD$8,2,))</f>
        <v/>
      </c>
      <c r="W45" s="1"/>
    </row>
    <row r="46" spans="1:23">
      <c r="A46" s="13">
        <v>4.9000000000000004</v>
      </c>
      <c r="B46" s="10" t="s">
        <v>28</v>
      </c>
      <c r="C46" s="1"/>
      <c r="D46" s="1" t="str">
        <f t="shared" si="0"/>
        <v/>
      </c>
      <c r="E46" s="1"/>
      <c r="F46" s="1" t="str">
        <f t="shared" si="0"/>
        <v/>
      </c>
      <c r="G46" s="1"/>
      <c r="H46" s="1" t="str">
        <f t="shared" ref="H46" si="267">IF(ISERROR(VLOOKUP(G46,$AC$3:$AD$8,2,)),"",VLOOKUP(G46,$AC$3:$AD$8,2,))</f>
        <v/>
      </c>
      <c r="I46" s="1"/>
      <c r="J46" s="1" t="str">
        <f t="shared" ref="J46" si="268">IF(ISERROR(VLOOKUP(I46,$AC$3:$AD$8,2,)),"",VLOOKUP(I46,$AC$3:$AD$8,2,))</f>
        <v/>
      </c>
      <c r="K46" s="1"/>
      <c r="L46" s="1" t="str">
        <f t="shared" ref="L46" si="269">IF(ISERROR(VLOOKUP(K46,$AC$3:$AD$8,2,)),"",VLOOKUP(K46,$AC$3:$AD$8,2,))</f>
        <v/>
      </c>
      <c r="M46" s="1"/>
      <c r="N46" s="1" t="str">
        <f t="shared" ref="N46" si="270">IF(ISERROR(VLOOKUP(M46,$AC$3:$AD$8,2,)),"",VLOOKUP(M46,$AC$3:$AD$8,2,))</f>
        <v/>
      </c>
      <c r="O46" s="1"/>
      <c r="P46" s="1" t="str">
        <f t="shared" ref="P46" si="271">IF(ISERROR(VLOOKUP(O46,$AC$3:$AD$8,2,)),"",VLOOKUP(O46,$AC$3:$AD$8,2,))</f>
        <v/>
      </c>
      <c r="Q46" s="1"/>
      <c r="R46" s="1" t="str">
        <f t="shared" ref="R46:T46" si="272">IF(ISERROR(VLOOKUP(Q46,$AC$3:$AD$8,2,)),"",VLOOKUP(Q46,$AC$3:$AD$8,2,))</f>
        <v/>
      </c>
      <c r="S46" s="1"/>
      <c r="T46" s="1" t="str">
        <f t="shared" si="272"/>
        <v/>
      </c>
      <c r="U46" s="1"/>
      <c r="V46" s="1" t="str">
        <f t="shared" ref="V46" si="273">IF(ISERROR(VLOOKUP(U46,$AC$3:$AD$8,2,)),"",VLOOKUP(U46,$AC$3:$AD$8,2,))</f>
        <v/>
      </c>
      <c r="W46" s="1"/>
    </row>
    <row r="47" spans="1:23">
      <c r="A47" s="14">
        <v>4.0999999999999996</v>
      </c>
      <c r="B47" s="10" t="s">
        <v>31</v>
      </c>
      <c r="C47" s="1"/>
      <c r="D47" s="1" t="str">
        <f t="shared" si="0"/>
        <v/>
      </c>
      <c r="E47" s="1"/>
      <c r="F47" s="1" t="str">
        <f t="shared" si="0"/>
        <v/>
      </c>
      <c r="G47" s="1"/>
      <c r="H47" s="1" t="str">
        <f t="shared" ref="H47" si="274">IF(ISERROR(VLOOKUP(G47,$AC$3:$AD$8,2,)),"",VLOOKUP(G47,$AC$3:$AD$8,2,))</f>
        <v/>
      </c>
      <c r="I47" s="1"/>
      <c r="J47" s="1" t="str">
        <f t="shared" ref="J47" si="275">IF(ISERROR(VLOOKUP(I47,$AC$3:$AD$8,2,)),"",VLOOKUP(I47,$AC$3:$AD$8,2,))</f>
        <v/>
      </c>
      <c r="K47" s="1"/>
      <c r="L47" s="1" t="str">
        <f t="shared" ref="L47" si="276">IF(ISERROR(VLOOKUP(K47,$AC$3:$AD$8,2,)),"",VLOOKUP(K47,$AC$3:$AD$8,2,))</f>
        <v/>
      </c>
      <c r="M47" s="1"/>
      <c r="N47" s="1" t="str">
        <f t="shared" ref="N47" si="277">IF(ISERROR(VLOOKUP(M47,$AC$3:$AD$8,2,)),"",VLOOKUP(M47,$AC$3:$AD$8,2,))</f>
        <v/>
      </c>
      <c r="O47" s="1"/>
      <c r="P47" s="1" t="str">
        <f t="shared" ref="P47" si="278">IF(ISERROR(VLOOKUP(O47,$AC$3:$AD$8,2,)),"",VLOOKUP(O47,$AC$3:$AD$8,2,))</f>
        <v/>
      </c>
      <c r="Q47" s="1"/>
      <c r="R47" s="1" t="str">
        <f t="shared" ref="R47:T47" si="279">IF(ISERROR(VLOOKUP(Q47,$AC$3:$AD$8,2,)),"",VLOOKUP(Q47,$AC$3:$AD$8,2,))</f>
        <v/>
      </c>
      <c r="S47" s="1"/>
      <c r="T47" s="1" t="str">
        <f t="shared" si="279"/>
        <v/>
      </c>
      <c r="U47" s="1"/>
      <c r="V47" s="1" t="str">
        <f t="shared" ref="V47" si="280">IF(ISERROR(VLOOKUP(U47,$AC$3:$AD$8,2,)),"",VLOOKUP(U47,$AC$3:$AD$8,2,))</f>
        <v/>
      </c>
      <c r="W47" s="1"/>
    </row>
    <row r="48" spans="1:23" ht="15.75" thickBot="1"/>
    <row r="49" spans="2:22" ht="15.75" thickBot="1">
      <c r="B49" s="26" t="s">
        <v>82</v>
      </c>
      <c r="C49" s="34">
        <f>SUM(D6:D8)+SUM(D11:D16)+SUM(D19:D34)+SUM(D37:D42)+SUM(D44:D47)</f>
        <v>0</v>
      </c>
      <c r="D49" s="34"/>
      <c r="E49" s="34">
        <f>SUM(F6:F8)+SUM(F11:F16)+SUM(F19:F34)+SUM(F37:F42)+SUM(F44:F47)</f>
        <v>0</v>
      </c>
      <c r="F49" s="34"/>
      <c r="G49" s="34">
        <f>SUM(H6:H8)+SUM(H11:H16)+SUM(H19:H34)+SUM(H37:H42)+SUM(H44:H47)</f>
        <v>0</v>
      </c>
      <c r="H49" s="34"/>
      <c r="I49" s="34">
        <f>SUM(J6:J8)+SUM(J11:J16)+SUM(J19:J34)+SUM(J37:J42)+SUM(J44:J47)</f>
        <v>0</v>
      </c>
      <c r="J49" s="34"/>
      <c r="K49" s="34">
        <f>SUM(L6:L8)+SUM(L11:L16)+SUM(L19:L34)+SUM(L37:L42)+SUM(L44:L47)</f>
        <v>0</v>
      </c>
      <c r="L49" s="34"/>
      <c r="M49" s="34">
        <f>SUM(N6:N8)+SUM(N11:N16)+SUM(N19:N34)+SUM(N37:N42)+SUM(N44:N47)</f>
        <v>0</v>
      </c>
      <c r="N49" s="34"/>
      <c r="O49" s="34">
        <f>SUM(P6:P8)+SUM(P11:P16)+SUM(P19:P34)+SUM(P37:P42)+SUM(P44:P47)</f>
        <v>0</v>
      </c>
      <c r="P49" s="34"/>
      <c r="Q49" s="34">
        <f>SUM(R6:R8)+SUM(R11:R16)+SUM(R19:R34)+SUM(R37:R42)+SUM(R44:R47)</f>
        <v>0</v>
      </c>
      <c r="R49" s="34"/>
      <c r="S49" s="34">
        <f>SUM(T6:T8)+SUM(T11:T16)+SUM(T19:T34)+SUM(T37:T42)+SUM(T44:T47)</f>
        <v>0</v>
      </c>
      <c r="T49" s="34"/>
      <c r="U49" s="34">
        <f>SUM(V6:V8)+SUM(V11:V16)+SUM(V19:V34)+SUM(V37:V42)+SUM(V44:V47)</f>
        <v>0</v>
      </c>
      <c r="V49" s="38"/>
    </row>
    <row r="50" spans="2:22" ht="15.75" thickBot="1">
      <c r="B50" s="16"/>
      <c r="C50" s="18"/>
      <c r="D50" s="20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</row>
  </sheetData>
  <mergeCells count="34">
    <mergeCell ref="I49:J49"/>
    <mergeCell ref="K49:L49"/>
    <mergeCell ref="S2:T2"/>
    <mergeCell ref="U2:V2"/>
    <mergeCell ref="S3:T3"/>
    <mergeCell ref="U3:V3"/>
    <mergeCell ref="S49:T49"/>
    <mergeCell ref="U49:V49"/>
    <mergeCell ref="M49:N49"/>
    <mergeCell ref="O49:P49"/>
    <mergeCell ref="Q49:R49"/>
    <mergeCell ref="C3:D3"/>
    <mergeCell ref="G2:H2"/>
    <mergeCell ref="I2:J2"/>
    <mergeCell ref="K2:L2"/>
    <mergeCell ref="G3:H3"/>
    <mergeCell ref="I3:J3"/>
    <mergeCell ref="K3:L3"/>
    <mergeCell ref="Z3:AA3"/>
    <mergeCell ref="W2:W4"/>
    <mergeCell ref="G49:H49"/>
    <mergeCell ref="A2:A4"/>
    <mergeCell ref="E3:F3"/>
    <mergeCell ref="M3:N3"/>
    <mergeCell ref="Q3:R3"/>
    <mergeCell ref="O2:P2"/>
    <mergeCell ref="O3:P3"/>
    <mergeCell ref="C2:D2"/>
    <mergeCell ref="E2:F2"/>
    <mergeCell ref="M2:N2"/>
    <mergeCell ref="Q2:R2"/>
    <mergeCell ref="B2:B4"/>
    <mergeCell ref="C49:D49"/>
    <mergeCell ref="E49:F49"/>
  </mergeCells>
  <dataValidations count="2">
    <dataValidation type="list" allowBlank="1" showInputMessage="1" showErrorMessage="1" sqref="C6:C8 K6:K8 K10:K16 K18:K34 K36:K47 I6:I8 I10:I16 I18:I34 I36:I47 G6:G8 G10:G16 G18:G34 G36:G47 C10:C16 C18:C34 C36:C47 E6:E8 E10:E16 E18:E34 E36:E47 M6:M8 M10:M16 M18:M34 M36:M47 O6:O8 O10:O16 O18:O34 O36:O47 Q6:Q8 Q10:Q16 Q18:Q34 Q36:Q47 S6:S8 S10:S16 S18:S34 S36:S47 U6:U8 U10:U16 U18:U34 U36:U47">
      <formula1>$AC$4:$AC$8</formula1>
    </dataValidation>
    <dataValidation type="custom" allowBlank="1" showInputMessage="1" showErrorMessage="1" sqref="C5 C9 C17 C35 D5:D47 E35 E5 E9 E17 L5:L47 M35 M5 M9 M17 N5:N47 O35 O5 O9 O17 P5:P47 Q5 Q9 Q17 Q35 F5:F47 G17 G35 G5 G9 H5:H47 I17 I35 I5 I9 J5:J47 K35 K5 K9 K17 R5:R47 S35 S5 S9 S17 T5:T47 U5 U9 U17 U35 V5:V47">
      <formula1>""""""""""""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Defect Level &amp; Score Card</vt:lpstr>
      <vt:lpstr>Defect Check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optisol</dc:creator>
  <cp:lastModifiedBy>muthu</cp:lastModifiedBy>
  <dcterms:created xsi:type="dcterms:W3CDTF">2013-07-04T06:52:14Z</dcterms:created>
  <dcterms:modified xsi:type="dcterms:W3CDTF">2013-11-30T07:36:11Z</dcterms:modified>
</cp:coreProperties>
</file>