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13917\Desktop\writing\GRL paper\"/>
    </mc:Choice>
  </mc:AlternateContent>
  <bookViews>
    <workbookView xWindow="28680" yWindow="-120" windowWidth="29040" windowHeight="15840"/>
  </bookViews>
  <sheets>
    <sheet name="Publishid data" sheetId="1" r:id="rId1"/>
    <sheet name="Figure 1" sheetId="2" r:id="rId2"/>
    <sheet name="Figure 2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2" i="1" l="1"/>
  <c r="AR11" i="1"/>
  <c r="AR4" i="1"/>
  <c r="AR5" i="1"/>
  <c r="AR6" i="1"/>
  <c r="AR3" i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3" i="1"/>
  <c r="AJ3" i="1" s="1"/>
  <c r="W12" i="1" l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<sst xmlns="http://schemas.openxmlformats.org/spreadsheetml/2006/main" count="102" uniqueCount="24">
  <si>
    <t>mol/l</t>
  </si>
  <si>
    <t>Sample 1 (NaCl)</t>
  </si>
  <si>
    <t>Sample 2 (NaCl)</t>
  </si>
  <si>
    <t>Sample 1 (Natural brine)</t>
  </si>
  <si>
    <t>Sample 2 (Natural brine)</t>
  </si>
  <si>
    <t>Sample 3 (Natural brine)</t>
  </si>
  <si>
    <t>Sample 3 (NaCl)</t>
  </si>
  <si>
    <t>Sample 4 (Natural brine)</t>
  </si>
  <si>
    <t>Sample 4 (NaCl)</t>
  </si>
  <si>
    <t>Zero Zeta Potential</t>
  </si>
  <si>
    <t>Vinogradove et al., 2010</t>
  </si>
  <si>
    <t>Sample 1 (Natural Brine)</t>
  </si>
  <si>
    <t>Sample 2 (Natural Brine)</t>
  </si>
  <si>
    <t>Sample 3 (Natural Brine)</t>
  </si>
  <si>
    <t>Sample 4 (Natural Brine)</t>
  </si>
  <si>
    <t>NaCl</t>
  </si>
  <si>
    <t>ohm.m</t>
  </si>
  <si>
    <t>s/m</t>
  </si>
  <si>
    <t>Cf</t>
  </si>
  <si>
    <t>MgCl2, %</t>
  </si>
  <si>
    <t>CaCl2, %</t>
  </si>
  <si>
    <t>zeta potential, mV</t>
  </si>
  <si>
    <t>Zeta Potential, mV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</si>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</sst>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3472248128"/>
          <c:y val="5.1695210662609001E-2"/>
          <c:w val="0.83317884269994402"/>
          <c:h val="0.81383119258087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'Publishid data'!$A$1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'Publishid data'!$A$3:$A$29</c:f>
              <c:numCache>
                <c:formatCode>General</c:formatCode>
                <c:ptCount val="27"/>
                <c:pt idx="0">
                  <c:v>2.3586896831362101E-5</c:v>
                </c:pt>
                <c:pt idx="1">
                  <c:v>1.04383905144356E-4</c:v>
                </c:pt>
                <c:pt idx="2">
                  <c:v>1.15375023167816E-4</c:v>
                </c:pt>
                <c:pt idx="3">
                  <c:v>6.5112533858420005E-5</c:v>
                </c:pt>
                <c:pt idx="4">
                  <c:v>1.6262230941266299E-4</c:v>
                </c:pt>
                <c:pt idx="5">
                  <c:v>3.09516089532602E-4</c:v>
                </c:pt>
                <c:pt idx="6">
                  <c:v>4.3626618568003199E-4</c:v>
                </c:pt>
                <c:pt idx="7">
                  <c:v>8.5443104294332501E-4</c:v>
                </c:pt>
                <c:pt idx="8">
                  <c:v>6.8946038376881201E-4</c:v>
                </c:pt>
                <c:pt idx="9">
                  <c:v>1.0438390514435601E-3</c:v>
                </c:pt>
                <c:pt idx="10">
                  <c:v>3.1397452344877901E-3</c:v>
                </c:pt>
                <c:pt idx="11">
                  <c:v>2.0443676788739901E-3</c:v>
                </c:pt>
                <c:pt idx="12">
                  <c:v>1.02901655126467E-3</c:v>
                </c:pt>
                <c:pt idx="13">
                  <c:v>5.1794746792312195E-4</c:v>
                </c:pt>
                <c:pt idx="14">
                  <c:v>3.0951608953260298E-4</c:v>
                </c:pt>
                <c:pt idx="15">
                  <c:v>2.10368817843188E-4</c:v>
                </c:pt>
                <c:pt idx="16">
                  <c:v>5.3297651717852199E-3</c:v>
                </c:pt>
                <c:pt idx="17">
                  <c:v>1.0588750627766499E-2</c:v>
                </c:pt>
                <c:pt idx="18">
                  <c:v>2.1339908187177001E-2</c:v>
                </c:pt>
                <c:pt idx="19">
                  <c:v>3.1849717901176799E-2</c:v>
                </c:pt>
                <c:pt idx="20">
                  <c:v>5.1059262099980698E-2</c:v>
                </c:pt>
                <c:pt idx="21">
                  <c:v>0.101440453038454</c:v>
                </c:pt>
                <c:pt idx="22">
                  <c:v>4.0615859883769798E-2</c:v>
                </c:pt>
                <c:pt idx="23">
                  <c:v>2.7213387683753101E-2</c:v>
                </c:pt>
                <c:pt idx="24">
                  <c:v>1.0144045303845399E-2</c:v>
                </c:pt>
                <c:pt idx="25">
                  <c:v>8.5443104294332297E-3</c:v>
                </c:pt>
                <c:pt idx="26">
                  <c:v>6.7001875035096001E-3</c:v>
                </c:pt>
              </c:numCache>
            </c:numRef>
          </c:xVal>
          <c:yVal>
            <c:numRef>
              <c:f>'Publishid data'!$B$3:$B$29</c:f>
              <c:numCache>
                <c:formatCode>General</c:formatCode>
                <c:ptCount val="27"/>
                <c:pt idx="0">
                  <c:v>-99.551569506726395</c:v>
                </c:pt>
                <c:pt idx="1">
                  <c:v>-99.730941704035899</c:v>
                </c:pt>
                <c:pt idx="2">
                  <c:v>-93.094170403587398</c:v>
                </c:pt>
                <c:pt idx="3">
                  <c:v>-91.6591928251121</c:v>
                </c:pt>
                <c:pt idx="4">
                  <c:v>-80.179372197309405</c:v>
                </c:pt>
                <c:pt idx="5">
                  <c:v>-79.103139013452903</c:v>
                </c:pt>
                <c:pt idx="6">
                  <c:v>-69.417040358744401</c:v>
                </c:pt>
                <c:pt idx="7">
                  <c:v>-67.802690582959698</c:v>
                </c:pt>
                <c:pt idx="8">
                  <c:v>-58.834080717488803</c:v>
                </c:pt>
                <c:pt idx="9">
                  <c:v>-63.677130044842997</c:v>
                </c:pt>
                <c:pt idx="10">
                  <c:v>-69.775784753363197</c:v>
                </c:pt>
                <c:pt idx="11">
                  <c:v>-74.798206278026896</c:v>
                </c:pt>
                <c:pt idx="12">
                  <c:v>-80</c:v>
                </c:pt>
                <c:pt idx="13">
                  <c:v>-91.838565022421506</c:v>
                </c:pt>
                <c:pt idx="14">
                  <c:v>-94.349775784753305</c:v>
                </c:pt>
                <c:pt idx="15">
                  <c:v>-99.551569506726494</c:v>
                </c:pt>
                <c:pt idx="16">
                  <c:v>-62.959641255605398</c:v>
                </c:pt>
                <c:pt idx="17">
                  <c:v>-52.017937219730896</c:v>
                </c:pt>
                <c:pt idx="18">
                  <c:v>-50.941704035874402</c:v>
                </c:pt>
                <c:pt idx="19">
                  <c:v>-39.641255605381197</c:v>
                </c:pt>
                <c:pt idx="20">
                  <c:v>-40.896860986547097</c:v>
                </c:pt>
                <c:pt idx="21">
                  <c:v>-26.905829596412499</c:v>
                </c:pt>
                <c:pt idx="22">
                  <c:v>-25.291479820627799</c:v>
                </c:pt>
                <c:pt idx="23">
                  <c:v>-24.573991031390101</c:v>
                </c:pt>
                <c:pt idx="24">
                  <c:v>-34.618834080717498</c:v>
                </c:pt>
                <c:pt idx="25">
                  <c:v>-34.080717488789197</c:v>
                </c:pt>
                <c:pt idx="26">
                  <c:v>-43.587443946188301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D-4A02-BB89-9B55BF6CC7A6}"/>
            </c:ext>
          </c:extLst>
        </c:ser>
        <c:ser>
          <c:idx val="3"/>
          <c:order val="1"/>
          <c:tx>
            <c:strRef>
              <c:f>'Publishid data'!$D$1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'Publishid data'!$D$3:$D$22</c:f>
              <c:numCache>
                <c:formatCode>General</c:formatCode>
                <c:ptCount val="20"/>
                <c:pt idx="0">
                  <c:v>9.7180166710728706E-5</c:v>
                </c:pt>
                <c:pt idx="1">
                  <c:v>9.8580001374887708E-3</c:v>
                </c:pt>
                <c:pt idx="2">
                  <c:v>9.8580001374887896E-5</c:v>
                </c:pt>
                <c:pt idx="3">
                  <c:v>2.84063967863748E-4</c:v>
                </c:pt>
                <c:pt idx="4">
                  <c:v>1.95850852298231E-4</c:v>
                </c:pt>
                <c:pt idx="5">
                  <c:v>4.6860557750707301E-4</c:v>
                </c:pt>
                <c:pt idx="6">
                  <c:v>9.8580001374887899E-4</c:v>
                </c:pt>
                <c:pt idx="7">
                  <c:v>1.9585085229823201E-3</c:v>
                </c:pt>
                <c:pt idx="8">
                  <c:v>3.1397452344877901E-3</c:v>
                </c:pt>
                <c:pt idx="9">
                  <c:v>5.1794746792312102E-3</c:v>
                </c:pt>
                <c:pt idx="10">
                  <c:v>2.0443676788739901E-2</c:v>
                </c:pt>
                <c:pt idx="11">
                  <c:v>9.4439848019249595E-3</c:v>
                </c:pt>
                <c:pt idx="12">
                  <c:v>3.4703451520529303E-2</c:v>
                </c:pt>
                <c:pt idx="13">
                  <c:v>5.8073119463334502E-2</c:v>
                </c:pt>
                <c:pt idx="14">
                  <c:v>1.40951052444101E-3</c:v>
                </c:pt>
                <c:pt idx="15">
                  <c:v>9.8580001374887899E-4</c:v>
                </c:pt>
                <c:pt idx="16">
                  <c:v>8.3033751196053603E-4</c:v>
                </c:pt>
                <c:pt idx="17">
                  <c:v>5.64355543085888E-4</c:v>
                </c:pt>
                <c:pt idx="18">
                  <c:v>3.9470560346043399E-4</c:v>
                </c:pt>
                <c:pt idx="19">
                  <c:v>1.12121639857025E-4</c:v>
                </c:pt>
              </c:numCache>
            </c:numRef>
          </c:xVal>
          <c:yVal>
            <c:numRef>
              <c:f>'Publishid data'!$E$3:$E$22</c:f>
              <c:numCache>
                <c:formatCode>General</c:formatCode>
                <c:ptCount val="20"/>
                <c:pt idx="0">
                  <c:v>-143.856502242152</c:v>
                </c:pt>
                <c:pt idx="1">
                  <c:v>-85.5605381165919</c:v>
                </c:pt>
                <c:pt idx="2">
                  <c:v>-91.479820627802695</c:v>
                </c:pt>
                <c:pt idx="3">
                  <c:v>-95.067264573990997</c:v>
                </c:pt>
                <c:pt idx="4">
                  <c:v>-99.730941704035899</c:v>
                </c:pt>
                <c:pt idx="5">
                  <c:v>-92.017937219730896</c:v>
                </c:pt>
                <c:pt idx="6">
                  <c:v>-80.896860986547097</c:v>
                </c:pt>
                <c:pt idx="7">
                  <c:v>-74.618834080717406</c:v>
                </c:pt>
                <c:pt idx="8">
                  <c:v>-69.417040358744401</c:v>
                </c:pt>
                <c:pt idx="9">
                  <c:v>-63.497757847533599</c:v>
                </c:pt>
                <c:pt idx="10">
                  <c:v>-52.017937219730896</c:v>
                </c:pt>
                <c:pt idx="11">
                  <c:v>-51.479820627802603</c:v>
                </c:pt>
                <c:pt idx="12">
                  <c:v>-39.282511210762301</c:v>
                </c:pt>
                <c:pt idx="13">
                  <c:v>-40.717488789237699</c:v>
                </c:pt>
                <c:pt idx="14">
                  <c:v>-57.757847533632301</c:v>
                </c:pt>
                <c:pt idx="15">
                  <c:v>-61.704035874439398</c:v>
                </c:pt>
                <c:pt idx="16">
                  <c:v>-65.291479820627799</c:v>
                </c:pt>
                <c:pt idx="17">
                  <c:v>-66.547085201793706</c:v>
                </c:pt>
                <c:pt idx="18">
                  <c:v>-71.569506726457305</c:v>
                </c:pt>
                <c:pt idx="19">
                  <c:v>-93.452914798206294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D-4A02-BB89-9B55BF6CC7A6}"/>
            </c:ext>
          </c:extLst>
        </c:ser>
        <c:ser>
          <c:idx val="2"/>
          <c:order val="2"/>
          <c:tx>
            <c:strRef>
              <c:f>'Publishid data'!$G$1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'Publishid data'!$G$3:$G$8</c:f>
              <c:numCache>
                <c:formatCode>General</c:formatCode>
                <c:ptCount val="6"/>
                <c:pt idx="0">
                  <c:v>7.8416948434234604E-6</c:v>
                </c:pt>
                <c:pt idx="1">
                  <c:v>2.3586896831362101E-5</c:v>
                </c:pt>
                <c:pt idx="2">
                  <c:v>8.0692337838496103E-5</c:v>
                </c:pt>
                <c:pt idx="3">
                  <c:v>2.4620924014946298E-4</c:v>
                </c:pt>
                <c:pt idx="4">
                  <c:v>8.0692337838496103E-4</c:v>
                </c:pt>
                <c:pt idx="5">
                  <c:v>8.4229813388099501E-3</c:v>
                </c:pt>
              </c:numCache>
            </c:numRef>
          </c:xVal>
          <c:yVal>
            <c:numRef>
              <c:f>'Publishid data'!$H$3:$H$8</c:f>
              <c:numCache>
                <c:formatCode>General</c:formatCode>
                <c:ptCount val="6"/>
                <c:pt idx="0">
                  <c:v>-100.269058295964</c:v>
                </c:pt>
                <c:pt idx="1">
                  <c:v>-88.609865470852</c:v>
                </c:pt>
                <c:pt idx="2">
                  <c:v>-59.551569506726402</c:v>
                </c:pt>
                <c:pt idx="3">
                  <c:v>-54.349775784753298</c:v>
                </c:pt>
                <c:pt idx="4">
                  <c:v>-45.5605381165919</c:v>
                </c:pt>
                <c:pt idx="5">
                  <c:v>-18.295964125560499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D-4A02-BB89-9B55BF6CC7A6}"/>
            </c:ext>
          </c:extLst>
        </c:ser>
        <c:ser>
          <c:idx val="1"/>
          <c:order val="3"/>
          <c:tx>
            <c:strRef>
              <c:f>'Publishid data'!$J$1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data'!$J$3:$J$13</c:f>
              <c:numCache>
                <c:formatCode>General</c:formatCode>
                <c:ptCount val="11"/>
                <c:pt idx="0">
                  <c:v>2.46209240149462E-3</c:v>
                </c:pt>
                <c:pt idx="1">
                  <c:v>5.1794746792312102E-3</c:v>
                </c:pt>
                <c:pt idx="2">
                  <c:v>7.6205721217855E-3</c:v>
                </c:pt>
                <c:pt idx="3">
                  <c:v>1.45040965883156E-2</c:v>
                </c:pt>
                <c:pt idx="4">
                  <c:v>1.7974564843250902E-2</c:v>
                </c:pt>
                <c:pt idx="5">
                  <c:v>2.8815577591999399E-2</c:v>
                </c:pt>
                <c:pt idx="6">
                  <c:v>0.51794746792312496</c:v>
                </c:pt>
                <c:pt idx="7">
                  <c:v>1.49249554505183</c:v>
                </c:pt>
                <c:pt idx="8">
                  <c:v>2.2921785662605298</c:v>
                </c:pt>
                <c:pt idx="9">
                  <c:v>3.23084981304233</c:v>
                </c:pt>
                <c:pt idx="10">
                  <c:v>4.4255039520740604</c:v>
                </c:pt>
              </c:numCache>
            </c:numRef>
          </c:xVal>
          <c:yVal>
            <c:numRef>
              <c:f>'Publishid data'!$K$3:$K$13</c:f>
              <c:numCache>
                <c:formatCode>General</c:formatCode>
                <c:ptCount val="11"/>
                <c:pt idx="0">
                  <c:v>-39.641255605381097</c:v>
                </c:pt>
                <c:pt idx="1">
                  <c:v>-36.053811659192803</c:v>
                </c:pt>
                <c:pt idx="2">
                  <c:v>-31.031390134529101</c:v>
                </c:pt>
                <c:pt idx="3">
                  <c:v>-23.856502242152398</c:v>
                </c:pt>
                <c:pt idx="4">
                  <c:v>-23.139013452914799</c:v>
                </c:pt>
                <c:pt idx="5">
                  <c:v>-19.910313901345301</c:v>
                </c:pt>
                <c:pt idx="6">
                  <c:v>-15.964125560538101</c:v>
                </c:pt>
                <c:pt idx="7">
                  <c:v>-20.807174887892401</c:v>
                </c:pt>
                <c:pt idx="8">
                  <c:v>-22.959641255605401</c:v>
                </c:pt>
                <c:pt idx="9">
                  <c:v>-30.672645739910301</c:v>
                </c:pt>
                <c:pt idx="10">
                  <c:v>-32.286995515695097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D-4A02-BB89-9B55BF6CC7A6}"/>
            </c:ext>
          </c:extLst>
        </c:ser>
        <c:ser>
          <c:idx val="5"/>
          <c:order val="4"/>
          <c:tx>
            <c:strRef>
              <c:f>'Publishid data'!$M$1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data'!$M$3:$M$14</c:f>
              <c:numCache>
                <c:formatCode>General</c:formatCode>
                <c:ptCount val="12"/>
                <c:pt idx="0">
                  <c:v>2.0153376859417298E-2</c:v>
                </c:pt>
                <c:pt idx="1">
                  <c:v>5.4844165761210102E-2</c:v>
                </c:pt>
                <c:pt idx="2">
                  <c:v>0.10588750627766499</c:v>
                </c:pt>
                <c:pt idx="3">
                  <c:v>0.160313074854877</c:v>
                </c:pt>
                <c:pt idx="4">
                  <c:v>0.35710426000635898</c:v>
                </c:pt>
                <c:pt idx="5">
                  <c:v>0.46860557750707499</c:v>
                </c:pt>
                <c:pt idx="6">
                  <c:v>1.45040965883156</c:v>
                </c:pt>
                <c:pt idx="7">
                  <c:v>2.1036881784318902</c:v>
                </c:pt>
                <c:pt idx="8">
                  <c:v>3.0512096531673798</c:v>
                </c:pt>
                <c:pt idx="9">
                  <c:v>4.0039115231842999</c:v>
                </c:pt>
                <c:pt idx="10">
                  <c:v>5.1059262099981</c:v>
                </c:pt>
                <c:pt idx="11">
                  <c:v>5.4065379361446997</c:v>
                </c:pt>
              </c:numCache>
            </c:numRef>
          </c:xVal>
          <c:yVal>
            <c:numRef>
              <c:f>'Publishid data'!$N$3:$N$14</c:f>
              <c:numCache>
                <c:formatCode>General</c:formatCode>
                <c:ptCount val="12"/>
                <c:pt idx="0">
                  <c:v>-25.470852017937201</c:v>
                </c:pt>
                <c:pt idx="1">
                  <c:v>-15.4260089686098</c:v>
                </c:pt>
                <c:pt idx="2">
                  <c:v>-14.529147982062799</c:v>
                </c:pt>
                <c:pt idx="3">
                  <c:v>-11.8385650224215</c:v>
                </c:pt>
                <c:pt idx="4">
                  <c:v>-15.964125560538101</c:v>
                </c:pt>
                <c:pt idx="5">
                  <c:v>-13.452914798206301</c:v>
                </c:pt>
                <c:pt idx="6">
                  <c:v>-21.345291479820599</c:v>
                </c:pt>
                <c:pt idx="7">
                  <c:v>-18.295964125560499</c:v>
                </c:pt>
                <c:pt idx="8">
                  <c:v>-25.112107623318401</c:v>
                </c:pt>
                <c:pt idx="9">
                  <c:v>-23.318385650224201</c:v>
                </c:pt>
                <c:pt idx="10">
                  <c:v>-23.856502242152398</c:v>
                </c:pt>
                <c:pt idx="11">
                  <c:v>-26.367713004484301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AD-4A02-BB89-9B55BF6CC7A6}"/>
            </c:ext>
          </c:extLst>
        </c:ser>
        <c:ser>
          <c:idx val="6"/>
          <c:order val="5"/>
          <c:tx>
            <c:strRef>
              <c:f>'Publishid data'!$P$1</c:f>
              <c:strCache>
                <c:ptCount val="1"/>
                <c:pt idx="0">
                  <c:v>6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'Publishid data'!$P$3:$P$18</c:f>
              <c:numCache>
                <c:formatCode>General</c:formatCode>
                <c:ptCount val="16"/>
                <c:pt idx="0">
                  <c:v>1.9585085229823101E-3</c:v>
                </c:pt>
                <c:pt idx="1">
                  <c:v>1.8496124725485301E-3</c:v>
                </c:pt>
                <c:pt idx="2">
                  <c:v>1.40951052444101E-3</c:v>
                </c:pt>
                <c:pt idx="3">
                  <c:v>3.6224817917006901E-3</c:v>
                </c:pt>
                <c:pt idx="4">
                  <c:v>5.0334221280168403E-3</c:v>
                </c:pt>
                <c:pt idx="5">
                  <c:v>1.22167734899679E-2</c:v>
                </c:pt>
                <c:pt idx="6">
                  <c:v>2.8406396786374799E-2</c:v>
                </c:pt>
                <c:pt idx="7">
                  <c:v>4.9619476030029003E-2</c:v>
                </c:pt>
                <c:pt idx="8">
                  <c:v>0.11052951411260201</c:v>
                </c:pt>
                <c:pt idx="9">
                  <c:v>0.16262230941266301</c:v>
                </c:pt>
                <c:pt idx="10">
                  <c:v>0.35710426000636097</c:v>
                </c:pt>
                <c:pt idx="11">
                  <c:v>0.65112533858420496</c:v>
                </c:pt>
                <c:pt idx="12">
                  <c:v>1</c:v>
                </c:pt>
                <c:pt idx="13">
                  <c:v>1.9306977288832401</c:v>
                </c:pt>
                <c:pt idx="14">
                  <c:v>3.94705603460433</c:v>
                </c:pt>
                <c:pt idx="15">
                  <c:v>5.64355543085885</c:v>
                </c:pt>
              </c:numCache>
            </c:numRef>
          </c:xVal>
          <c:yVal>
            <c:numRef>
              <c:f>'Publishid data'!$Q$3:$Q$18</c:f>
              <c:numCache>
                <c:formatCode>General</c:formatCode>
                <c:ptCount val="16"/>
                <c:pt idx="0">
                  <c:v>-41.2556053811659</c:v>
                </c:pt>
                <c:pt idx="1">
                  <c:v>-35.336322869955097</c:v>
                </c:pt>
                <c:pt idx="2">
                  <c:v>-31.210762331838598</c:v>
                </c:pt>
                <c:pt idx="3">
                  <c:v>-23.856502242152398</c:v>
                </c:pt>
                <c:pt idx="4">
                  <c:v>-25.650224215246599</c:v>
                </c:pt>
                <c:pt idx="5">
                  <c:v>-22.7802690582959</c:v>
                </c:pt>
                <c:pt idx="6">
                  <c:v>-23.677130044843</c:v>
                </c:pt>
                <c:pt idx="7">
                  <c:v>-20.269058295964101</c:v>
                </c:pt>
                <c:pt idx="8">
                  <c:v>-20.6278026905829</c:v>
                </c:pt>
                <c:pt idx="9">
                  <c:v>-19.013452914798201</c:v>
                </c:pt>
                <c:pt idx="10">
                  <c:v>-13.273542600896899</c:v>
                </c:pt>
                <c:pt idx="11">
                  <c:v>-16.143497757847499</c:v>
                </c:pt>
                <c:pt idx="12">
                  <c:v>-17.757847533632301</c:v>
                </c:pt>
                <c:pt idx="13">
                  <c:v>-23.677130044843</c:v>
                </c:pt>
                <c:pt idx="14">
                  <c:v>-29.775784753363201</c:v>
                </c:pt>
                <c:pt idx="15">
                  <c:v>-21.165919282511201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AD-4A02-BB89-9B55BF6CC7A6}"/>
            </c:ext>
          </c:extLst>
        </c:ser>
        <c:ser>
          <c:idx val="7"/>
          <c:order val="6"/>
          <c:tx>
            <c:strRef>
              <c:f>'Publishid data'!$S$1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'Publishid data'!$S$3:$S$18</c:f>
              <c:numCache>
                <c:formatCode>General</c:formatCode>
                <c:ptCount val="16"/>
                <c:pt idx="0">
                  <c:v>2.0443676788739799E-4</c:v>
                </c:pt>
                <c:pt idx="1">
                  <c:v>1.6975151720087601E-4</c:v>
                </c:pt>
                <c:pt idx="2">
                  <c:v>2.6826957952797201E-4</c:v>
                </c:pt>
                <c:pt idx="3">
                  <c:v>5.3297651717852201E-4</c:v>
                </c:pt>
                <c:pt idx="4">
                  <c:v>2.0153376859417299E-3</c:v>
                </c:pt>
                <c:pt idx="5">
                  <c:v>1.25712621242285E-2</c:v>
                </c:pt>
                <c:pt idx="6">
                  <c:v>3.2773886873421802E-2</c:v>
                </c:pt>
                <c:pt idx="7">
                  <c:v>6.60504493307979E-2</c:v>
                </c:pt>
                <c:pt idx="8">
                  <c:v>0.15139942424793101</c:v>
                </c:pt>
                <c:pt idx="9">
                  <c:v>0.25700281969425398</c:v>
                </c:pt>
                <c:pt idx="10">
                  <c:v>0.64187936772854604</c:v>
                </c:pt>
                <c:pt idx="11">
                  <c:v>1.1212163985702499</c:v>
                </c:pt>
                <c:pt idx="12">
                  <c:v>2.3926655003446502</c:v>
                </c:pt>
                <c:pt idx="13">
                  <c:v>3.0512096531673998</c:v>
                </c:pt>
                <c:pt idx="14">
                  <c:v>2.7605383753510102</c:v>
                </c:pt>
                <c:pt idx="15">
                  <c:v>5.4065379361447201</c:v>
                </c:pt>
              </c:numCache>
            </c:numRef>
          </c:xVal>
          <c:yVal>
            <c:numRef>
              <c:f>'Publishid data'!$T$3:$T$18</c:f>
              <c:numCache>
                <c:formatCode>General</c:formatCode>
                <c:ptCount val="16"/>
                <c:pt idx="0">
                  <c:v>-81.793721973094193</c:v>
                </c:pt>
                <c:pt idx="1">
                  <c:v>-52.017937219730896</c:v>
                </c:pt>
                <c:pt idx="2">
                  <c:v>-56.322869955156897</c:v>
                </c:pt>
                <c:pt idx="3">
                  <c:v>-55.784753363228702</c:v>
                </c:pt>
                <c:pt idx="4">
                  <c:v>-52.556053811659197</c:v>
                </c:pt>
                <c:pt idx="5">
                  <c:v>-45.022421524663599</c:v>
                </c:pt>
                <c:pt idx="6">
                  <c:v>-34.4394618834081</c:v>
                </c:pt>
                <c:pt idx="7">
                  <c:v>-26.726457399103101</c:v>
                </c:pt>
                <c:pt idx="8">
                  <c:v>-16.502242152466401</c:v>
                </c:pt>
                <c:pt idx="9">
                  <c:v>-10.224215246636801</c:v>
                </c:pt>
                <c:pt idx="10">
                  <c:v>-20.269058295964101</c:v>
                </c:pt>
                <c:pt idx="11">
                  <c:v>-23.856502242152398</c:v>
                </c:pt>
                <c:pt idx="12">
                  <c:v>-19.551569506726398</c:v>
                </c:pt>
                <c:pt idx="13">
                  <c:v>-17.219730941704</c:v>
                </c:pt>
                <c:pt idx="14">
                  <c:v>-13.0941704035874</c:v>
                </c:pt>
                <c:pt idx="15">
                  <c:v>-18.4753363228699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AD-4A02-BB89-9B55BF6CC7A6}"/>
            </c:ext>
          </c:extLst>
        </c:ser>
        <c:ser>
          <c:idx val="11"/>
          <c:order val="7"/>
          <c:tx>
            <c:strRef>
              <c:f>'Publishid data'!$V$1</c:f>
              <c:strCache>
                <c:ptCount val="1"/>
                <c:pt idx="0">
                  <c:v>Vinogradove et al., 2010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'Publishid data'!$V$3:$V$12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0.4</c:v>
                </c:pt>
                <c:pt idx="4">
                  <c:v>0.1</c:v>
                </c:pt>
                <c:pt idx="5">
                  <c:v>0.01</c:v>
                </c:pt>
                <c:pt idx="6">
                  <c:v>1E-3</c:v>
                </c:pt>
                <c:pt idx="7">
                  <c:v>1E-4</c:v>
                </c:pt>
                <c:pt idx="8" formatCode="0.00E+00">
                  <c:v>1.0000000000000001E-5</c:v>
                </c:pt>
                <c:pt idx="9" formatCode="0.00E+00">
                  <c:v>9.9999999999999995E-7</c:v>
                </c:pt>
              </c:numCache>
            </c:numRef>
          </c:xVal>
          <c:yVal>
            <c:numRef>
              <c:f>'Publishid data'!$W$3:$W$12</c:f>
              <c:numCache>
                <c:formatCode>General</c:formatCode>
                <c:ptCount val="10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-17.238818964942155</c:v>
                </c:pt>
                <c:pt idx="4">
                  <c:v>-28.689999999999998</c:v>
                </c:pt>
                <c:pt idx="5">
                  <c:v>-47.71</c:v>
                </c:pt>
                <c:pt idx="6">
                  <c:v>-66.73</c:v>
                </c:pt>
                <c:pt idx="7">
                  <c:v>-85.75</c:v>
                </c:pt>
                <c:pt idx="8">
                  <c:v>-104.77</c:v>
                </c:pt>
                <c:pt idx="9">
                  <c:v>-123.79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AD-4A02-BB89-9B55BF6CC7A6}"/>
            </c:ext>
          </c:extLst>
        </c:ser>
        <c:ser>
          <c:idx val="4"/>
          <c:order val="8"/>
          <c:tx>
            <c:strRef>
              <c:f>'Figure 1'!$A$1</c:f>
              <c:strCache>
                <c:ptCount val="1"/>
                <c:pt idx="0">
                  <c:v>Sample 1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'Figure 1'!$A$3:$A$3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1'!$B$3:$B$3</c:f>
              <c:numCache>
                <c:formatCode>General</c:formatCode>
                <c:ptCount val="1"/>
                <c:pt idx="0">
                  <c:v>-1.8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AD-4A02-BB89-9B55BF6CC7A6}"/>
            </c:ext>
          </c:extLst>
        </c:ser>
        <c:ser>
          <c:idx val="12"/>
          <c:order val="9"/>
          <c:tx>
            <c:strRef>
              <c:f>'Figure 1'!$A$5</c:f>
              <c:strCache>
                <c:ptCount val="1"/>
                <c:pt idx="0">
                  <c:v>Sample 1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'Figure 1'!$A$7:$A$7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1'!$B$7:$B$7</c:f>
              <c:numCache>
                <c:formatCode>General</c:formatCode>
                <c:ptCount val="1"/>
                <c:pt idx="0">
                  <c:v>-12.35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AD-4A02-BB89-9B55BF6CC7A6}"/>
            </c:ext>
          </c:extLst>
        </c:ser>
        <c:ser>
          <c:idx val="13"/>
          <c:order val="10"/>
          <c:tx>
            <c:strRef>
              <c:f>'Figure 1'!$A$9</c:f>
              <c:strCache>
                <c:ptCount val="1"/>
                <c:pt idx="0">
                  <c:v>Sample 2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'Figure 1'!$A$11:$A$11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1'!$B$11:$B$11</c:f>
              <c:numCache>
                <c:formatCode>General</c:formatCode>
                <c:ptCount val="1"/>
                <c:pt idx="0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AD-4A02-BB89-9B55BF6CC7A6}"/>
            </c:ext>
          </c:extLst>
        </c:ser>
        <c:ser>
          <c:idx val="14"/>
          <c:order val="11"/>
          <c:tx>
            <c:strRef>
              <c:f>'Figure 1'!$A$13</c:f>
              <c:strCache>
                <c:ptCount val="1"/>
                <c:pt idx="0">
                  <c:v>Sample 2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'Figure 1'!$A$15:$A$15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1'!$B$15:$B$15</c:f>
              <c:numCache>
                <c:formatCode>General</c:formatCode>
                <c:ptCount val="1"/>
                <c:pt idx="0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AAD-4A02-BB89-9B55BF6CC7A6}"/>
            </c:ext>
          </c:extLst>
        </c:ser>
        <c:ser>
          <c:idx val="15"/>
          <c:order val="12"/>
          <c:tx>
            <c:strRef>
              <c:f>'Figure 1'!$A$18</c:f>
              <c:strCache>
                <c:ptCount val="1"/>
                <c:pt idx="0">
                  <c:v>Sample 3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'Figure 1'!$A$20:$A$23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'Figure 1'!$B$20:$B$23</c:f>
              <c:numCache>
                <c:formatCode>General</c:formatCode>
                <c:ptCount val="4"/>
                <c:pt idx="0">
                  <c:v>1.4</c:v>
                </c:pt>
                <c:pt idx="1">
                  <c:v>0.5</c:v>
                </c:pt>
                <c:pt idx="2">
                  <c:v>-1.3</c:v>
                </c:pt>
                <c:pt idx="3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AAD-4A02-BB89-9B55BF6CC7A6}"/>
            </c:ext>
          </c:extLst>
        </c:ser>
        <c:ser>
          <c:idx val="16"/>
          <c:order val="13"/>
          <c:tx>
            <c:strRef>
              <c:f>'Figure 1'!$A$26</c:f>
              <c:strCache>
                <c:ptCount val="1"/>
                <c:pt idx="0">
                  <c:v>Sample 3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'Figure 1'!$A$28:$A$28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1'!$B$28:$B$28</c:f>
              <c:numCache>
                <c:formatCode>General</c:formatCode>
                <c:ptCount val="1"/>
                <c:pt idx="0">
                  <c:v>-6.1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AAD-4A02-BB89-9B55BF6CC7A6}"/>
            </c:ext>
          </c:extLst>
        </c:ser>
        <c:ser>
          <c:idx val="17"/>
          <c:order val="14"/>
          <c:tx>
            <c:strRef>
              <c:f>'Figure 1'!$A$31</c:f>
              <c:strCache>
                <c:ptCount val="1"/>
                <c:pt idx="0">
                  <c:v>Sample 4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'Figure 1'!$A$33:$A$36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'Figure 1'!$B$33:$B$36</c:f>
              <c:numCache>
                <c:formatCode>General</c:formatCode>
                <c:ptCount val="4"/>
                <c:pt idx="0">
                  <c:v>6.5</c:v>
                </c:pt>
                <c:pt idx="1">
                  <c:v>4.1500000000000004</c:v>
                </c:pt>
                <c:pt idx="2">
                  <c:v>1.3</c:v>
                </c:pt>
                <c:pt idx="3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AAD-4A02-BB89-9B55BF6CC7A6}"/>
            </c:ext>
          </c:extLst>
        </c:ser>
        <c:ser>
          <c:idx val="18"/>
          <c:order val="15"/>
          <c:tx>
            <c:strRef>
              <c:f>'Figure 1'!$A$38</c:f>
              <c:strCache>
                <c:ptCount val="1"/>
                <c:pt idx="0">
                  <c:v>Sample 4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'Figure 1'!$A$40:$A$41</c:f>
              <c:numCache>
                <c:formatCode>General</c:formatCode>
                <c:ptCount val="2"/>
                <c:pt idx="0">
                  <c:v>2.2000000000000002</c:v>
                </c:pt>
              </c:numCache>
            </c:numRef>
          </c:xVal>
          <c:yVal>
            <c:numRef>
              <c:f>'Figure 1'!$B$40:$B$41</c:f>
              <c:numCache>
                <c:formatCode>General</c:formatCode>
                <c:ptCount val="2"/>
                <c:pt idx="0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AAD-4A02-BB89-9B55BF6CC7A6}"/>
            </c:ext>
          </c:extLst>
        </c:ser>
        <c:ser>
          <c:idx val="19"/>
          <c:order val="16"/>
          <c:tx>
            <c:strRef>
              <c:f>'Figure 1'!$J$1</c:f>
              <c:strCache>
                <c:ptCount val="1"/>
                <c:pt idx="0">
                  <c:v>Zero Zeta Potential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'Figure 1'!$J$2:$J$3</c:f>
              <c:numCache>
                <c:formatCode>General</c:formatCode>
                <c:ptCount val="2"/>
                <c:pt idx="0">
                  <c:v>9.9999999999999995E-7</c:v>
                </c:pt>
                <c:pt idx="1">
                  <c:v>10</c:v>
                </c:pt>
              </c:numCache>
            </c:numRef>
          </c:xVal>
          <c:yVal>
            <c:numRef>
              <c:f>'Figure 1'!$K$2:$K$3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AAD-4A02-BB89-9B55BF6C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5916768"/>
        <c:axId val="-685913648"/>
        <c:extLst/>
      </c:scatterChart>
      <c:valAx>
        <c:axId val="-685916768"/>
        <c:scaling>
          <c:logBase val="10"/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Brine </a:t>
                </a:r>
                <a:r>
                  <a:rPr lang="en-US" altLang="zh-CN" sz="1400" baseline="0"/>
                  <a:t>salinity, mol/L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38660454579830017"/>
              <c:y val="0.94942404607631403"/>
            </c:manualLayout>
          </c:layout>
          <c:overlay val="0"/>
        </c:title>
        <c:numFmt formatCode="General" sourceLinked="0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3648"/>
        <c:crossesAt val="10"/>
        <c:crossBetween val="midCat"/>
      </c:valAx>
      <c:valAx>
        <c:axId val="-685913648"/>
        <c:scaling>
          <c:orientation val="maxMin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Zeta</a:t>
                </a:r>
                <a:r>
                  <a:rPr lang="en-GB" sz="1400" baseline="0"/>
                  <a:t> potential, mV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5.8396245614617103E-3"/>
              <c:y val="0.273490798744775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6768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45137835043346852"/>
          <c:y val="4.11505509419523E-3"/>
          <c:w val="0.54720042226126697"/>
          <c:h val="0.40526967158717914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3472248128"/>
          <c:y val="5.1695210662609001E-2"/>
          <c:w val="0.83317884269994402"/>
          <c:h val="0.81383119258087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'Publishid data'!$A$1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'Publishid data'!$A$3:$A$29</c:f>
              <c:numCache>
                <c:formatCode>General</c:formatCode>
                <c:ptCount val="27"/>
                <c:pt idx="0">
                  <c:v>2.3586896831362101E-5</c:v>
                </c:pt>
                <c:pt idx="1">
                  <c:v>1.04383905144356E-4</c:v>
                </c:pt>
                <c:pt idx="2">
                  <c:v>1.15375023167816E-4</c:v>
                </c:pt>
                <c:pt idx="3">
                  <c:v>6.5112533858420005E-5</c:v>
                </c:pt>
                <c:pt idx="4">
                  <c:v>1.6262230941266299E-4</c:v>
                </c:pt>
                <c:pt idx="5">
                  <c:v>3.09516089532602E-4</c:v>
                </c:pt>
                <c:pt idx="6">
                  <c:v>4.3626618568003199E-4</c:v>
                </c:pt>
                <c:pt idx="7">
                  <c:v>8.5443104294332501E-4</c:v>
                </c:pt>
                <c:pt idx="8">
                  <c:v>6.8946038376881201E-4</c:v>
                </c:pt>
                <c:pt idx="9">
                  <c:v>1.0438390514435601E-3</c:v>
                </c:pt>
                <c:pt idx="10">
                  <c:v>3.1397452344877901E-3</c:v>
                </c:pt>
                <c:pt idx="11">
                  <c:v>2.0443676788739901E-3</c:v>
                </c:pt>
                <c:pt idx="12">
                  <c:v>1.02901655126467E-3</c:v>
                </c:pt>
                <c:pt idx="13">
                  <c:v>5.1794746792312195E-4</c:v>
                </c:pt>
                <c:pt idx="14">
                  <c:v>3.0951608953260298E-4</c:v>
                </c:pt>
                <c:pt idx="15">
                  <c:v>2.10368817843188E-4</c:v>
                </c:pt>
                <c:pt idx="16">
                  <c:v>5.3297651717852199E-3</c:v>
                </c:pt>
                <c:pt idx="17">
                  <c:v>1.0588750627766499E-2</c:v>
                </c:pt>
                <c:pt idx="18">
                  <c:v>2.1339908187177001E-2</c:v>
                </c:pt>
                <c:pt idx="19">
                  <c:v>3.1849717901176799E-2</c:v>
                </c:pt>
                <c:pt idx="20">
                  <c:v>5.1059262099980698E-2</c:v>
                </c:pt>
                <c:pt idx="21">
                  <c:v>0.101440453038454</c:v>
                </c:pt>
                <c:pt idx="22">
                  <c:v>4.0615859883769798E-2</c:v>
                </c:pt>
                <c:pt idx="23">
                  <c:v>2.7213387683753101E-2</c:v>
                </c:pt>
                <c:pt idx="24">
                  <c:v>1.0144045303845399E-2</c:v>
                </c:pt>
                <c:pt idx="25">
                  <c:v>8.5443104294332297E-3</c:v>
                </c:pt>
                <c:pt idx="26">
                  <c:v>6.7001875035096001E-3</c:v>
                </c:pt>
              </c:numCache>
            </c:numRef>
          </c:xVal>
          <c:yVal>
            <c:numRef>
              <c:f>'Publishid data'!$B$3:$B$29</c:f>
              <c:numCache>
                <c:formatCode>General</c:formatCode>
                <c:ptCount val="27"/>
                <c:pt idx="0">
                  <c:v>-99.551569506726395</c:v>
                </c:pt>
                <c:pt idx="1">
                  <c:v>-99.730941704035899</c:v>
                </c:pt>
                <c:pt idx="2">
                  <c:v>-93.094170403587398</c:v>
                </c:pt>
                <c:pt idx="3">
                  <c:v>-91.6591928251121</c:v>
                </c:pt>
                <c:pt idx="4">
                  <c:v>-80.179372197309405</c:v>
                </c:pt>
                <c:pt idx="5">
                  <c:v>-79.103139013452903</c:v>
                </c:pt>
                <c:pt idx="6">
                  <c:v>-69.417040358744401</c:v>
                </c:pt>
                <c:pt idx="7">
                  <c:v>-67.802690582959698</c:v>
                </c:pt>
                <c:pt idx="8">
                  <c:v>-58.834080717488803</c:v>
                </c:pt>
                <c:pt idx="9">
                  <c:v>-63.677130044842997</c:v>
                </c:pt>
                <c:pt idx="10">
                  <c:v>-69.775784753363197</c:v>
                </c:pt>
                <c:pt idx="11">
                  <c:v>-74.798206278026896</c:v>
                </c:pt>
                <c:pt idx="12">
                  <c:v>-80</c:v>
                </c:pt>
                <c:pt idx="13">
                  <c:v>-91.838565022421506</c:v>
                </c:pt>
                <c:pt idx="14">
                  <c:v>-94.349775784753305</c:v>
                </c:pt>
                <c:pt idx="15">
                  <c:v>-99.551569506726494</c:v>
                </c:pt>
                <c:pt idx="16">
                  <c:v>-62.959641255605398</c:v>
                </c:pt>
                <c:pt idx="17">
                  <c:v>-52.017937219730896</c:v>
                </c:pt>
                <c:pt idx="18">
                  <c:v>-50.941704035874402</c:v>
                </c:pt>
                <c:pt idx="19">
                  <c:v>-39.641255605381197</c:v>
                </c:pt>
                <c:pt idx="20">
                  <c:v>-40.896860986547097</c:v>
                </c:pt>
                <c:pt idx="21">
                  <c:v>-26.905829596412499</c:v>
                </c:pt>
                <c:pt idx="22">
                  <c:v>-25.291479820627799</c:v>
                </c:pt>
                <c:pt idx="23">
                  <c:v>-24.573991031390101</c:v>
                </c:pt>
                <c:pt idx="24">
                  <c:v>-34.618834080717498</c:v>
                </c:pt>
                <c:pt idx="25">
                  <c:v>-34.080717488789197</c:v>
                </c:pt>
                <c:pt idx="26">
                  <c:v>-43.587443946188301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1-4C98-B627-05B997DFA6E6}"/>
            </c:ext>
          </c:extLst>
        </c:ser>
        <c:ser>
          <c:idx val="3"/>
          <c:order val="1"/>
          <c:tx>
            <c:strRef>
              <c:f>'Publishid data'!$D$1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'Publishid data'!$D$3:$D$22</c:f>
              <c:numCache>
                <c:formatCode>General</c:formatCode>
                <c:ptCount val="20"/>
                <c:pt idx="0">
                  <c:v>9.7180166710728706E-5</c:v>
                </c:pt>
                <c:pt idx="1">
                  <c:v>9.8580001374887708E-3</c:v>
                </c:pt>
                <c:pt idx="2">
                  <c:v>9.8580001374887896E-5</c:v>
                </c:pt>
                <c:pt idx="3">
                  <c:v>2.84063967863748E-4</c:v>
                </c:pt>
                <c:pt idx="4">
                  <c:v>1.95850852298231E-4</c:v>
                </c:pt>
                <c:pt idx="5">
                  <c:v>4.6860557750707301E-4</c:v>
                </c:pt>
                <c:pt idx="6">
                  <c:v>9.8580001374887899E-4</c:v>
                </c:pt>
                <c:pt idx="7">
                  <c:v>1.9585085229823201E-3</c:v>
                </c:pt>
                <c:pt idx="8">
                  <c:v>3.1397452344877901E-3</c:v>
                </c:pt>
                <c:pt idx="9">
                  <c:v>5.1794746792312102E-3</c:v>
                </c:pt>
                <c:pt idx="10">
                  <c:v>2.0443676788739901E-2</c:v>
                </c:pt>
                <c:pt idx="11">
                  <c:v>9.4439848019249595E-3</c:v>
                </c:pt>
                <c:pt idx="12">
                  <c:v>3.4703451520529303E-2</c:v>
                </c:pt>
                <c:pt idx="13">
                  <c:v>5.8073119463334502E-2</c:v>
                </c:pt>
                <c:pt idx="14">
                  <c:v>1.40951052444101E-3</c:v>
                </c:pt>
                <c:pt idx="15">
                  <c:v>9.8580001374887899E-4</c:v>
                </c:pt>
                <c:pt idx="16">
                  <c:v>8.3033751196053603E-4</c:v>
                </c:pt>
                <c:pt idx="17">
                  <c:v>5.64355543085888E-4</c:v>
                </c:pt>
                <c:pt idx="18">
                  <c:v>3.9470560346043399E-4</c:v>
                </c:pt>
                <c:pt idx="19">
                  <c:v>1.12121639857025E-4</c:v>
                </c:pt>
              </c:numCache>
            </c:numRef>
          </c:xVal>
          <c:yVal>
            <c:numRef>
              <c:f>'Publishid data'!$E$3:$E$22</c:f>
              <c:numCache>
                <c:formatCode>General</c:formatCode>
                <c:ptCount val="20"/>
                <c:pt idx="0">
                  <c:v>-143.856502242152</c:v>
                </c:pt>
                <c:pt idx="1">
                  <c:v>-85.5605381165919</c:v>
                </c:pt>
                <c:pt idx="2">
                  <c:v>-91.479820627802695</c:v>
                </c:pt>
                <c:pt idx="3">
                  <c:v>-95.067264573990997</c:v>
                </c:pt>
                <c:pt idx="4">
                  <c:v>-99.730941704035899</c:v>
                </c:pt>
                <c:pt idx="5">
                  <c:v>-92.017937219730896</c:v>
                </c:pt>
                <c:pt idx="6">
                  <c:v>-80.896860986547097</c:v>
                </c:pt>
                <c:pt idx="7">
                  <c:v>-74.618834080717406</c:v>
                </c:pt>
                <c:pt idx="8">
                  <c:v>-69.417040358744401</c:v>
                </c:pt>
                <c:pt idx="9">
                  <c:v>-63.497757847533599</c:v>
                </c:pt>
                <c:pt idx="10">
                  <c:v>-52.017937219730896</c:v>
                </c:pt>
                <c:pt idx="11">
                  <c:v>-51.479820627802603</c:v>
                </c:pt>
                <c:pt idx="12">
                  <c:v>-39.282511210762301</c:v>
                </c:pt>
                <c:pt idx="13">
                  <c:v>-40.717488789237699</c:v>
                </c:pt>
                <c:pt idx="14">
                  <c:v>-57.757847533632301</c:v>
                </c:pt>
                <c:pt idx="15">
                  <c:v>-61.704035874439398</c:v>
                </c:pt>
                <c:pt idx="16">
                  <c:v>-65.291479820627799</c:v>
                </c:pt>
                <c:pt idx="17">
                  <c:v>-66.547085201793706</c:v>
                </c:pt>
                <c:pt idx="18">
                  <c:v>-71.569506726457305</c:v>
                </c:pt>
                <c:pt idx="19">
                  <c:v>-93.452914798206294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1-4C98-B627-05B997DFA6E6}"/>
            </c:ext>
          </c:extLst>
        </c:ser>
        <c:ser>
          <c:idx val="2"/>
          <c:order val="2"/>
          <c:tx>
            <c:strRef>
              <c:f>'Publishid data'!$G$1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'Publishid data'!$G$3:$G$8</c:f>
              <c:numCache>
                <c:formatCode>General</c:formatCode>
                <c:ptCount val="6"/>
                <c:pt idx="0">
                  <c:v>7.8416948434234604E-6</c:v>
                </c:pt>
                <c:pt idx="1">
                  <c:v>2.3586896831362101E-5</c:v>
                </c:pt>
                <c:pt idx="2">
                  <c:v>8.0692337838496103E-5</c:v>
                </c:pt>
                <c:pt idx="3">
                  <c:v>2.4620924014946298E-4</c:v>
                </c:pt>
                <c:pt idx="4">
                  <c:v>8.0692337838496103E-4</c:v>
                </c:pt>
                <c:pt idx="5">
                  <c:v>8.4229813388099501E-3</c:v>
                </c:pt>
              </c:numCache>
            </c:numRef>
          </c:xVal>
          <c:yVal>
            <c:numRef>
              <c:f>'Publishid data'!$H$3:$H$8</c:f>
              <c:numCache>
                <c:formatCode>General</c:formatCode>
                <c:ptCount val="6"/>
                <c:pt idx="0">
                  <c:v>-100.269058295964</c:v>
                </c:pt>
                <c:pt idx="1">
                  <c:v>-88.609865470852</c:v>
                </c:pt>
                <c:pt idx="2">
                  <c:v>-59.551569506726402</c:v>
                </c:pt>
                <c:pt idx="3">
                  <c:v>-54.349775784753298</c:v>
                </c:pt>
                <c:pt idx="4">
                  <c:v>-45.5605381165919</c:v>
                </c:pt>
                <c:pt idx="5">
                  <c:v>-18.295964125560499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1-4C98-B627-05B997DFA6E6}"/>
            </c:ext>
          </c:extLst>
        </c:ser>
        <c:ser>
          <c:idx val="1"/>
          <c:order val="3"/>
          <c:tx>
            <c:strRef>
              <c:f>'Publishid data'!$J$1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data'!$J$3:$J$13</c:f>
              <c:numCache>
                <c:formatCode>General</c:formatCode>
                <c:ptCount val="11"/>
                <c:pt idx="0">
                  <c:v>2.46209240149462E-3</c:v>
                </c:pt>
                <c:pt idx="1">
                  <c:v>5.1794746792312102E-3</c:v>
                </c:pt>
                <c:pt idx="2">
                  <c:v>7.6205721217855E-3</c:v>
                </c:pt>
                <c:pt idx="3">
                  <c:v>1.45040965883156E-2</c:v>
                </c:pt>
                <c:pt idx="4">
                  <c:v>1.7974564843250902E-2</c:v>
                </c:pt>
                <c:pt idx="5">
                  <c:v>2.8815577591999399E-2</c:v>
                </c:pt>
                <c:pt idx="6">
                  <c:v>0.51794746792312496</c:v>
                </c:pt>
                <c:pt idx="7">
                  <c:v>1.49249554505183</c:v>
                </c:pt>
                <c:pt idx="8">
                  <c:v>2.2921785662605298</c:v>
                </c:pt>
                <c:pt idx="9">
                  <c:v>3.23084981304233</c:v>
                </c:pt>
                <c:pt idx="10">
                  <c:v>4.4255039520740604</c:v>
                </c:pt>
              </c:numCache>
            </c:numRef>
          </c:xVal>
          <c:yVal>
            <c:numRef>
              <c:f>'Publishid data'!$K$3:$K$13</c:f>
              <c:numCache>
                <c:formatCode>General</c:formatCode>
                <c:ptCount val="11"/>
                <c:pt idx="0">
                  <c:v>-39.641255605381097</c:v>
                </c:pt>
                <c:pt idx="1">
                  <c:v>-36.053811659192803</c:v>
                </c:pt>
                <c:pt idx="2">
                  <c:v>-31.031390134529101</c:v>
                </c:pt>
                <c:pt idx="3">
                  <c:v>-23.856502242152398</c:v>
                </c:pt>
                <c:pt idx="4">
                  <c:v>-23.139013452914799</c:v>
                </c:pt>
                <c:pt idx="5">
                  <c:v>-19.910313901345301</c:v>
                </c:pt>
                <c:pt idx="6">
                  <c:v>-15.964125560538101</c:v>
                </c:pt>
                <c:pt idx="7">
                  <c:v>-20.807174887892401</c:v>
                </c:pt>
                <c:pt idx="8">
                  <c:v>-22.959641255605401</c:v>
                </c:pt>
                <c:pt idx="9">
                  <c:v>-30.672645739910301</c:v>
                </c:pt>
                <c:pt idx="10">
                  <c:v>-32.286995515695097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1-4C98-B627-05B997DFA6E6}"/>
            </c:ext>
          </c:extLst>
        </c:ser>
        <c:ser>
          <c:idx val="5"/>
          <c:order val="4"/>
          <c:tx>
            <c:strRef>
              <c:f>'Publishid data'!$M$1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data'!$M$3:$M$14</c:f>
              <c:numCache>
                <c:formatCode>General</c:formatCode>
                <c:ptCount val="12"/>
                <c:pt idx="0">
                  <c:v>2.0153376859417298E-2</c:v>
                </c:pt>
                <c:pt idx="1">
                  <c:v>5.4844165761210102E-2</c:v>
                </c:pt>
                <c:pt idx="2">
                  <c:v>0.10588750627766499</c:v>
                </c:pt>
                <c:pt idx="3">
                  <c:v>0.160313074854877</c:v>
                </c:pt>
                <c:pt idx="4">
                  <c:v>0.35710426000635898</c:v>
                </c:pt>
                <c:pt idx="5">
                  <c:v>0.46860557750707499</c:v>
                </c:pt>
                <c:pt idx="6">
                  <c:v>1.45040965883156</c:v>
                </c:pt>
                <c:pt idx="7">
                  <c:v>2.1036881784318902</c:v>
                </c:pt>
                <c:pt idx="8">
                  <c:v>3.0512096531673798</c:v>
                </c:pt>
                <c:pt idx="9">
                  <c:v>4.0039115231842999</c:v>
                </c:pt>
                <c:pt idx="10">
                  <c:v>5.1059262099981</c:v>
                </c:pt>
                <c:pt idx="11">
                  <c:v>5.4065379361446997</c:v>
                </c:pt>
              </c:numCache>
            </c:numRef>
          </c:xVal>
          <c:yVal>
            <c:numRef>
              <c:f>'Publishid data'!$N$3:$N$14</c:f>
              <c:numCache>
                <c:formatCode>General</c:formatCode>
                <c:ptCount val="12"/>
                <c:pt idx="0">
                  <c:v>-25.470852017937201</c:v>
                </c:pt>
                <c:pt idx="1">
                  <c:v>-15.4260089686098</c:v>
                </c:pt>
                <c:pt idx="2">
                  <c:v>-14.529147982062799</c:v>
                </c:pt>
                <c:pt idx="3">
                  <c:v>-11.8385650224215</c:v>
                </c:pt>
                <c:pt idx="4">
                  <c:v>-15.964125560538101</c:v>
                </c:pt>
                <c:pt idx="5">
                  <c:v>-13.452914798206301</c:v>
                </c:pt>
                <c:pt idx="6">
                  <c:v>-21.345291479820599</c:v>
                </c:pt>
                <c:pt idx="7">
                  <c:v>-18.295964125560499</c:v>
                </c:pt>
                <c:pt idx="8">
                  <c:v>-25.112107623318401</c:v>
                </c:pt>
                <c:pt idx="9">
                  <c:v>-23.318385650224201</c:v>
                </c:pt>
                <c:pt idx="10">
                  <c:v>-23.856502242152398</c:v>
                </c:pt>
                <c:pt idx="11">
                  <c:v>-26.367713004484301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A1-4C98-B627-05B997DFA6E6}"/>
            </c:ext>
          </c:extLst>
        </c:ser>
        <c:ser>
          <c:idx val="6"/>
          <c:order val="5"/>
          <c:tx>
            <c:strRef>
              <c:f>'Publishid data'!$P$1</c:f>
              <c:strCache>
                <c:ptCount val="1"/>
                <c:pt idx="0">
                  <c:v>6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'Publishid data'!$P$3:$P$18</c:f>
              <c:numCache>
                <c:formatCode>General</c:formatCode>
                <c:ptCount val="16"/>
                <c:pt idx="0">
                  <c:v>1.9585085229823101E-3</c:v>
                </c:pt>
                <c:pt idx="1">
                  <c:v>1.8496124725485301E-3</c:v>
                </c:pt>
                <c:pt idx="2">
                  <c:v>1.40951052444101E-3</c:v>
                </c:pt>
                <c:pt idx="3">
                  <c:v>3.6224817917006901E-3</c:v>
                </c:pt>
                <c:pt idx="4">
                  <c:v>5.0334221280168403E-3</c:v>
                </c:pt>
                <c:pt idx="5">
                  <c:v>1.22167734899679E-2</c:v>
                </c:pt>
                <c:pt idx="6">
                  <c:v>2.8406396786374799E-2</c:v>
                </c:pt>
                <c:pt idx="7">
                  <c:v>4.9619476030029003E-2</c:v>
                </c:pt>
                <c:pt idx="8">
                  <c:v>0.11052951411260201</c:v>
                </c:pt>
                <c:pt idx="9">
                  <c:v>0.16262230941266301</c:v>
                </c:pt>
                <c:pt idx="10">
                  <c:v>0.35710426000636097</c:v>
                </c:pt>
                <c:pt idx="11">
                  <c:v>0.65112533858420496</c:v>
                </c:pt>
                <c:pt idx="12">
                  <c:v>1</c:v>
                </c:pt>
                <c:pt idx="13">
                  <c:v>1.9306977288832401</c:v>
                </c:pt>
                <c:pt idx="14">
                  <c:v>3.94705603460433</c:v>
                </c:pt>
                <c:pt idx="15">
                  <c:v>5.64355543085885</c:v>
                </c:pt>
              </c:numCache>
            </c:numRef>
          </c:xVal>
          <c:yVal>
            <c:numRef>
              <c:f>'Publishid data'!$Q$3:$Q$18</c:f>
              <c:numCache>
                <c:formatCode>General</c:formatCode>
                <c:ptCount val="16"/>
                <c:pt idx="0">
                  <c:v>-41.2556053811659</c:v>
                </c:pt>
                <c:pt idx="1">
                  <c:v>-35.336322869955097</c:v>
                </c:pt>
                <c:pt idx="2">
                  <c:v>-31.210762331838598</c:v>
                </c:pt>
                <c:pt idx="3">
                  <c:v>-23.856502242152398</c:v>
                </c:pt>
                <c:pt idx="4">
                  <c:v>-25.650224215246599</c:v>
                </c:pt>
                <c:pt idx="5">
                  <c:v>-22.7802690582959</c:v>
                </c:pt>
                <c:pt idx="6">
                  <c:v>-23.677130044843</c:v>
                </c:pt>
                <c:pt idx="7">
                  <c:v>-20.269058295964101</c:v>
                </c:pt>
                <c:pt idx="8">
                  <c:v>-20.6278026905829</c:v>
                </c:pt>
                <c:pt idx="9">
                  <c:v>-19.013452914798201</c:v>
                </c:pt>
                <c:pt idx="10">
                  <c:v>-13.273542600896899</c:v>
                </c:pt>
                <c:pt idx="11">
                  <c:v>-16.143497757847499</c:v>
                </c:pt>
                <c:pt idx="12">
                  <c:v>-17.757847533632301</c:v>
                </c:pt>
                <c:pt idx="13">
                  <c:v>-23.677130044843</c:v>
                </c:pt>
                <c:pt idx="14">
                  <c:v>-29.775784753363201</c:v>
                </c:pt>
                <c:pt idx="15">
                  <c:v>-21.165919282511201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A1-4C98-B627-05B997DFA6E6}"/>
            </c:ext>
          </c:extLst>
        </c:ser>
        <c:ser>
          <c:idx val="7"/>
          <c:order val="6"/>
          <c:tx>
            <c:strRef>
              <c:f>'Publishid data'!$S$1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'Publishid data'!$S$3:$S$18</c:f>
              <c:numCache>
                <c:formatCode>General</c:formatCode>
                <c:ptCount val="16"/>
                <c:pt idx="0">
                  <c:v>2.0443676788739799E-4</c:v>
                </c:pt>
                <c:pt idx="1">
                  <c:v>1.6975151720087601E-4</c:v>
                </c:pt>
                <c:pt idx="2">
                  <c:v>2.6826957952797201E-4</c:v>
                </c:pt>
                <c:pt idx="3">
                  <c:v>5.3297651717852201E-4</c:v>
                </c:pt>
                <c:pt idx="4">
                  <c:v>2.0153376859417299E-3</c:v>
                </c:pt>
                <c:pt idx="5">
                  <c:v>1.25712621242285E-2</c:v>
                </c:pt>
                <c:pt idx="6">
                  <c:v>3.2773886873421802E-2</c:v>
                </c:pt>
                <c:pt idx="7">
                  <c:v>6.60504493307979E-2</c:v>
                </c:pt>
                <c:pt idx="8">
                  <c:v>0.15139942424793101</c:v>
                </c:pt>
                <c:pt idx="9">
                  <c:v>0.25700281969425398</c:v>
                </c:pt>
                <c:pt idx="10">
                  <c:v>0.64187936772854604</c:v>
                </c:pt>
                <c:pt idx="11">
                  <c:v>1.1212163985702499</c:v>
                </c:pt>
                <c:pt idx="12">
                  <c:v>2.3926655003446502</c:v>
                </c:pt>
                <c:pt idx="13">
                  <c:v>3.0512096531673998</c:v>
                </c:pt>
                <c:pt idx="14">
                  <c:v>2.7605383753510102</c:v>
                </c:pt>
                <c:pt idx="15">
                  <c:v>5.4065379361447201</c:v>
                </c:pt>
              </c:numCache>
            </c:numRef>
          </c:xVal>
          <c:yVal>
            <c:numRef>
              <c:f>'Publishid data'!$T$3:$T$18</c:f>
              <c:numCache>
                <c:formatCode>General</c:formatCode>
                <c:ptCount val="16"/>
                <c:pt idx="0">
                  <c:v>-81.793721973094193</c:v>
                </c:pt>
                <c:pt idx="1">
                  <c:v>-52.017937219730896</c:v>
                </c:pt>
                <c:pt idx="2">
                  <c:v>-56.322869955156897</c:v>
                </c:pt>
                <c:pt idx="3">
                  <c:v>-55.784753363228702</c:v>
                </c:pt>
                <c:pt idx="4">
                  <c:v>-52.556053811659197</c:v>
                </c:pt>
                <c:pt idx="5">
                  <c:v>-45.022421524663599</c:v>
                </c:pt>
                <c:pt idx="6">
                  <c:v>-34.4394618834081</c:v>
                </c:pt>
                <c:pt idx="7">
                  <c:v>-26.726457399103101</c:v>
                </c:pt>
                <c:pt idx="8">
                  <c:v>-16.502242152466401</c:v>
                </c:pt>
                <c:pt idx="9">
                  <c:v>-10.224215246636801</c:v>
                </c:pt>
                <c:pt idx="10">
                  <c:v>-20.269058295964101</c:v>
                </c:pt>
                <c:pt idx="11">
                  <c:v>-23.856502242152398</c:v>
                </c:pt>
                <c:pt idx="12">
                  <c:v>-19.551569506726398</c:v>
                </c:pt>
                <c:pt idx="13">
                  <c:v>-17.219730941704</c:v>
                </c:pt>
                <c:pt idx="14">
                  <c:v>-13.0941704035874</c:v>
                </c:pt>
                <c:pt idx="15">
                  <c:v>-18.4753363228699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A1-4C98-B627-05B997DFA6E6}"/>
            </c:ext>
          </c:extLst>
        </c:ser>
        <c:ser>
          <c:idx val="11"/>
          <c:order val="7"/>
          <c:tx>
            <c:strRef>
              <c:f>'Publishid data'!$V$1</c:f>
              <c:strCache>
                <c:ptCount val="1"/>
                <c:pt idx="0">
                  <c:v>Vinogradove et al., 2010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'Publishid data'!$V$3:$V$12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0.4</c:v>
                </c:pt>
                <c:pt idx="4">
                  <c:v>0.1</c:v>
                </c:pt>
                <c:pt idx="5">
                  <c:v>0.01</c:v>
                </c:pt>
                <c:pt idx="6">
                  <c:v>1E-3</c:v>
                </c:pt>
                <c:pt idx="7">
                  <c:v>1E-4</c:v>
                </c:pt>
                <c:pt idx="8" formatCode="0.00E+00">
                  <c:v>1.0000000000000001E-5</c:v>
                </c:pt>
                <c:pt idx="9" formatCode="0.00E+00">
                  <c:v>9.9999999999999995E-7</c:v>
                </c:pt>
              </c:numCache>
            </c:numRef>
          </c:xVal>
          <c:yVal>
            <c:numRef>
              <c:f>'Publishid data'!$W$3:$W$12</c:f>
              <c:numCache>
                <c:formatCode>General</c:formatCode>
                <c:ptCount val="10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-17.238818964942155</c:v>
                </c:pt>
                <c:pt idx="4">
                  <c:v>-28.689999999999998</c:v>
                </c:pt>
                <c:pt idx="5">
                  <c:v>-47.71</c:v>
                </c:pt>
                <c:pt idx="6">
                  <c:v>-66.73</c:v>
                </c:pt>
                <c:pt idx="7">
                  <c:v>-85.75</c:v>
                </c:pt>
                <c:pt idx="8">
                  <c:v>-104.77</c:v>
                </c:pt>
                <c:pt idx="9">
                  <c:v>-123.79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A1-4C98-B627-05B997DFA6E6}"/>
            </c:ext>
          </c:extLst>
        </c:ser>
        <c:ser>
          <c:idx val="4"/>
          <c:order val="8"/>
          <c:tx>
            <c:strRef>
              <c:f>'Figure 1'!$A$1</c:f>
              <c:strCache>
                <c:ptCount val="1"/>
                <c:pt idx="0">
                  <c:v>Sample 1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1'!$A$3:$A$3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1'!$B$3:$B$3</c:f>
              <c:numCache>
                <c:formatCode>General</c:formatCode>
                <c:ptCount val="1"/>
                <c:pt idx="0">
                  <c:v>-1.8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A1-4C98-B627-05B997DFA6E6}"/>
            </c:ext>
          </c:extLst>
        </c:ser>
        <c:ser>
          <c:idx val="12"/>
          <c:order val="9"/>
          <c:tx>
            <c:strRef>
              <c:f>'Figure 1'!$A$5</c:f>
              <c:strCache>
                <c:ptCount val="1"/>
                <c:pt idx="0">
                  <c:v>Sample 1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1'!$A$7:$A$7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1'!$B$7:$B$7</c:f>
              <c:numCache>
                <c:formatCode>General</c:formatCode>
                <c:ptCount val="1"/>
                <c:pt idx="0">
                  <c:v>-12.35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A1-4C98-B627-05B997DFA6E6}"/>
            </c:ext>
          </c:extLst>
        </c:ser>
        <c:ser>
          <c:idx val="13"/>
          <c:order val="10"/>
          <c:tx>
            <c:strRef>
              <c:f>'Figure 1'!$A$9</c:f>
              <c:strCache>
                <c:ptCount val="1"/>
                <c:pt idx="0">
                  <c:v>Sample 2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1'!$A$11:$A$11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1'!$B$11:$B$11</c:f>
              <c:numCache>
                <c:formatCode>General</c:formatCode>
                <c:ptCount val="1"/>
                <c:pt idx="0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A1-4C98-B627-05B997DFA6E6}"/>
            </c:ext>
          </c:extLst>
        </c:ser>
        <c:ser>
          <c:idx val="14"/>
          <c:order val="11"/>
          <c:tx>
            <c:strRef>
              <c:f>'Figure 1'!$A$13</c:f>
              <c:strCache>
                <c:ptCount val="1"/>
                <c:pt idx="0">
                  <c:v>Sample 2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1'!$A$15:$A$15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1'!$B$15:$B$15</c:f>
              <c:numCache>
                <c:formatCode>General</c:formatCode>
                <c:ptCount val="1"/>
                <c:pt idx="0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7A1-4C98-B627-05B997DFA6E6}"/>
            </c:ext>
          </c:extLst>
        </c:ser>
        <c:ser>
          <c:idx val="15"/>
          <c:order val="12"/>
          <c:tx>
            <c:strRef>
              <c:f>'Figure 1'!$A$18</c:f>
              <c:strCache>
                <c:ptCount val="1"/>
                <c:pt idx="0">
                  <c:v>Sample 3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1'!$C$20:$C$23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0.4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plus>
            <c:minus>
              <c:numRef>
                <c:f>'Figure 1'!$C$20:$C$23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0.4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minus>
          </c:errBars>
          <c:xVal>
            <c:numRef>
              <c:f>'Figure 1'!$A$20:$A$23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'Figure 1'!$B$20:$B$23</c:f>
              <c:numCache>
                <c:formatCode>General</c:formatCode>
                <c:ptCount val="4"/>
                <c:pt idx="0">
                  <c:v>1.4</c:v>
                </c:pt>
                <c:pt idx="1">
                  <c:v>0.5</c:v>
                </c:pt>
                <c:pt idx="2">
                  <c:v>-1.3</c:v>
                </c:pt>
                <c:pt idx="3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7A1-4C98-B627-05B997DFA6E6}"/>
            </c:ext>
          </c:extLst>
        </c:ser>
        <c:ser>
          <c:idx val="16"/>
          <c:order val="13"/>
          <c:tx>
            <c:strRef>
              <c:f>'Figure 1'!$A$26</c:f>
              <c:strCache>
                <c:ptCount val="1"/>
                <c:pt idx="0">
                  <c:v>Sample 3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1'!$A$28:$A$28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1'!$B$28:$B$28</c:f>
              <c:numCache>
                <c:formatCode>General</c:formatCode>
                <c:ptCount val="1"/>
                <c:pt idx="0">
                  <c:v>-6.1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7A1-4C98-B627-05B997DFA6E6}"/>
            </c:ext>
          </c:extLst>
        </c:ser>
        <c:ser>
          <c:idx val="17"/>
          <c:order val="14"/>
          <c:tx>
            <c:strRef>
              <c:f>'Figure 1'!$A$31</c:f>
              <c:strCache>
                <c:ptCount val="1"/>
                <c:pt idx="0">
                  <c:v>Sample 4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1'!$A$33:$A$36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'Figure 1'!$B$33:$B$36</c:f>
              <c:numCache>
                <c:formatCode>General</c:formatCode>
                <c:ptCount val="4"/>
                <c:pt idx="0">
                  <c:v>6.5</c:v>
                </c:pt>
                <c:pt idx="1">
                  <c:v>4.1500000000000004</c:v>
                </c:pt>
                <c:pt idx="2">
                  <c:v>1.3</c:v>
                </c:pt>
                <c:pt idx="3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7A1-4C98-B627-05B997DFA6E6}"/>
            </c:ext>
          </c:extLst>
        </c:ser>
        <c:ser>
          <c:idx val="18"/>
          <c:order val="15"/>
          <c:tx>
            <c:strRef>
              <c:f>'Figure 1'!$A$38</c:f>
              <c:strCache>
                <c:ptCount val="1"/>
                <c:pt idx="0">
                  <c:v>Sample 4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1'!$A$40:$A$41</c:f>
              <c:numCache>
                <c:formatCode>General</c:formatCode>
                <c:ptCount val="2"/>
                <c:pt idx="0">
                  <c:v>2.2000000000000002</c:v>
                </c:pt>
              </c:numCache>
            </c:numRef>
          </c:xVal>
          <c:yVal>
            <c:numRef>
              <c:f>'Figure 1'!$B$40:$B$41</c:f>
              <c:numCache>
                <c:formatCode>General</c:formatCode>
                <c:ptCount val="2"/>
                <c:pt idx="0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7A1-4C98-B627-05B997DFA6E6}"/>
            </c:ext>
          </c:extLst>
        </c:ser>
        <c:ser>
          <c:idx val="19"/>
          <c:order val="16"/>
          <c:tx>
            <c:strRef>
              <c:f>'Figure 1'!$J$1</c:f>
              <c:strCache>
                <c:ptCount val="1"/>
                <c:pt idx="0">
                  <c:v>Zero Zeta Potential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'Figure 1'!$J$2:$J$3</c:f>
              <c:numCache>
                <c:formatCode>General</c:formatCode>
                <c:ptCount val="2"/>
                <c:pt idx="0">
                  <c:v>9.9999999999999995E-7</c:v>
                </c:pt>
                <c:pt idx="1">
                  <c:v>10</c:v>
                </c:pt>
              </c:numCache>
            </c:numRef>
          </c:xVal>
          <c:yVal>
            <c:numRef>
              <c:f>'Figure 1'!$K$2:$K$3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7A1-4C98-B627-05B997DF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5916768"/>
        <c:axId val="-685913648"/>
        <c:extLst/>
      </c:scatterChart>
      <c:valAx>
        <c:axId val="-685916768"/>
        <c:scaling>
          <c:logBase val="10"/>
          <c:orientation val="minMax"/>
          <c:min val="0.1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Brine </a:t>
                </a:r>
                <a:r>
                  <a:rPr lang="en-US" altLang="zh-CN" sz="1400" baseline="0"/>
                  <a:t>salinity, mol/L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38660454579830017"/>
              <c:y val="0.94942404607631403"/>
            </c:manualLayout>
          </c:layout>
          <c:overlay val="0"/>
        </c:title>
        <c:numFmt formatCode="General" sourceLinked="0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3648"/>
        <c:crossesAt val="10"/>
        <c:crossBetween val="midCat"/>
      </c:valAx>
      <c:valAx>
        <c:axId val="-685913648"/>
        <c:scaling>
          <c:orientation val="maxMin"/>
          <c:max val="1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Zeta</a:t>
                </a:r>
                <a:r>
                  <a:rPr lang="en-GB" sz="1400" baseline="0"/>
                  <a:t> potential, mV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5.8396245614617103E-3"/>
              <c:y val="0.273490798744775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6768"/>
        <c:crossesAt val="1.0000000000000004E-6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3472248128"/>
          <c:y val="5.1695210662609001E-2"/>
          <c:w val="0.83317884269994402"/>
          <c:h val="0.81383119258087799"/>
        </c:manualLayout>
      </c:layout>
      <c:scatterChart>
        <c:scatterStyle val="lineMarker"/>
        <c:varyColors val="0"/>
        <c:ser>
          <c:idx val="11"/>
          <c:order val="0"/>
          <c:tx>
            <c:strRef>
              <c:f>'Publishid data'!$V$1</c:f>
              <c:strCache>
                <c:ptCount val="1"/>
                <c:pt idx="0">
                  <c:v>Vinogradove et al., 2010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'Publishid data'!$V$3:$V$12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0.4</c:v>
                </c:pt>
                <c:pt idx="4">
                  <c:v>0.1</c:v>
                </c:pt>
                <c:pt idx="5">
                  <c:v>0.01</c:v>
                </c:pt>
                <c:pt idx="6">
                  <c:v>1E-3</c:v>
                </c:pt>
                <c:pt idx="7">
                  <c:v>1E-4</c:v>
                </c:pt>
                <c:pt idx="8" formatCode="0.00E+00">
                  <c:v>1.0000000000000001E-5</c:v>
                </c:pt>
                <c:pt idx="9" formatCode="0.00E+00">
                  <c:v>9.9999999999999995E-7</c:v>
                </c:pt>
              </c:numCache>
            </c:numRef>
          </c:xVal>
          <c:yVal>
            <c:numRef>
              <c:f>'Publishid data'!$W$3:$W$12</c:f>
              <c:numCache>
                <c:formatCode>General</c:formatCode>
                <c:ptCount val="10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-17.238818964942155</c:v>
                </c:pt>
                <c:pt idx="4">
                  <c:v>-28.689999999999998</c:v>
                </c:pt>
                <c:pt idx="5">
                  <c:v>-47.71</c:v>
                </c:pt>
                <c:pt idx="6">
                  <c:v>-66.73</c:v>
                </c:pt>
                <c:pt idx="7">
                  <c:v>-85.75</c:v>
                </c:pt>
                <c:pt idx="8">
                  <c:v>-104.77</c:v>
                </c:pt>
                <c:pt idx="9">
                  <c:v>-123.79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3-4737-B172-9A5D173059CB}"/>
            </c:ext>
          </c:extLst>
        </c:ser>
        <c:ser>
          <c:idx val="4"/>
          <c:order val="1"/>
          <c:tx>
            <c:strRef>
              <c:f>'Figure 1'!$A$1</c:f>
              <c:strCache>
                <c:ptCount val="1"/>
                <c:pt idx="0">
                  <c:v>Sample 1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'Figure 1'!$A$3:$A$3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1'!$B$3:$B$3</c:f>
              <c:numCache>
                <c:formatCode>General</c:formatCode>
                <c:ptCount val="1"/>
                <c:pt idx="0">
                  <c:v>-1.8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3-4737-B172-9A5D173059CB}"/>
            </c:ext>
          </c:extLst>
        </c:ser>
        <c:ser>
          <c:idx val="12"/>
          <c:order val="2"/>
          <c:tx>
            <c:strRef>
              <c:f>'Figure 1'!$A$5</c:f>
              <c:strCache>
                <c:ptCount val="1"/>
                <c:pt idx="0">
                  <c:v>Sample 1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'Figure 1'!$A$7:$A$7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1'!$B$7:$B$7</c:f>
              <c:numCache>
                <c:formatCode>General</c:formatCode>
                <c:ptCount val="1"/>
                <c:pt idx="0">
                  <c:v>-12.35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13-4737-B172-9A5D173059CB}"/>
            </c:ext>
          </c:extLst>
        </c:ser>
        <c:ser>
          <c:idx val="13"/>
          <c:order val="3"/>
          <c:tx>
            <c:strRef>
              <c:f>'Figure 1'!$A$9</c:f>
              <c:strCache>
                <c:ptCount val="1"/>
                <c:pt idx="0">
                  <c:v>Sample 2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'Figure 1'!$A$11:$A$11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1'!$B$11:$B$11</c:f>
              <c:numCache>
                <c:formatCode>General</c:formatCode>
                <c:ptCount val="1"/>
                <c:pt idx="0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3-4737-B172-9A5D173059CB}"/>
            </c:ext>
          </c:extLst>
        </c:ser>
        <c:ser>
          <c:idx val="14"/>
          <c:order val="4"/>
          <c:tx>
            <c:strRef>
              <c:f>'Figure 1'!$A$13</c:f>
              <c:strCache>
                <c:ptCount val="1"/>
                <c:pt idx="0">
                  <c:v>Sample 2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'Figure 1'!$A$15:$A$15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1'!$B$15:$B$15</c:f>
              <c:numCache>
                <c:formatCode>General</c:formatCode>
                <c:ptCount val="1"/>
                <c:pt idx="0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13-4737-B172-9A5D173059CB}"/>
            </c:ext>
          </c:extLst>
        </c:ser>
        <c:ser>
          <c:idx val="15"/>
          <c:order val="5"/>
          <c:tx>
            <c:strRef>
              <c:f>'Figure 1'!$A$18</c:f>
              <c:strCache>
                <c:ptCount val="1"/>
                <c:pt idx="0">
                  <c:v>Sample 3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'Figure 1'!$A$20:$A$23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'Figure 1'!$B$20:$B$23</c:f>
              <c:numCache>
                <c:formatCode>General</c:formatCode>
                <c:ptCount val="4"/>
                <c:pt idx="0">
                  <c:v>1.4</c:v>
                </c:pt>
                <c:pt idx="1">
                  <c:v>0.5</c:v>
                </c:pt>
                <c:pt idx="2">
                  <c:v>-1.3</c:v>
                </c:pt>
                <c:pt idx="3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3-4737-B172-9A5D173059CB}"/>
            </c:ext>
          </c:extLst>
        </c:ser>
        <c:ser>
          <c:idx val="16"/>
          <c:order val="6"/>
          <c:tx>
            <c:strRef>
              <c:f>'Figure 1'!$A$26</c:f>
              <c:strCache>
                <c:ptCount val="1"/>
                <c:pt idx="0">
                  <c:v>Sample 3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'Figure 1'!$A$28:$A$28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'Figure 1'!$B$28:$B$28</c:f>
              <c:numCache>
                <c:formatCode>General</c:formatCode>
                <c:ptCount val="1"/>
                <c:pt idx="0">
                  <c:v>-6.1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13-4737-B172-9A5D173059CB}"/>
            </c:ext>
          </c:extLst>
        </c:ser>
        <c:ser>
          <c:idx val="17"/>
          <c:order val="7"/>
          <c:tx>
            <c:strRef>
              <c:f>'Figure 1'!$A$31</c:f>
              <c:strCache>
                <c:ptCount val="1"/>
                <c:pt idx="0">
                  <c:v>Sample 4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'Figure 1'!$A$33:$A$36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'Figure 1'!$B$33:$B$36</c:f>
              <c:numCache>
                <c:formatCode>General</c:formatCode>
                <c:ptCount val="4"/>
                <c:pt idx="0">
                  <c:v>6.5</c:v>
                </c:pt>
                <c:pt idx="1">
                  <c:v>4.1500000000000004</c:v>
                </c:pt>
                <c:pt idx="2">
                  <c:v>1.3</c:v>
                </c:pt>
                <c:pt idx="3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3-4737-B172-9A5D173059CB}"/>
            </c:ext>
          </c:extLst>
        </c:ser>
        <c:ser>
          <c:idx val="18"/>
          <c:order val="8"/>
          <c:tx>
            <c:strRef>
              <c:f>'Figure 1'!$A$38</c:f>
              <c:strCache>
                <c:ptCount val="1"/>
                <c:pt idx="0">
                  <c:v>Sample 4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'Figure 1'!$A$40:$A$41</c:f>
              <c:numCache>
                <c:formatCode>General</c:formatCode>
                <c:ptCount val="2"/>
                <c:pt idx="0">
                  <c:v>2.2000000000000002</c:v>
                </c:pt>
              </c:numCache>
            </c:numRef>
          </c:xVal>
          <c:yVal>
            <c:numRef>
              <c:f>'Figure 1'!$B$40:$B$41</c:f>
              <c:numCache>
                <c:formatCode>General</c:formatCode>
                <c:ptCount val="2"/>
                <c:pt idx="0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13-4737-B172-9A5D173059CB}"/>
            </c:ext>
          </c:extLst>
        </c:ser>
        <c:ser>
          <c:idx val="19"/>
          <c:order val="9"/>
          <c:tx>
            <c:strRef>
              <c:f>'Figure 1'!$J$1</c:f>
              <c:strCache>
                <c:ptCount val="1"/>
                <c:pt idx="0">
                  <c:v>Zero Zeta Potential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'Figure 1'!$J$2:$J$3</c:f>
              <c:numCache>
                <c:formatCode>General</c:formatCode>
                <c:ptCount val="2"/>
                <c:pt idx="0">
                  <c:v>9.9999999999999995E-7</c:v>
                </c:pt>
                <c:pt idx="1">
                  <c:v>10</c:v>
                </c:pt>
              </c:numCache>
            </c:numRef>
          </c:xVal>
          <c:yVal>
            <c:numRef>
              <c:f>'Figure 1'!$K$2:$K$3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3-4737-B172-9A5D173059CB}"/>
            </c:ext>
          </c:extLst>
        </c:ser>
        <c:ser>
          <c:idx val="20"/>
          <c:order val="10"/>
          <c:tx>
            <c:strRef>
              <c:f>'Publishid data'!$Y$1</c:f>
              <c:strCache>
                <c:ptCount val="1"/>
                <c:pt idx="0">
                  <c:v>8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'Publishid data'!$Y$3:$Y$12</c:f>
              <c:numCache>
                <c:formatCode>General</c:formatCode>
                <c:ptCount val="10"/>
                <c:pt idx="0">
                  <c:v>0.84529305204222105</c:v>
                </c:pt>
                <c:pt idx="1">
                  <c:v>0.53694154399806204</c:v>
                </c:pt>
                <c:pt idx="2">
                  <c:v>0.35871086030745403</c:v>
                </c:pt>
                <c:pt idx="3">
                  <c:v>0.235647465849712</c:v>
                </c:pt>
                <c:pt idx="4">
                  <c:v>0.101694922590857</c:v>
                </c:pt>
                <c:pt idx="5">
                  <c:v>4.6938893396617401E-2</c:v>
                </c:pt>
                <c:pt idx="6">
                  <c:v>2.2406032599149799E-2</c:v>
                </c:pt>
                <c:pt idx="7">
                  <c:v>8.1735130266665304E-3</c:v>
                </c:pt>
                <c:pt idx="8">
                  <c:v>1.65568647905085E-3</c:v>
                </c:pt>
                <c:pt idx="9">
                  <c:v>1.5742738878950799E-4</c:v>
                </c:pt>
              </c:numCache>
            </c:numRef>
          </c:xVal>
          <c:yVal>
            <c:numRef>
              <c:f>'Publishid data'!$Z$3:$Z$12</c:f>
              <c:numCache>
                <c:formatCode>General</c:formatCode>
                <c:ptCount val="10"/>
                <c:pt idx="0">
                  <c:v>-3.54873336195794</c:v>
                </c:pt>
                <c:pt idx="1">
                  <c:v>-3.9008158007729001</c:v>
                </c:pt>
                <c:pt idx="2">
                  <c:v>-4.2464577071704896</c:v>
                </c:pt>
                <c:pt idx="3">
                  <c:v>-4.5942464577071798</c:v>
                </c:pt>
                <c:pt idx="4">
                  <c:v>-5.2898239587806</c:v>
                </c:pt>
                <c:pt idx="5">
                  <c:v>-5.3885787891799097</c:v>
                </c:pt>
                <c:pt idx="6">
                  <c:v>-5.7771575783597999</c:v>
                </c:pt>
                <c:pt idx="7">
                  <c:v>-5.6118505796479203</c:v>
                </c:pt>
                <c:pt idx="8">
                  <c:v>-4.3452125375697701</c:v>
                </c:pt>
                <c:pt idx="9">
                  <c:v>-5.5281236582224196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1113-4737-B172-9A5D173059CB}"/>
            </c:ext>
          </c:extLst>
        </c:ser>
        <c:ser>
          <c:idx val="21"/>
          <c:order val="11"/>
          <c:tx>
            <c:strRef>
              <c:f>'Publishid data'!$AB$1</c:f>
              <c:strCache>
                <c:ptCount val="1"/>
                <c:pt idx="0">
                  <c:v>9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data'!$AB$3:$AB$12</c:f>
              <c:numCache>
                <c:formatCode>General</c:formatCode>
                <c:ptCount val="10"/>
                <c:pt idx="0">
                  <c:v>0.53694154399806204</c:v>
                </c:pt>
                <c:pt idx="1">
                  <c:v>0.33538794248790799</c:v>
                </c:pt>
                <c:pt idx="2">
                  <c:v>0.224060325991498</c:v>
                </c:pt>
                <c:pt idx="3">
                  <c:v>0.152223517029555</c:v>
                </c:pt>
                <c:pt idx="4">
                  <c:v>6.6806315197087504E-2</c:v>
                </c:pt>
                <c:pt idx="5">
                  <c:v>2.9319278895297399E-2</c:v>
                </c:pt>
                <c:pt idx="6">
                  <c:v>1.4232614014266801E-2</c:v>
                </c:pt>
                <c:pt idx="7">
                  <c:v>5.1053932174816002E-3</c:v>
                </c:pt>
                <c:pt idx="8">
                  <c:v>1.05171437561263E-3</c:v>
                </c:pt>
                <c:pt idx="9">
                  <c:v>1.0517143756126301E-4</c:v>
                </c:pt>
              </c:numCache>
            </c:numRef>
          </c:xVal>
          <c:yVal>
            <c:numRef>
              <c:f>'Publishid data'!$AC$3:$AC$12</c:f>
              <c:numCache>
                <c:formatCode>General</c:formatCode>
                <c:ptCount val="10"/>
                <c:pt idx="0">
                  <c:v>-16.547874624302199</c:v>
                </c:pt>
                <c:pt idx="1">
                  <c:v>-20.137398024903401</c:v>
                </c:pt>
                <c:pt idx="2">
                  <c:v>-23.424216401889201</c:v>
                </c:pt>
                <c:pt idx="3">
                  <c:v>-25.2382996994418</c:v>
                </c:pt>
                <c:pt idx="4">
                  <c:v>-29.167024474023201</c:v>
                </c:pt>
                <c:pt idx="5">
                  <c:v>-25.742808072133901</c:v>
                </c:pt>
                <c:pt idx="6">
                  <c:v>-22.5998282524688</c:v>
                </c:pt>
                <c:pt idx="7">
                  <c:v>-17.436668097896099</c:v>
                </c:pt>
                <c:pt idx="8">
                  <c:v>-10.873765564619999</c:v>
                </c:pt>
                <c:pt idx="9">
                  <c:v>-5.5796479175611999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1113-4737-B172-9A5D173059CB}"/>
            </c:ext>
          </c:extLst>
        </c:ser>
        <c:ser>
          <c:idx val="22"/>
          <c:order val="12"/>
          <c:tx>
            <c:strRef>
              <c:f>'Publishid data'!$AE$1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data'!$AE$3:$AE$4</c:f>
              <c:numCache>
                <c:formatCode>General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xVal>
          <c:yVal>
            <c:numRef>
              <c:f>'Publishid data'!$AF$3:$AF$4</c:f>
              <c:numCache>
                <c:formatCode>General</c:formatCode>
                <c:ptCount val="2"/>
                <c:pt idx="0">
                  <c:v>-11.1</c:v>
                </c:pt>
                <c:pt idx="1">
                  <c:v>-10.9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13-4737-B172-9A5D173059CB}"/>
            </c:ext>
          </c:extLst>
        </c:ser>
        <c:ser>
          <c:idx val="23"/>
          <c:order val="13"/>
          <c:tx>
            <c:strRef>
              <c:f>'Publishid data'!$AE$6</c:f>
              <c:strCache>
                <c:ptCount val="1"/>
                <c:pt idx="0">
                  <c:v>11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data'!$AE$8:$AE$9</c:f>
              <c:numCache>
                <c:formatCode>General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xVal>
          <c:yVal>
            <c:numRef>
              <c:f>'Publishid data'!$AF$8:$AF$9</c:f>
              <c:numCache>
                <c:formatCode>General</c:formatCode>
                <c:ptCount val="2"/>
                <c:pt idx="0">
                  <c:v>-7.8</c:v>
                </c:pt>
                <c:pt idx="1">
                  <c:v>-7.2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13-4737-B172-9A5D173059CB}"/>
            </c:ext>
          </c:extLst>
        </c:ser>
        <c:ser>
          <c:idx val="24"/>
          <c:order val="14"/>
          <c:tx>
            <c:strRef>
              <c:f>'Publishid data'!$AE$11</c:f>
              <c:strCache>
                <c:ptCount val="1"/>
                <c:pt idx="0">
                  <c:v>12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'Publishid data'!$AE$13:$AE$14</c:f>
              <c:numCache>
                <c:formatCode>General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xVal>
          <c:yVal>
            <c:numRef>
              <c:f>'Publishid data'!$AF$13:$AF$14</c:f>
              <c:numCache>
                <c:formatCode>General</c:formatCode>
                <c:ptCount val="2"/>
                <c:pt idx="0">
                  <c:v>-7.6</c:v>
                </c:pt>
                <c:pt idx="1">
                  <c:v>-8.6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13-4737-B172-9A5D173059CB}"/>
            </c:ext>
          </c:extLst>
        </c:ser>
        <c:ser>
          <c:idx val="25"/>
          <c:order val="15"/>
          <c:tx>
            <c:strRef>
              <c:f>'Publishid data'!$AE$16</c:f>
              <c:strCache>
                <c:ptCount val="1"/>
                <c:pt idx="0">
                  <c:v>13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'Publishid data'!$AL$23:$AL$28</c:f>
              <c:numCache>
                <c:formatCode>General</c:formatCode>
                <c:ptCount val="6"/>
              </c:numCache>
            </c:numRef>
          </c:xVal>
          <c:yVal>
            <c:numRef>
              <c:f>'Publishid data'!$AM$23:$AM$28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113-4737-B172-9A5D173059CB}"/>
            </c:ext>
          </c:extLst>
        </c:ser>
        <c:ser>
          <c:idx val="26"/>
          <c:order val="16"/>
          <c:tx>
            <c:strRef>
              <c:f>'Publishid data'!$AE$22</c:f>
              <c:strCache>
                <c:ptCount val="1"/>
                <c:pt idx="0">
                  <c:v>14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'Publishid data'!$AL$32:$AL$37</c:f>
              <c:numCache>
                <c:formatCode>General</c:formatCode>
                <c:ptCount val="6"/>
              </c:numCache>
            </c:numRef>
          </c:xVal>
          <c:yVal>
            <c:numRef>
              <c:f>'Publishid data'!$AM$32:$AM$37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113-4737-B172-9A5D173059CB}"/>
            </c:ext>
          </c:extLst>
        </c:ser>
        <c:ser>
          <c:idx val="28"/>
          <c:order val="17"/>
          <c:tx>
            <c:strRef>
              <c:f>'Publishid data'!$AH$1</c:f>
              <c:strCache>
                <c:ptCount val="1"/>
                <c:pt idx="0">
                  <c:v>15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data'!$AJ$3:$AJ$20</c:f>
              <c:numCache>
                <c:formatCode>General</c:formatCode>
                <c:ptCount val="18"/>
                <c:pt idx="0">
                  <c:v>1.4228525208935877E-6</c:v>
                </c:pt>
                <c:pt idx="1">
                  <c:v>1.7448837302289249E-6</c:v>
                </c:pt>
                <c:pt idx="2">
                  <c:v>3.5282112729042223E-6</c:v>
                </c:pt>
                <c:pt idx="3">
                  <c:v>6.0880475335009636E-6</c:v>
                </c:pt>
                <c:pt idx="4">
                  <c:v>9.7050145690608297E-6</c:v>
                </c:pt>
                <c:pt idx="5">
                  <c:v>1.3032308144606519E-5</c:v>
                </c:pt>
                <c:pt idx="6">
                  <c:v>2.0741604997898266E-5</c:v>
                </c:pt>
                <c:pt idx="7">
                  <c:v>3.2986137868968323E-5</c:v>
                </c:pt>
                <c:pt idx="8">
                  <c:v>5.6635425077383675E-5</c:v>
                </c:pt>
                <c:pt idx="9">
                  <c:v>8.0767029274120652E-5</c:v>
                </c:pt>
                <c:pt idx="10">
                  <c:v>1.2633575594987091E-4</c:v>
                </c:pt>
                <c:pt idx="11">
                  <c:v>1.5922797176023319E-4</c:v>
                </c:pt>
                <c:pt idx="12">
                  <c:v>2.906698385948726E-4</c:v>
                </c:pt>
                <c:pt idx="13">
                  <c:v>4.4796640680860422E-4</c:v>
                </c:pt>
                <c:pt idx="14">
                  <c:v>6.8018272975916498E-4</c:v>
                </c:pt>
                <c:pt idx="15">
                  <c:v>1.0497054157332353E-3</c:v>
                </c:pt>
                <c:pt idx="16">
                  <c:v>1.5719821652138135E-3</c:v>
                </c:pt>
                <c:pt idx="17">
                  <c:v>2.6286345481980134E-3</c:v>
                </c:pt>
              </c:numCache>
              <c:extLst xmlns:c15="http://schemas.microsoft.com/office/drawing/2012/chart"/>
            </c:numRef>
          </c:xVal>
          <c:yVal>
            <c:numRef>
              <c:f>'Publishid data'!$AK$3:$AK$20</c:f>
              <c:numCache>
                <c:formatCode>General</c:formatCode>
                <c:ptCount val="18"/>
                <c:pt idx="0">
                  <c:v>-30.159633027522901</c:v>
                </c:pt>
                <c:pt idx="1">
                  <c:v>-28.867278287461701</c:v>
                </c:pt>
                <c:pt idx="2">
                  <c:v>-26.087461773700198</c:v>
                </c:pt>
                <c:pt idx="3">
                  <c:v>-24.965137614678799</c:v>
                </c:pt>
                <c:pt idx="4">
                  <c:v>-24.304587155963201</c:v>
                </c:pt>
                <c:pt idx="5">
                  <c:v>-24.017737003057999</c:v>
                </c:pt>
                <c:pt idx="6">
                  <c:v>-23.6324159021406</c:v>
                </c:pt>
                <c:pt idx="7">
                  <c:v>-22.696636085626899</c:v>
                </c:pt>
                <c:pt idx="8">
                  <c:v>-20.198165137614598</c:v>
                </c:pt>
                <c:pt idx="9">
                  <c:v>-18.8996941896024</c:v>
                </c:pt>
                <c:pt idx="10">
                  <c:v>-17.872782874617702</c:v>
                </c:pt>
                <c:pt idx="11">
                  <c:v>-17.129663608562598</c:v>
                </c:pt>
                <c:pt idx="12">
                  <c:v>-15.0874617737003</c:v>
                </c:pt>
                <c:pt idx="13">
                  <c:v>-14.886850152905099</c:v>
                </c:pt>
                <c:pt idx="14">
                  <c:v>-13.585932721712499</c:v>
                </c:pt>
                <c:pt idx="15">
                  <c:v>-12.559633027522899</c:v>
                </c:pt>
                <c:pt idx="16">
                  <c:v>-10.2501529051987</c:v>
                </c:pt>
                <c:pt idx="17">
                  <c:v>-9.6795107033639098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1113-4737-B172-9A5D173059CB}"/>
            </c:ext>
          </c:extLst>
        </c:ser>
        <c:ser>
          <c:idx val="29"/>
          <c:order val="18"/>
          <c:tx>
            <c:strRef>
              <c:f>'Publishid data'!$AM$1</c:f>
              <c:strCache>
                <c:ptCount val="1"/>
                <c:pt idx="0">
                  <c:v>16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'Publishid data'!$AO$3:$AO$20</c:f>
              <c:numCache>
                <c:formatCode>General</c:formatCode>
                <c:ptCount val="18"/>
                <c:pt idx="0">
                  <c:v>1.4228525208935877E-6</c:v>
                </c:pt>
                <c:pt idx="1">
                  <c:v>1.6909969592379202E-6</c:v>
                </c:pt>
                <c:pt idx="2">
                  <c:v>3.4735547577106265E-6</c:v>
                </c:pt>
                <c:pt idx="3">
                  <c:v>6.0880475335009636E-6</c:v>
                </c:pt>
                <c:pt idx="4">
                  <c:v>9.4082679783462669E-6</c:v>
                </c:pt>
                <c:pt idx="5">
                  <c:v>1.3032308144606519E-5</c:v>
                </c:pt>
                <c:pt idx="6">
                  <c:v>2.2410155290490052E-5</c:v>
                </c:pt>
                <c:pt idx="7">
                  <c:v>3.2986137868968323E-5</c:v>
                </c:pt>
                <c:pt idx="8">
                  <c:v>5.4913668928904443E-5</c:v>
                </c:pt>
                <c:pt idx="9">
                  <c:v>8.2022815920085667E-5</c:v>
                </c:pt>
                <c:pt idx="10">
                  <c:v>1.2440188015947233E-4</c:v>
                </c:pt>
                <c:pt idx="11">
                  <c:v>1.4969949553298535E-4</c:v>
                </c:pt>
                <c:pt idx="12">
                  <c:v>2.906698385948726E-4</c:v>
                </c:pt>
                <c:pt idx="13">
                  <c:v>4.2766964182062967E-4</c:v>
                </c:pt>
                <c:pt idx="14">
                  <c:v>6.8018272975916498E-4</c:v>
                </c:pt>
                <c:pt idx="15">
                  <c:v>1.0827881606027506E-3</c:v>
                </c:pt>
                <c:pt idx="16">
                  <c:v>1.5719821652138135E-3</c:v>
                </c:pt>
                <c:pt idx="17">
                  <c:v>2.7546853849535957E-3</c:v>
                </c:pt>
              </c:numCache>
              <c:extLst xmlns:c15="http://schemas.microsoft.com/office/drawing/2012/chart"/>
            </c:numRef>
          </c:xVal>
          <c:yVal>
            <c:numRef>
              <c:f>'Publishid data'!$AP$3:$AP$20</c:f>
              <c:numCache>
                <c:formatCode>General</c:formatCode>
                <c:ptCount val="18"/>
                <c:pt idx="0">
                  <c:v>-30.159633027522901</c:v>
                </c:pt>
                <c:pt idx="1">
                  <c:v>-29.143730886850101</c:v>
                </c:pt>
                <c:pt idx="2">
                  <c:v>-27.097247706421999</c:v>
                </c:pt>
                <c:pt idx="3">
                  <c:v>-26.157798165137599</c:v>
                </c:pt>
                <c:pt idx="4">
                  <c:v>-25.406727828746099</c:v>
                </c:pt>
                <c:pt idx="5">
                  <c:v>-25.026911314984702</c:v>
                </c:pt>
                <c:pt idx="6">
                  <c:v>-24.0880733944954</c:v>
                </c:pt>
                <c:pt idx="7">
                  <c:v>-23.614067278287401</c:v>
                </c:pt>
                <c:pt idx="8">
                  <c:v>-21.483792048929601</c:v>
                </c:pt>
                <c:pt idx="9">
                  <c:v>-20.917431192660501</c:v>
                </c:pt>
                <c:pt idx="10">
                  <c:v>-19.433027522935699</c:v>
                </c:pt>
                <c:pt idx="11">
                  <c:v>-18.324770642201798</c:v>
                </c:pt>
                <c:pt idx="12">
                  <c:v>-16.830581039755302</c:v>
                </c:pt>
                <c:pt idx="13">
                  <c:v>-15.5308868501528</c:v>
                </c:pt>
                <c:pt idx="14">
                  <c:v>-14.7785932721712</c:v>
                </c:pt>
                <c:pt idx="15">
                  <c:v>-13.2923547400611</c:v>
                </c:pt>
                <c:pt idx="16">
                  <c:v>-11.075840978593201</c:v>
                </c:pt>
                <c:pt idx="17">
                  <c:v>-10.962079510703299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D-1113-4737-B172-9A5D173059CB}"/>
            </c:ext>
          </c:extLst>
        </c:ser>
        <c:ser>
          <c:idx val="31"/>
          <c:order val="19"/>
          <c:tx>
            <c:strRef>
              <c:f>'Publishid data'!$AR$1</c:f>
              <c:strCache>
                <c:ptCount val="1"/>
                <c:pt idx="0">
                  <c:v>17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'Publishid data'!$AR$3:$AR$6</c:f>
              <c:numCache>
                <c:formatCode>General</c:formatCode>
                <c:ptCount val="4"/>
                <c:pt idx="0">
                  <c:v>1.0800000000000001E-2</c:v>
                </c:pt>
                <c:pt idx="1">
                  <c:v>1.0800000000000001E-2</c:v>
                </c:pt>
                <c:pt idx="2">
                  <c:v>1.0800000000000001E-2</c:v>
                </c:pt>
                <c:pt idx="3">
                  <c:v>1.0800000000000001E-2</c:v>
                </c:pt>
              </c:numCache>
              <c:extLst xmlns:c15="http://schemas.microsoft.com/office/drawing/2012/chart"/>
            </c:numRef>
          </c:xVal>
          <c:yVal>
            <c:numRef>
              <c:f>'Publishid data'!$AT$3:$AT$6</c:f>
              <c:numCache>
                <c:formatCode>General</c:formatCode>
                <c:ptCount val="4"/>
                <c:pt idx="0">
                  <c:v>-24</c:v>
                </c:pt>
                <c:pt idx="1">
                  <c:v>-21</c:v>
                </c:pt>
                <c:pt idx="2">
                  <c:v>-22.3</c:v>
                </c:pt>
                <c:pt idx="3">
                  <c:v>-19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F-1113-4737-B172-9A5D173059CB}"/>
            </c:ext>
          </c:extLst>
        </c:ser>
        <c:ser>
          <c:idx val="32"/>
          <c:order val="20"/>
          <c:tx>
            <c:strRef>
              <c:f>'Publishid data'!$AR$9</c:f>
              <c:strCache>
                <c:ptCount val="1"/>
                <c:pt idx="0">
                  <c:v>18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'Publishid data'!$AR$11:$AR$12</c:f>
              <c:numCache>
                <c:formatCode>General</c:formatCode>
                <c:ptCount val="2"/>
                <c:pt idx="0">
                  <c:v>1.0800000000000001E-2</c:v>
                </c:pt>
                <c:pt idx="1">
                  <c:v>1.0800000000000001E-2</c:v>
                </c:pt>
              </c:numCache>
              <c:extLst xmlns:c15="http://schemas.microsoft.com/office/drawing/2012/chart"/>
            </c:numRef>
          </c:xVal>
          <c:yVal>
            <c:numRef>
              <c:f>'Publishid data'!$AT$11:$AT$12</c:f>
              <c:numCache>
                <c:formatCode>General</c:formatCode>
                <c:ptCount val="2"/>
                <c:pt idx="0">
                  <c:v>-24</c:v>
                </c:pt>
                <c:pt idx="1">
                  <c:v>-15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0-1113-4737-B172-9A5D1730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5916768"/>
        <c:axId val="-685913648"/>
        <c:extLst/>
      </c:scatterChart>
      <c:valAx>
        <c:axId val="-685916768"/>
        <c:scaling>
          <c:logBase val="10"/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Brine </a:t>
                </a:r>
                <a:r>
                  <a:rPr lang="en-US" altLang="zh-CN" sz="1400" baseline="0"/>
                  <a:t>salinity, mol/L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38660454579830017"/>
              <c:y val="0.94942404607631403"/>
            </c:manualLayout>
          </c:layout>
          <c:overlay val="0"/>
        </c:title>
        <c:numFmt formatCode="General" sourceLinked="0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3648"/>
        <c:crossesAt val="10"/>
        <c:crossBetween val="midCat"/>
      </c:valAx>
      <c:valAx>
        <c:axId val="-685913648"/>
        <c:scaling>
          <c:orientation val="maxMin"/>
          <c:max val="10"/>
          <c:min val="-170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Zeta</a:t>
                </a:r>
                <a:r>
                  <a:rPr lang="en-GB" sz="1400" baseline="0"/>
                  <a:t> potential, mV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5.8396245614617103E-3"/>
              <c:y val="0.273490798744775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6768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5737832170670728"/>
          <c:y val="6.2811432489628654E-3"/>
          <c:w val="0.4240196573603614"/>
          <c:h val="0.44599152802174424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3472248128"/>
          <c:y val="5.1695210662609001E-2"/>
          <c:w val="0.83317884269994402"/>
          <c:h val="0.81383119258087799"/>
        </c:manualLayout>
      </c:layout>
      <c:scatterChart>
        <c:scatterStyle val="lineMarker"/>
        <c:varyColors val="0"/>
        <c:ser>
          <c:idx val="15"/>
          <c:order val="0"/>
          <c:tx>
            <c:strRef>
              <c:f>'Figure 2'!$A$1</c:f>
              <c:strCache>
                <c:ptCount val="1"/>
                <c:pt idx="0">
                  <c:v>Sample 1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'Figure 2'!$A$3:$A$4</c:f>
              <c:numCache>
                <c:formatCode>General</c:formatCode>
                <c:ptCount val="2"/>
                <c:pt idx="0">
                  <c:v>2.2000000000000002</c:v>
                </c:pt>
              </c:numCache>
            </c:numRef>
          </c:xVal>
          <c:yVal>
            <c:numRef>
              <c:f>'Figure 2'!$B$3:$B$4</c:f>
              <c:numCache>
                <c:formatCode>General</c:formatCode>
                <c:ptCount val="2"/>
                <c:pt idx="0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A-4E89-9497-C564D87E2B26}"/>
            </c:ext>
          </c:extLst>
        </c:ser>
        <c:ser>
          <c:idx val="17"/>
          <c:order val="1"/>
          <c:tx>
            <c:strRef>
              <c:f>'Figure 2'!$A$6</c:f>
              <c:strCache>
                <c:ptCount val="1"/>
                <c:pt idx="0">
                  <c:v>Sample 2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'Figure 2'!$A$8:$A$9</c:f>
              <c:numCache>
                <c:formatCode>General</c:formatCode>
                <c:ptCount val="2"/>
                <c:pt idx="0">
                  <c:v>2.2000000000000002</c:v>
                </c:pt>
              </c:numCache>
            </c:numRef>
          </c:xVal>
          <c:yVal>
            <c:numRef>
              <c:f>'Figure 2'!$B$8:$B$9</c:f>
              <c:numCache>
                <c:formatCode>General</c:formatCode>
                <c:ptCount val="2"/>
                <c:pt idx="0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A-4E89-9497-C564D87E2B26}"/>
            </c:ext>
          </c:extLst>
        </c:ser>
        <c:ser>
          <c:idx val="0"/>
          <c:order val="2"/>
          <c:tx>
            <c:strRef>
              <c:f>'Figure 2'!$A$11</c:f>
              <c:strCache>
                <c:ptCount val="1"/>
                <c:pt idx="0">
                  <c:v>Sample 3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'Figure 2'!$A$13:$A$16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'Figure 2'!$B$13:$B$16</c:f>
              <c:numCache>
                <c:formatCode>General</c:formatCode>
                <c:ptCount val="4"/>
                <c:pt idx="0">
                  <c:v>5.94</c:v>
                </c:pt>
                <c:pt idx="1">
                  <c:v>6.02</c:v>
                </c:pt>
                <c:pt idx="2">
                  <c:v>6.13</c:v>
                </c:pt>
                <c:pt idx="3">
                  <c:v>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A-4E89-9497-C564D87E2B26}"/>
            </c:ext>
          </c:extLst>
        </c:ser>
        <c:ser>
          <c:idx val="1"/>
          <c:order val="3"/>
          <c:tx>
            <c:strRef>
              <c:f>'Figure 2'!$A$19</c:f>
              <c:strCache>
                <c:ptCount val="1"/>
                <c:pt idx="0">
                  <c:v>Sample 4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'Figure 2'!$A$21:$A$24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'Figure 2'!$B$21:$B$24</c:f>
              <c:numCache>
                <c:formatCode>General</c:formatCode>
                <c:ptCount val="4"/>
                <c:pt idx="0">
                  <c:v>6.35</c:v>
                </c:pt>
                <c:pt idx="1">
                  <c:v>6.23</c:v>
                </c:pt>
                <c:pt idx="2">
                  <c:v>6.09</c:v>
                </c:pt>
                <c:pt idx="3">
                  <c:v>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A-4E89-9497-C564D87E2B26}"/>
            </c:ext>
          </c:extLst>
        </c:ser>
        <c:ser>
          <c:idx val="2"/>
          <c:order val="4"/>
          <c:tx>
            <c:strRef>
              <c:f>'Figure 2'!$F$1</c:f>
              <c:strCache>
                <c:ptCount val="1"/>
                <c:pt idx="0">
                  <c:v>Sample 1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'Figure 2'!$F$3:$F$4</c:f>
              <c:numCache>
                <c:formatCode>General</c:formatCode>
                <c:ptCount val="2"/>
                <c:pt idx="0">
                  <c:v>2.2000000000000002</c:v>
                </c:pt>
              </c:numCache>
            </c:numRef>
          </c:xVal>
          <c:yVal>
            <c:numRef>
              <c:f>'Figure 2'!$G$3:$G$4</c:f>
              <c:numCache>
                <c:formatCode>General</c:formatCode>
                <c:ptCount val="2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A-4E89-9497-C564D87E2B26}"/>
            </c:ext>
          </c:extLst>
        </c:ser>
        <c:ser>
          <c:idx val="3"/>
          <c:order val="5"/>
          <c:tx>
            <c:strRef>
              <c:f>'Figure 2'!$F$6</c:f>
              <c:strCache>
                <c:ptCount val="1"/>
                <c:pt idx="0">
                  <c:v>Sample 2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'Figure 2'!$F$8:$F$9</c:f>
              <c:numCache>
                <c:formatCode>General</c:formatCode>
                <c:ptCount val="2"/>
                <c:pt idx="0">
                  <c:v>2.2000000000000002</c:v>
                </c:pt>
              </c:numCache>
            </c:numRef>
          </c:xVal>
          <c:yVal>
            <c:numRef>
              <c:f>'Figure 2'!$G$8:$G$9</c:f>
              <c:numCache>
                <c:formatCode>General</c:formatCode>
                <c:ptCount val="2"/>
                <c:pt idx="0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0A-4E89-9497-C564D87E2B26}"/>
            </c:ext>
          </c:extLst>
        </c:ser>
        <c:ser>
          <c:idx val="4"/>
          <c:order val="6"/>
          <c:tx>
            <c:strRef>
              <c:f>'Figure 2'!$F$11</c:f>
              <c:strCache>
                <c:ptCount val="1"/>
                <c:pt idx="0">
                  <c:v>Sample 3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</c:spPr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'Figure 2'!$F$13:$F$14</c:f>
              <c:numCache>
                <c:formatCode>General</c:formatCode>
                <c:ptCount val="2"/>
                <c:pt idx="0">
                  <c:v>2.2000000000000002</c:v>
                </c:pt>
              </c:numCache>
            </c:numRef>
          </c:xVal>
          <c:yVal>
            <c:numRef>
              <c:f>'Figure 2'!$G$13:$G$14</c:f>
              <c:numCache>
                <c:formatCode>General</c:formatCode>
                <c:ptCount val="2"/>
                <c:pt idx="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0A-4E89-9497-C564D87E2B26}"/>
            </c:ext>
          </c:extLst>
        </c:ser>
        <c:ser>
          <c:idx val="5"/>
          <c:order val="7"/>
          <c:tx>
            <c:strRef>
              <c:f>'Figure 2'!$F$16</c:f>
              <c:strCache>
                <c:ptCount val="1"/>
                <c:pt idx="0">
                  <c:v>Sample 4 (NaCl)</c:v>
                </c:pt>
              </c:strCache>
            </c:strRef>
          </c:tx>
          <c:spPr>
            <a:ln w="19050">
              <a:noFill/>
            </a:ln>
          </c:spPr>
          <c:marker>
            <c:spPr>
              <a:noFill/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'Figure 2'!$F$18:$F$19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10</c:v>
                </c:pt>
              </c:numCache>
            </c:numRef>
          </c:xVal>
          <c:yVal>
            <c:numRef>
              <c:f>'Figure 2'!$G$18:$G$19</c:f>
              <c:numCache>
                <c:formatCode>General</c:formatCode>
                <c:ptCount val="2"/>
                <c:pt idx="0">
                  <c:v>6.4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0A-4E89-9497-C564D87E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5916768"/>
        <c:axId val="-685913648"/>
      </c:scatterChart>
      <c:valAx>
        <c:axId val="-685916768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Brine</a:t>
                </a:r>
                <a:r>
                  <a:rPr lang="en-US" altLang="zh-CN" sz="1400" baseline="0"/>
                  <a:t> concentration, mol/L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38660454579830017"/>
              <c:y val="0.94942404607631403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3648"/>
        <c:crossesAt val="0"/>
        <c:crossBetween val="midCat"/>
      </c:valAx>
      <c:valAx>
        <c:axId val="-685913648"/>
        <c:scaling>
          <c:orientation val="minMax"/>
          <c:max val="8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pH</a:t>
                </a:r>
              </a:p>
            </c:rich>
          </c:tx>
          <c:layout>
            <c:manualLayout>
              <c:xMode val="edge"/>
              <c:yMode val="edge"/>
              <c:x val="2.3434856566682837E-2"/>
              <c:y val="0.45242299258047297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6768"/>
        <c:crossesAt val="1.0000000000000004E-6"/>
        <c:crossBetween val="midCat"/>
      </c:valAx>
    </c:plotArea>
    <c:legend>
      <c:legendPos val="r"/>
      <c:layout>
        <c:manualLayout>
          <c:xMode val="edge"/>
          <c:yMode val="edge"/>
          <c:x val="0.12416329923568938"/>
          <c:y val="5.2310506641215296E-2"/>
          <c:w val="0.33561087122174244"/>
          <c:h val="0.3078306120825806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3472248128"/>
          <c:y val="5.1695210662609001E-2"/>
          <c:w val="0.83317884269994402"/>
          <c:h val="0.81383119258087799"/>
        </c:manualLayout>
      </c:layout>
      <c:scatterChart>
        <c:scatterStyle val="lineMarker"/>
        <c:varyColors val="0"/>
        <c:ser>
          <c:idx val="15"/>
          <c:order val="0"/>
          <c:tx>
            <c:strRef>
              <c:f>'Figure 2'!$A$1</c:f>
              <c:strCache>
                <c:ptCount val="1"/>
                <c:pt idx="0">
                  <c:v>Sample 1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0.2"/>
          </c:errBars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2'!$B$3:$B$4</c:f>
              <c:numCache>
                <c:formatCode>General</c:formatCode>
                <c:ptCount val="2"/>
                <c:pt idx="0">
                  <c:v>7.1</c:v>
                </c:pt>
              </c:numCache>
            </c:numRef>
          </c:xVal>
          <c:yVal>
            <c:numRef>
              <c:f>'Figure 2'!$C$3:$C$4</c:f>
              <c:numCache>
                <c:formatCode>General</c:formatCode>
                <c:ptCount val="2"/>
                <c:pt idx="0">
                  <c:v>-1.8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C-41F4-BA9B-CE94C78C18F3}"/>
            </c:ext>
          </c:extLst>
        </c:ser>
        <c:ser>
          <c:idx val="17"/>
          <c:order val="1"/>
          <c:tx>
            <c:strRef>
              <c:f>'Figure 2'!$A$6</c:f>
              <c:strCache>
                <c:ptCount val="1"/>
                <c:pt idx="0">
                  <c:v>Sample 2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0.2"/>
          </c:errBars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2'!$B$8:$B$9</c:f>
              <c:numCache>
                <c:formatCode>General</c:formatCode>
                <c:ptCount val="2"/>
                <c:pt idx="0">
                  <c:v>6.7</c:v>
                </c:pt>
              </c:numCache>
            </c:numRef>
          </c:xVal>
          <c:yVal>
            <c:numRef>
              <c:f>'Figure 2'!$C$8:$C$9</c:f>
              <c:numCache>
                <c:formatCode>General</c:formatCode>
                <c:ptCount val="2"/>
                <c:pt idx="0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C-41F4-BA9B-CE94C78C18F3}"/>
            </c:ext>
          </c:extLst>
        </c:ser>
        <c:ser>
          <c:idx val="0"/>
          <c:order val="2"/>
          <c:tx>
            <c:strRef>
              <c:f>'Figure 2'!$A$11</c:f>
              <c:strCache>
                <c:ptCount val="1"/>
                <c:pt idx="0">
                  <c:v>Sample 3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0.2"/>
          </c:errBars>
          <c:errBars>
            <c:errDir val="y"/>
            <c:errBarType val="both"/>
            <c:errValType val="cust"/>
            <c:noEndCap val="0"/>
            <c:plus>
              <c:numRef>
                <c:f>'Figure 2'!$D$13:$D$16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0.4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plus>
            <c:minus>
              <c:numRef>
                <c:f>'Figure 2'!$D$13:$D$16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0.4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minus>
          </c:errBars>
          <c:xVal>
            <c:numRef>
              <c:f>'Figure 2'!$B$13:$B$16</c:f>
              <c:numCache>
                <c:formatCode>General</c:formatCode>
                <c:ptCount val="4"/>
                <c:pt idx="0">
                  <c:v>5.94</c:v>
                </c:pt>
                <c:pt idx="1">
                  <c:v>6.02</c:v>
                </c:pt>
                <c:pt idx="2">
                  <c:v>6.13</c:v>
                </c:pt>
                <c:pt idx="3">
                  <c:v>6.06</c:v>
                </c:pt>
              </c:numCache>
            </c:numRef>
          </c:xVal>
          <c:yVal>
            <c:numRef>
              <c:f>'Figure 2'!$C$13:$C$16</c:f>
              <c:numCache>
                <c:formatCode>General</c:formatCode>
                <c:ptCount val="4"/>
                <c:pt idx="0">
                  <c:v>1.4</c:v>
                </c:pt>
                <c:pt idx="1">
                  <c:v>0.5</c:v>
                </c:pt>
                <c:pt idx="2">
                  <c:v>-1.3</c:v>
                </c:pt>
                <c:pt idx="3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C-41F4-BA9B-CE94C78C18F3}"/>
            </c:ext>
          </c:extLst>
        </c:ser>
        <c:ser>
          <c:idx val="1"/>
          <c:order val="3"/>
          <c:tx>
            <c:strRef>
              <c:f>'Figure 2'!$A$19</c:f>
              <c:strCache>
                <c:ptCount val="1"/>
                <c:pt idx="0">
                  <c:v>Sample 4 (Natural Brine)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0.2"/>
          </c:errBars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2'!$B$21:$B$24</c:f>
              <c:numCache>
                <c:formatCode>General</c:formatCode>
                <c:ptCount val="4"/>
                <c:pt idx="0">
                  <c:v>6.35</c:v>
                </c:pt>
                <c:pt idx="1">
                  <c:v>6.23</c:v>
                </c:pt>
                <c:pt idx="2">
                  <c:v>6.09</c:v>
                </c:pt>
                <c:pt idx="3">
                  <c:v>6.18</c:v>
                </c:pt>
              </c:numCache>
            </c:numRef>
          </c:xVal>
          <c:yVal>
            <c:numRef>
              <c:f>'Figure 2'!$C$21:$C$24</c:f>
              <c:numCache>
                <c:formatCode>General</c:formatCode>
                <c:ptCount val="4"/>
                <c:pt idx="0">
                  <c:v>6.5</c:v>
                </c:pt>
                <c:pt idx="1">
                  <c:v>4.1500000000000004</c:v>
                </c:pt>
                <c:pt idx="2">
                  <c:v>1.3</c:v>
                </c:pt>
                <c:pt idx="3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C-41F4-BA9B-CE94C78C18F3}"/>
            </c:ext>
          </c:extLst>
        </c:ser>
        <c:ser>
          <c:idx val="2"/>
          <c:order val="4"/>
          <c:tx>
            <c:strRef>
              <c:f>'Figure 2'!$F$1</c:f>
              <c:strCache>
                <c:ptCount val="1"/>
                <c:pt idx="0">
                  <c:v>Sample 1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0.2"/>
          </c:errBars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2'!$G$3:$G$4</c:f>
              <c:numCache>
                <c:formatCode>General</c:formatCode>
                <c:ptCount val="2"/>
                <c:pt idx="0">
                  <c:v>7</c:v>
                </c:pt>
              </c:numCache>
            </c:numRef>
          </c:xVal>
          <c:yVal>
            <c:numRef>
              <c:f>'Figure 2'!$H$3:$H$4</c:f>
              <c:numCache>
                <c:formatCode>General</c:formatCode>
                <c:ptCount val="2"/>
                <c:pt idx="0">
                  <c:v>-12.35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0C-41F4-BA9B-CE94C78C18F3}"/>
            </c:ext>
          </c:extLst>
        </c:ser>
        <c:ser>
          <c:idx val="3"/>
          <c:order val="5"/>
          <c:tx>
            <c:strRef>
              <c:f>'Figure 2'!$F$6</c:f>
              <c:strCache>
                <c:ptCount val="1"/>
                <c:pt idx="0">
                  <c:v>Sample 2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0.2"/>
          </c:errBars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2'!$G$8:$G$9</c:f>
              <c:numCache>
                <c:formatCode>General</c:formatCode>
                <c:ptCount val="2"/>
                <c:pt idx="0">
                  <c:v>7.2</c:v>
                </c:pt>
              </c:numCache>
            </c:numRef>
          </c:xVal>
          <c:yVal>
            <c:numRef>
              <c:f>'Figure 2'!$H$8:$H$9</c:f>
              <c:numCache>
                <c:formatCode>General</c:formatCode>
                <c:ptCount val="2"/>
                <c:pt idx="0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0C-41F4-BA9B-CE94C78C18F3}"/>
            </c:ext>
          </c:extLst>
        </c:ser>
        <c:ser>
          <c:idx val="4"/>
          <c:order val="6"/>
          <c:tx>
            <c:strRef>
              <c:f>'Figure 2'!$F$11</c:f>
              <c:strCache>
                <c:ptCount val="1"/>
                <c:pt idx="0">
                  <c:v>Sample 3 (NaCl)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noFill/>
            </c:spPr>
          </c:marker>
          <c:errBars>
            <c:errDir val="x"/>
            <c:errBarType val="both"/>
            <c:errValType val="fixedVal"/>
            <c:noEndCap val="0"/>
            <c:val val="0.2"/>
          </c:errBars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2'!$G$13:$G$14</c:f>
              <c:numCache>
                <c:formatCode>General</c:formatCode>
                <c:ptCount val="2"/>
                <c:pt idx="0">
                  <c:v>6.5</c:v>
                </c:pt>
              </c:numCache>
            </c:numRef>
          </c:xVal>
          <c:yVal>
            <c:numRef>
              <c:f>'Figure 2'!$H$13:$H$14</c:f>
              <c:numCache>
                <c:formatCode>General</c:formatCode>
                <c:ptCount val="2"/>
                <c:pt idx="0">
                  <c:v>-6.1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0C-41F4-BA9B-CE94C78C18F3}"/>
            </c:ext>
          </c:extLst>
        </c:ser>
        <c:ser>
          <c:idx val="5"/>
          <c:order val="7"/>
          <c:tx>
            <c:strRef>
              <c:f>'Figure 2'!$F$16</c:f>
              <c:strCache>
                <c:ptCount val="1"/>
                <c:pt idx="0">
                  <c:v>Sample 4 (NaCl)</c:v>
                </c:pt>
              </c:strCache>
            </c:strRef>
          </c:tx>
          <c:spPr>
            <a:ln w="19050">
              <a:noFill/>
            </a:ln>
          </c:spPr>
          <c:marker>
            <c:spPr>
              <a:noFill/>
              <a:ln>
                <a:solidFill>
                  <a:schemeClr val="accent2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0.2"/>
          </c:errBars>
          <c:errBars>
            <c:errDir val="y"/>
            <c:errBarType val="both"/>
            <c:errValType val="fixedVal"/>
            <c:noEndCap val="0"/>
            <c:val val="1"/>
          </c:errBars>
          <c:xVal>
            <c:numRef>
              <c:f>'Figure 2'!$G$18:$G$19</c:f>
              <c:numCache>
                <c:formatCode>General</c:formatCode>
                <c:ptCount val="2"/>
                <c:pt idx="0">
                  <c:v>6.4</c:v>
                </c:pt>
                <c:pt idx="1">
                  <c:v>1</c:v>
                </c:pt>
              </c:numCache>
            </c:numRef>
          </c:xVal>
          <c:yVal>
            <c:numRef>
              <c:f>'Figure 2'!$H$18:$H$19</c:f>
              <c:numCache>
                <c:formatCode>General</c:formatCode>
                <c:ptCount val="2"/>
                <c:pt idx="0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0C-41F4-BA9B-CE94C78C18F3}"/>
            </c:ext>
          </c:extLst>
        </c:ser>
        <c:ser>
          <c:idx val="6"/>
          <c:order val="8"/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'Figure 2'!$V$36:$V$37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xVal>
          <c:yVal>
            <c:numRef>
              <c:f>'Figure 2'!$W$36:$W$37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C-4EE8-9395-3A3AA7284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5916768"/>
        <c:axId val="-685913648"/>
      </c:scatterChart>
      <c:valAx>
        <c:axId val="-685916768"/>
        <c:scaling>
          <c:orientation val="minMax"/>
          <c:max val="8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CN" sz="1400"/>
                  <a:t>pH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50977163045235185"/>
              <c:y val="0.94202020202020209"/>
            </c:manualLayout>
          </c:layout>
          <c:overlay val="0"/>
        </c:title>
        <c:numFmt formatCode="General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3648"/>
        <c:crossesAt val="-15"/>
        <c:crossBetween val="midCat"/>
      </c:valAx>
      <c:valAx>
        <c:axId val="-68591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Zeta Potential, mV</a:t>
                </a:r>
              </a:p>
            </c:rich>
          </c:tx>
          <c:layout>
            <c:manualLayout>
              <c:xMode val="edge"/>
              <c:yMode val="edge"/>
              <c:x val="2.1479822353584102E-2"/>
              <c:y val="0.2648328049902852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5916768"/>
        <c:crossesAt val="1.0000000000000004E-6"/>
        <c:crossBetween val="midCat"/>
      </c:val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73608900793559162"/>
          <c:y val="3.624546931633214E-4"/>
          <c:w val="0.22808398950131234"/>
          <c:h val="0.3715619638454283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38100</xdr:rowOff>
    </xdr:from>
    <xdr:to>
      <xdr:col>14</xdr:col>
      <xdr:colOff>9525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61253-33E6-4DC3-B515-4F0C900D8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233362</xdr:colOff>
      <xdr:row>30</xdr:row>
      <xdr:rowOff>28575</xdr:rowOff>
    </xdr:from>
    <xdr:to>
      <xdr:col>14</xdr:col>
      <xdr:colOff>23812</xdr:colOff>
      <xdr:row>53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161253-33E6-4DC3-B515-4F0C900D8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333376</xdr:colOff>
      <xdr:row>53</xdr:row>
      <xdr:rowOff>149680</xdr:rowOff>
    </xdr:from>
    <xdr:to>
      <xdr:col>21</xdr:col>
      <xdr:colOff>102052</xdr:colOff>
      <xdr:row>90</xdr:row>
      <xdr:rowOff>163285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161253-33E6-4DC3-B515-4F0C900D8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104775</xdr:rowOff>
    </xdr:from>
    <xdr:to>
      <xdr:col>19</xdr:col>
      <xdr:colOff>600075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61253-33E6-4DC3-B515-4F0C900D8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24</xdr:row>
      <xdr:rowOff>123825</xdr:rowOff>
    </xdr:from>
    <xdr:to>
      <xdr:col>19</xdr:col>
      <xdr:colOff>571500</xdr:colOff>
      <xdr:row>47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61253-33E6-4DC3-B515-4F0C900D8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hc2613_ic_ac_uk/Documents/PhD/Data/Formation%20Damage/BP%20final%20plots%20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Figures"/>
      <sheetName val="Zeta"/>
      <sheetName val="Jan2010"/>
      <sheetName val="Formation factor"/>
      <sheetName val="FD1&amp;2"/>
      <sheetName val="FD3"/>
      <sheetName val="Sheet1"/>
      <sheetName val="FD4"/>
      <sheetName val="Cross-Plots - P35"/>
      <sheetName val="Sheet4"/>
      <sheetName val="Sheet3"/>
    </sheetNames>
    <sheetDataSet>
      <sheetData sheetId="0"/>
      <sheetData sheetId="1"/>
      <sheetData sheetId="2">
        <row r="1">
          <cell r="E1">
            <v>1</v>
          </cell>
          <cell r="H1">
            <v>2</v>
          </cell>
          <cell r="K1">
            <v>3</v>
          </cell>
          <cell r="N1">
            <v>4</v>
          </cell>
          <cell r="Q1">
            <v>5</v>
          </cell>
          <cell r="T1">
            <v>6</v>
          </cell>
          <cell r="W1">
            <v>7</v>
          </cell>
          <cell r="Z1">
            <v>8</v>
          </cell>
          <cell r="AC1">
            <v>9</v>
          </cell>
          <cell r="AF1">
            <v>10</v>
          </cell>
        </row>
        <row r="3">
          <cell r="D3">
            <v>2.3586896831362101E-5</v>
          </cell>
          <cell r="E3">
            <v>-99.551569506726395</v>
          </cell>
          <cell r="G3">
            <v>9.7180166710728706E-5</v>
          </cell>
          <cell r="H3">
            <v>-143.856502242152</v>
          </cell>
          <cell r="J3">
            <v>7.8416948434234604E-6</v>
          </cell>
          <cell r="K3">
            <v>-100.269058295964</v>
          </cell>
          <cell r="M3">
            <v>2.46209240149462E-3</v>
          </cell>
          <cell r="N3">
            <v>-39.641255605381097</v>
          </cell>
          <cell r="P3">
            <v>2.0153376859417298E-2</v>
          </cell>
          <cell r="Q3">
            <v>-25.470852017937201</v>
          </cell>
          <cell r="S3">
            <v>1.9585085229823101E-3</v>
          </cell>
          <cell r="T3">
            <v>-41.2556053811659</v>
          </cell>
          <cell r="V3">
            <v>2.0443676788739799E-4</v>
          </cell>
          <cell r="W3">
            <v>-81.793721973094193</v>
          </cell>
          <cell r="Y3">
            <v>0.49619476030029303</v>
          </cell>
          <cell r="Z3">
            <v>-9.6860986547085304</v>
          </cell>
          <cell r="AB3">
            <v>2.57002819694255</v>
          </cell>
          <cell r="AC3">
            <v>-16.681614349775799</v>
          </cell>
          <cell r="AE3">
            <v>0.56435554308588798</v>
          </cell>
          <cell r="AF3">
            <v>-13.452914798206301</v>
          </cell>
        </row>
        <row r="4">
          <cell r="D4">
            <v>1.04383905144356E-4</v>
          </cell>
          <cell r="E4">
            <v>-99.730941704035899</v>
          </cell>
          <cell r="G4">
            <v>9.8580001374887708E-3</v>
          </cell>
          <cell r="H4">
            <v>-85.5605381165919</v>
          </cell>
          <cell r="J4">
            <v>2.3586896831362101E-5</v>
          </cell>
          <cell r="K4">
            <v>-88.609865470852</v>
          </cell>
          <cell r="M4">
            <v>5.1794746792312102E-3</v>
          </cell>
          <cell r="N4">
            <v>-36.053811659192803</v>
          </cell>
          <cell r="P4">
            <v>5.4844165761210102E-2</v>
          </cell>
          <cell r="Q4">
            <v>-15.4260089686098</v>
          </cell>
          <cell r="S4">
            <v>1.8496124725485301E-3</v>
          </cell>
          <cell r="T4">
            <v>-35.336322869955097</v>
          </cell>
          <cell r="V4">
            <v>1.6975151720087601E-4</v>
          </cell>
          <cell r="W4">
            <v>-52.017937219730896</v>
          </cell>
          <cell r="Y4">
            <v>2.5335338318809502</v>
          </cell>
          <cell r="Z4">
            <v>-16.3228699551569</v>
          </cell>
        </row>
        <row r="5">
          <cell r="D5">
            <v>1.15375023167816E-4</v>
          </cell>
          <cell r="E5">
            <v>-93.094170403587398</v>
          </cell>
          <cell r="G5">
            <v>9.8580001374887896E-5</v>
          </cell>
          <cell r="H5">
            <v>-91.479820627802695</v>
          </cell>
          <cell r="J5">
            <v>8.0692337838496103E-5</v>
          </cell>
          <cell r="K5">
            <v>-59.551569506726402</v>
          </cell>
          <cell r="M5">
            <v>7.6205721217855E-3</v>
          </cell>
          <cell r="N5">
            <v>-31.031390134529101</v>
          </cell>
          <cell r="P5">
            <v>0.10588750627766499</v>
          </cell>
          <cell r="Q5">
            <v>-14.529147982062799</v>
          </cell>
          <cell r="S5">
            <v>1.40951052444101E-3</v>
          </cell>
          <cell r="T5">
            <v>-31.210762331838598</v>
          </cell>
          <cell r="V5">
            <v>2.6826957952797201E-4</v>
          </cell>
          <cell r="W5">
            <v>-56.322869955156897</v>
          </cell>
          <cell r="Y5">
            <v>1</v>
          </cell>
          <cell r="Z5">
            <v>-17.757847533632301</v>
          </cell>
        </row>
        <row r="6">
          <cell r="D6">
            <v>6.5112533858420005E-5</v>
          </cell>
          <cell r="E6">
            <v>-91.6591928251121</v>
          </cell>
          <cell r="G6">
            <v>2.84063967863748E-4</v>
          </cell>
          <cell r="H6">
            <v>-95.067264573990997</v>
          </cell>
          <cell r="J6">
            <v>2.4620924014946298E-4</v>
          </cell>
          <cell r="K6">
            <v>-54.349775784753298</v>
          </cell>
          <cell r="M6">
            <v>1.45040965883156E-2</v>
          </cell>
          <cell r="N6">
            <v>-23.856502242152398</v>
          </cell>
          <cell r="P6">
            <v>0.160313074854877</v>
          </cell>
          <cell r="Q6">
            <v>-11.8385650224215</v>
          </cell>
          <cell r="S6">
            <v>3.6224817917006901E-3</v>
          </cell>
          <cell r="T6">
            <v>-23.856502242152398</v>
          </cell>
          <cell r="V6">
            <v>5.3297651717852201E-4</v>
          </cell>
          <cell r="W6">
            <v>-55.784753363228702</v>
          </cell>
        </row>
        <row r="7">
          <cell r="D7">
            <v>1.6262230941266299E-4</v>
          </cell>
          <cell r="E7">
            <v>-80.179372197309405</v>
          </cell>
          <cell r="G7">
            <v>1.95850852298231E-4</v>
          </cell>
          <cell r="H7">
            <v>-99.730941704035899</v>
          </cell>
          <cell r="J7">
            <v>8.0692337838496103E-4</v>
          </cell>
          <cell r="K7">
            <v>-45.5605381165919</v>
          </cell>
          <cell r="M7">
            <v>1.7974564843250902E-2</v>
          </cell>
          <cell r="N7">
            <v>-23.139013452914799</v>
          </cell>
          <cell r="P7">
            <v>0.35710426000635898</v>
          </cell>
          <cell r="Q7">
            <v>-15.964125560538101</v>
          </cell>
          <cell r="S7">
            <v>5.0334221280168403E-3</v>
          </cell>
          <cell r="T7">
            <v>-25.650224215246599</v>
          </cell>
          <cell r="V7">
            <v>2.0153376859417299E-3</v>
          </cell>
          <cell r="W7">
            <v>-52.556053811659197</v>
          </cell>
        </row>
        <row r="8">
          <cell r="D8">
            <v>3.09516089532602E-4</v>
          </cell>
          <cell r="E8">
            <v>-79.103139013452903</v>
          </cell>
          <cell r="G8">
            <v>4.6860557750707301E-4</v>
          </cell>
          <cell r="H8">
            <v>-92.017937219730896</v>
          </cell>
          <cell r="J8">
            <v>8.4229813388099501E-3</v>
          </cell>
          <cell r="K8">
            <v>-18.295964125560499</v>
          </cell>
          <cell r="M8">
            <v>2.8815577591999399E-2</v>
          </cell>
          <cell r="N8">
            <v>-19.910313901345301</v>
          </cell>
          <cell r="P8">
            <v>0.46860557750707499</v>
          </cell>
          <cell r="Q8">
            <v>-13.452914798206301</v>
          </cell>
          <cell r="S8">
            <v>1.22167734899679E-2</v>
          </cell>
          <cell r="T8">
            <v>-22.7802690582959</v>
          </cell>
          <cell r="V8">
            <v>1.25712621242285E-2</v>
          </cell>
          <cell r="W8">
            <v>-45.022421524663599</v>
          </cell>
        </row>
        <row r="9">
          <cell r="D9">
            <v>4.3626618568003199E-4</v>
          </cell>
          <cell r="E9">
            <v>-69.417040358744401</v>
          </cell>
          <cell r="G9">
            <v>9.8580001374887899E-4</v>
          </cell>
          <cell r="H9">
            <v>-80.896860986547097</v>
          </cell>
          <cell r="M9">
            <v>0.51794746792312496</v>
          </cell>
          <cell r="N9">
            <v>-15.964125560538101</v>
          </cell>
          <cell r="P9">
            <v>1.45040965883156</v>
          </cell>
          <cell r="Q9">
            <v>-21.345291479820599</v>
          </cell>
          <cell r="S9">
            <v>2.8406396786374799E-2</v>
          </cell>
          <cell r="T9">
            <v>-23.677130044843</v>
          </cell>
          <cell r="V9">
            <v>3.2773886873421802E-2</v>
          </cell>
          <cell r="W9">
            <v>-34.4394618834081</v>
          </cell>
        </row>
        <row r="10">
          <cell r="D10">
            <v>8.5443104294332501E-4</v>
          </cell>
          <cell r="E10">
            <v>-67.802690582959698</v>
          </cell>
          <cell r="G10">
            <v>1.9585085229823201E-3</v>
          </cell>
          <cell r="H10">
            <v>-74.618834080717406</v>
          </cell>
          <cell r="M10">
            <v>1.49249554505183</v>
          </cell>
          <cell r="N10">
            <v>-20.807174887892401</v>
          </cell>
          <cell r="P10">
            <v>2.1036881784318902</v>
          </cell>
          <cell r="Q10">
            <v>-18.295964125560499</v>
          </cell>
          <cell r="S10">
            <v>4.9619476030029003E-2</v>
          </cell>
          <cell r="T10">
            <v>-20.269058295964101</v>
          </cell>
          <cell r="V10">
            <v>6.60504493307979E-2</v>
          </cell>
          <cell r="W10">
            <v>-26.726457399103101</v>
          </cell>
          <cell r="AC10" t="str">
            <v>Equation10</v>
          </cell>
        </row>
        <row r="11">
          <cell r="D11">
            <v>6.8946038376881201E-4</v>
          </cell>
          <cell r="E11">
            <v>-58.834080717488803</v>
          </cell>
          <cell r="G11">
            <v>3.1397452344877901E-3</v>
          </cell>
          <cell r="H11">
            <v>-69.417040358744401</v>
          </cell>
          <cell r="M11">
            <v>2.2921785662605298</v>
          </cell>
          <cell r="N11">
            <v>-22.959641255605401</v>
          </cell>
          <cell r="P11">
            <v>3.0512096531673798</v>
          </cell>
          <cell r="Q11">
            <v>-25.112107623318401</v>
          </cell>
          <cell r="S11">
            <v>0.11052951411260201</v>
          </cell>
          <cell r="T11">
            <v>-20.6278026905829</v>
          </cell>
          <cell r="V11">
            <v>0.15139942424793101</v>
          </cell>
          <cell r="W11">
            <v>-16.502242152466401</v>
          </cell>
          <cell r="AB11">
            <v>10</v>
          </cell>
          <cell r="AC11">
            <v>-17</v>
          </cell>
        </row>
        <row r="12">
          <cell r="D12">
            <v>1.0438390514435601E-3</v>
          </cell>
          <cell r="E12">
            <v>-63.677130044842997</v>
          </cell>
          <cell r="G12">
            <v>5.1794746792312102E-3</v>
          </cell>
          <cell r="H12">
            <v>-63.497757847533599</v>
          </cell>
          <cell r="M12">
            <v>3.23084981304233</v>
          </cell>
          <cell r="N12">
            <v>-30.672645739910301</v>
          </cell>
          <cell r="P12">
            <v>4.0039115231842999</v>
          </cell>
          <cell r="Q12">
            <v>-23.318385650224201</v>
          </cell>
          <cell r="S12">
            <v>0.16262230941266301</v>
          </cell>
          <cell r="T12">
            <v>-19.013452914798201</v>
          </cell>
          <cell r="V12">
            <v>0.25700281969425398</v>
          </cell>
          <cell r="W12">
            <v>-10.224215246636801</v>
          </cell>
          <cell r="AB12">
            <v>5</v>
          </cell>
          <cell r="AC12">
            <v>-17</v>
          </cell>
        </row>
        <row r="13">
          <cell r="D13">
            <v>3.1397452344877901E-3</v>
          </cell>
          <cell r="E13">
            <v>-69.775784753363197</v>
          </cell>
          <cell r="G13">
            <v>2.0443676788739901E-2</v>
          </cell>
          <cell r="H13">
            <v>-52.017937219730896</v>
          </cell>
          <cell r="M13">
            <v>4.4255039520740604</v>
          </cell>
          <cell r="N13">
            <v>-32.286995515695097</v>
          </cell>
          <cell r="P13">
            <v>5.1059262099981</v>
          </cell>
          <cell r="Q13">
            <v>-23.856502242152398</v>
          </cell>
          <cell r="S13">
            <v>0.35710426000636097</v>
          </cell>
          <cell r="T13">
            <v>-13.273542600896899</v>
          </cell>
          <cell r="V13">
            <v>0.64187936772854604</v>
          </cell>
          <cell r="W13">
            <v>-20.269058295964101</v>
          </cell>
          <cell r="AB13">
            <v>1</v>
          </cell>
          <cell r="AC13">
            <v>-17</v>
          </cell>
        </row>
        <row r="14">
          <cell r="D14">
            <v>2.0443676788739901E-3</v>
          </cell>
          <cell r="E14">
            <v>-74.798206278026896</v>
          </cell>
          <cell r="G14">
            <v>9.4439848019249595E-3</v>
          </cell>
          <cell r="H14">
            <v>-51.479820627802603</v>
          </cell>
          <cell r="P14">
            <v>5.4065379361446997</v>
          </cell>
          <cell r="Q14">
            <v>-26.367713004484301</v>
          </cell>
          <cell r="S14">
            <v>0.65112533858420496</v>
          </cell>
          <cell r="T14">
            <v>-16.143497757847499</v>
          </cell>
          <cell r="V14">
            <v>1.1212163985702499</v>
          </cell>
          <cell r="W14">
            <v>-23.856502242152398</v>
          </cell>
          <cell r="AB14">
            <v>0.4</v>
          </cell>
          <cell r="AC14">
            <v>-17.238818964942155</v>
          </cell>
        </row>
        <row r="15">
          <cell r="D15">
            <v>1.02901655126467E-3</v>
          </cell>
          <cell r="E15">
            <v>-80</v>
          </cell>
          <cell r="G15">
            <v>3.4703451520529303E-2</v>
          </cell>
          <cell r="H15">
            <v>-39.282511210762301</v>
          </cell>
          <cell r="S15">
            <v>1</v>
          </cell>
          <cell r="T15">
            <v>-17.757847533632301</v>
          </cell>
          <cell r="V15">
            <v>2.3926655003446502</v>
          </cell>
          <cell r="W15">
            <v>-19.551569506726398</v>
          </cell>
          <cell r="AB15">
            <v>0.1</v>
          </cell>
          <cell r="AC15">
            <v>-28.689999999999998</v>
          </cell>
        </row>
        <row r="16">
          <cell r="D16">
            <v>5.1794746792312195E-4</v>
          </cell>
          <cell r="E16">
            <v>-91.838565022421506</v>
          </cell>
          <cell r="G16">
            <v>5.8073119463334502E-2</v>
          </cell>
          <cell r="H16">
            <v>-40.717488789237699</v>
          </cell>
          <cell r="S16">
            <v>1.9306977288832401</v>
          </cell>
          <cell r="T16">
            <v>-23.677130044843</v>
          </cell>
          <cell r="V16">
            <v>3.0512096531673998</v>
          </cell>
          <cell r="W16">
            <v>-17.219730941704</v>
          </cell>
          <cell r="AB16">
            <v>0.01</v>
          </cell>
          <cell r="AC16">
            <v>-47.71</v>
          </cell>
        </row>
        <row r="17">
          <cell r="D17">
            <v>3.0951608953260298E-4</v>
          </cell>
          <cell r="E17">
            <v>-94.349775784753305</v>
          </cell>
          <cell r="G17">
            <v>1.40951052444101E-3</v>
          </cell>
          <cell r="H17">
            <v>-57.757847533632301</v>
          </cell>
          <cell r="S17">
            <v>3.94705603460433</v>
          </cell>
          <cell r="T17">
            <v>-29.775784753363201</v>
          </cell>
          <cell r="V17">
            <v>2.7605383753510102</v>
          </cell>
          <cell r="W17">
            <v>-13.0941704035874</v>
          </cell>
          <cell r="AB17">
            <v>1E-3</v>
          </cell>
          <cell r="AC17">
            <v>-66.73</v>
          </cell>
        </row>
        <row r="18">
          <cell r="D18">
            <v>2.10368817843188E-4</v>
          </cell>
          <cell r="E18">
            <v>-99.551569506726494</v>
          </cell>
          <cell r="G18">
            <v>9.8580001374887899E-4</v>
          </cell>
          <cell r="H18">
            <v>-61.704035874439398</v>
          </cell>
          <cell r="S18">
            <v>5.64355543085885</v>
          </cell>
          <cell r="T18">
            <v>-21.165919282511201</v>
          </cell>
          <cell r="V18">
            <v>5.4065379361447201</v>
          </cell>
          <cell r="W18">
            <v>-18.4753363228699</v>
          </cell>
          <cell r="AB18">
            <v>1E-4</v>
          </cell>
          <cell r="AC18">
            <v>-85.75</v>
          </cell>
        </row>
        <row r="19">
          <cell r="D19">
            <v>5.3297651717852199E-3</v>
          </cell>
          <cell r="E19">
            <v>-62.959641255605398</v>
          </cell>
          <cell r="G19">
            <v>8.3033751196053603E-4</v>
          </cell>
          <cell r="H19">
            <v>-65.291479820627799</v>
          </cell>
          <cell r="AB19">
            <v>1.0000000000000001E-5</v>
          </cell>
          <cell r="AC19">
            <v>-104.77</v>
          </cell>
        </row>
        <row r="20">
          <cell r="D20">
            <v>1.0588750627766499E-2</v>
          </cell>
          <cell r="E20">
            <v>-52.017937219730896</v>
          </cell>
          <cell r="G20">
            <v>5.64355543085888E-4</v>
          </cell>
          <cell r="H20">
            <v>-66.547085201793706</v>
          </cell>
          <cell r="AB20">
            <v>9.9999999999999995E-7</v>
          </cell>
          <cell r="AC20">
            <v>-123.79</v>
          </cell>
        </row>
        <row r="21">
          <cell r="D21">
            <v>2.1339908187177001E-2</v>
          </cell>
          <cell r="E21">
            <v>-50.941704035874402</v>
          </cell>
          <cell r="G21">
            <v>3.9470560346043399E-4</v>
          </cell>
          <cell r="H21">
            <v>-71.569506726457305</v>
          </cell>
        </row>
        <row r="22">
          <cell r="D22">
            <v>3.1849717901176799E-2</v>
          </cell>
          <cell r="E22">
            <v>-39.641255605381197</v>
          </cell>
          <cell r="G22">
            <v>1.12121639857025E-4</v>
          </cell>
          <cell r="H22">
            <v>-93.452914798206294</v>
          </cell>
        </row>
        <row r="23">
          <cell r="D23">
            <v>5.1059262099980698E-2</v>
          </cell>
          <cell r="E23">
            <v>-40.896860986547097</v>
          </cell>
        </row>
        <row r="24">
          <cell r="D24">
            <v>0.101440453038454</v>
          </cell>
          <cell r="E24">
            <v>-26.905829596412499</v>
          </cell>
        </row>
        <row r="25">
          <cell r="D25">
            <v>4.0615859883769798E-2</v>
          </cell>
          <cell r="E25">
            <v>-25.291479820627799</v>
          </cell>
        </row>
        <row r="26">
          <cell r="D26">
            <v>2.7213387683753101E-2</v>
          </cell>
          <cell r="E26">
            <v>-24.573991031390101</v>
          </cell>
        </row>
        <row r="27">
          <cell r="D27">
            <v>1.0144045303845399E-2</v>
          </cell>
          <cell r="E27">
            <v>-34.618834080717498</v>
          </cell>
        </row>
        <row r="28">
          <cell r="D28">
            <v>8.5443104294332297E-3</v>
          </cell>
          <cell r="E28">
            <v>-34.080717488789197</v>
          </cell>
        </row>
        <row r="29">
          <cell r="D29">
            <v>6.7001875035096001E-3</v>
          </cell>
          <cell r="E29">
            <v>-43.587443946188301</v>
          </cell>
        </row>
        <row r="78">
          <cell r="F78" t="str">
            <v>Fbleau (FD3)</v>
          </cell>
        </row>
        <row r="79">
          <cell r="E79">
            <v>0.51334702258726905</v>
          </cell>
          <cell r="F79">
            <v>-12.44586405983385</v>
          </cell>
        </row>
        <row r="80">
          <cell r="E80">
            <v>0.51334702258726905</v>
          </cell>
          <cell r="F80">
            <v>-12.860726195161645</v>
          </cell>
        </row>
        <row r="81">
          <cell r="E81">
            <v>0.32511978097193706</v>
          </cell>
          <cell r="F81">
            <v>-19.585762215942911</v>
          </cell>
        </row>
        <row r="82">
          <cell r="E82">
            <v>0.32512000000000002</v>
          </cell>
          <cell r="F82">
            <v>-19.309906410084562</v>
          </cell>
        </row>
        <row r="83">
          <cell r="E83">
            <v>0.22245037645448323</v>
          </cell>
          <cell r="F83">
            <v>-22.503490506806244</v>
          </cell>
        </row>
        <row r="84">
          <cell r="E84">
            <v>0.22245037645448323</v>
          </cell>
          <cell r="F84">
            <v>-23.787599880908385</v>
          </cell>
        </row>
        <row r="85">
          <cell r="E85">
            <v>0.14715947980835045</v>
          </cell>
          <cell r="F85">
            <v>-32.041035445315053</v>
          </cell>
        </row>
        <row r="86">
          <cell r="E86">
            <v>0.14715947980835045</v>
          </cell>
          <cell r="F86">
            <v>-32.041035445315053</v>
          </cell>
        </row>
        <row r="87">
          <cell r="E87">
            <v>6.5023956194387403E-2</v>
          </cell>
          <cell r="F87">
            <v>-43.459135698106593</v>
          </cell>
        </row>
        <row r="88">
          <cell r="E88">
            <v>6.5023956194387403E-2</v>
          </cell>
          <cell r="F88">
            <v>-38.845847695612477</v>
          </cell>
        </row>
        <row r="89">
          <cell r="E89">
            <v>2.9089664613278578E-2</v>
          </cell>
          <cell r="F89">
            <v>-42.863701050198131</v>
          </cell>
        </row>
        <row r="90">
          <cell r="E90">
            <v>2.9089664613278578E-2</v>
          </cell>
          <cell r="F90">
            <v>-43.25337105974539</v>
          </cell>
        </row>
        <row r="91">
          <cell r="E91">
            <v>1.3860369609856264E-2</v>
          </cell>
          <cell r="F91">
            <v>-48.390149377227829</v>
          </cell>
        </row>
        <row r="92">
          <cell r="E92">
            <v>1.3860369609856264E-2</v>
          </cell>
          <cell r="F92">
            <v>-48.390149377227829</v>
          </cell>
        </row>
        <row r="93">
          <cell r="E93">
            <v>5.1334702258726897E-3</v>
          </cell>
          <cell r="F93">
            <v>-50.765187230729971</v>
          </cell>
        </row>
        <row r="94">
          <cell r="E94">
            <v>5.1334702258726897E-3</v>
          </cell>
          <cell r="F94">
            <v>-50.765187230729971</v>
          </cell>
        </row>
        <row r="95">
          <cell r="E95">
            <v>1.0269999999999999E-3</v>
          </cell>
          <cell r="F95">
            <v>-66.559036546231454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abSelected="1" topLeftCell="K1" zoomScale="70" zoomScaleNormal="70" workbookViewId="0">
      <selection activeCell="O28" sqref="O28"/>
    </sheetView>
  </sheetViews>
  <sheetFormatPr defaultRowHeight="14.25" x14ac:dyDescent="0.45"/>
  <cols>
    <col min="2" max="2" width="15.796875" bestFit="1" customWidth="1"/>
    <col min="5" max="5" width="15.796875" bestFit="1" customWidth="1"/>
    <col min="8" max="8" width="15.796875" bestFit="1" customWidth="1"/>
    <col min="11" max="11" width="15.796875" bestFit="1" customWidth="1"/>
    <col min="14" max="14" width="15.796875" bestFit="1" customWidth="1"/>
    <col min="17" max="17" width="15.796875" bestFit="1" customWidth="1"/>
    <col min="20" max="20" width="15.796875" bestFit="1" customWidth="1"/>
    <col min="23" max="24" width="15.796875" bestFit="1" customWidth="1"/>
    <col min="26" max="26" width="15.796875" bestFit="1" customWidth="1"/>
    <col min="29" max="29" width="15.796875" bestFit="1" customWidth="1"/>
    <col min="31" max="31" width="22.59765625" customWidth="1"/>
    <col min="32" max="32" width="15.796875" bestFit="1" customWidth="1"/>
    <col min="37" max="37" width="15.796875" bestFit="1" customWidth="1"/>
    <col min="38" max="38" width="12" customWidth="1"/>
    <col min="42" max="42" width="15.796875" bestFit="1" customWidth="1"/>
    <col min="43" max="44" width="12.1328125" bestFit="1" customWidth="1"/>
    <col min="46" max="46" width="15.796875" bestFit="1" customWidth="1"/>
  </cols>
  <sheetData>
    <row r="1" spans="1:46" x14ac:dyDescent="0.45">
      <c r="A1" s="2">
        <v>1</v>
      </c>
      <c r="B1" s="3"/>
      <c r="C1" s="2"/>
      <c r="D1" s="2">
        <v>2</v>
      </c>
      <c r="E1" s="3"/>
      <c r="F1" s="2"/>
      <c r="G1" s="2">
        <v>3</v>
      </c>
      <c r="H1" s="3"/>
      <c r="I1" s="2"/>
      <c r="J1" s="2">
        <v>4</v>
      </c>
      <c r="K1" s="3"/>
      <c r="L1" s="2"/>
      <c r="M1" s="2">
        <v>5</v>
      </c>
      <c r="N1" s="3"/>
      <c r="O1" s="2"/>
      <c r="P1" s="2">
        <v>6</v>
      </c>
      <c r="Q1" s="3"/>
      <c r="R1" s="2"/>
      <c r="S1" s="2">
        <v>7</v>
      </c>
      <c r="T1" s="3"/>
      <c r="U1" s="2"/>
      <c r="V1" s="4" t="s">
        <v>10</v>
      </c>
      <c r="W1" s="3"/>
      <c r="Y1">
        <v>8</v>
      </c>
      <c r="Z1" s="1"/>
      <c r="AA1" s="1"/>
      <c r="AB1">
        <v>9</v>
      </c>
      <c r="AC1" s="1"/>
      <c r="AE1">
        <v>10</v>
      </c>
      <c r="AH1">
        <v>15</v>
      </c>
      <c r="AM1">
        <v>16</v>
      </c>
      <c r="AR1">
        <v>17</v>
      </c>
    </row>
    <row r="2" spans="1:46" x14ac:dyDescent="0.45">
      <c r="A2" s="2" t="s">
        <v>0</v>
      </c>
      <c r="B2" s="4" t="s">
        <v>21</v>
      </c>
      <c r="C2" s="2"/>
      <c r="D2" s="2" t="s">
        <v>0</v>
      </c>
      <c r="E2" s="4" t="s">
        <v>21</v>
      </c>
      <c r="F2" s="2"/>
      <c r="G2" s="2" t="s">
        <v>0</v>
      </c>
      <c r="H2" s="4" t="s">
        <v>21</v>
      </c>
      <c r="I2" s="2"/>
      <c r="J2" s="2" t="s">
        <v>0</v>
      </c>
      <c r="K2" s="4" t="s">
        <v>21</v>
      </c>
      <c r="L2" s="2"/>
      <c r="M2" s="2" t="s">
        <v>0</v>
      </c>
      <c r="N2" s="4" t="s">
        <v>21</v>
      </c>
      <c r="O2" s="2"/>
      <c r="P2" s="2" t="s">
        <v>0</v>
      </c>
      <c r="Q2" s="4" t="s">
        <v>21</v>
      </c>
      <c r="R2" s="2"/>
      <c r="S2" s="2" t="s">
        <v>0</v>
      </c>
      <c r="T2" s="4" t="s">
        <v>21</v>
      </c>
      <c r="U2" s="2"/>
      <c r="V2" s="2" t="s">
        <v>0</v>
      </c>
      <c r="W2" s="4" t="s">
        <v>21</v>
      </c>
      <c r="Y2" s="2" t="s">
        <v>0</v>
      </c>
      <c r="Z2" s="4" t="s">
        <v>21</v>
      </c>
      <c r="AA2" s="1"/>
      <c r="AB2" s="2" t="s">
        <v>0</v>
      </c>
      <c r="AC2" s="4" t="s">
        <v>21</v>
      </c>
      <c r="AE2" s="2" t="s">
        <v>0</v>
      </c>
      <c r="AF2" s="4" t="s">
        <v>21</v>
      </c>
      <c r="AH2" t="s">
        <v>16</v>
      </c>
      <c r="AI2" t="s">
        <v>17</v>
      </c>
      <c r="AJ2" t="s">
        <v>18</v>
      </c>
      <c r="AK2" s="4" t="s">
        <v>21</v>
      </c>
      <c r="AM2" t="s">
        <v>16</v>
      </c>
      <c r="AN2" t="s">
        <v>17</v>
      </c>
      <c r="AO2" t="s">
        <v>18</v>
      </c>
      <c r="AP2" s="4" t="s">
        <v>21</v>
      </c>
      <c r="AR2" t="s">
        <v>15</v>
      </c>
      <c r="AS2" t="s">
        <v>19</v>
      </c>
      <c r="AT2" s="4" t="s">
        <v>21</v>
      </c>
    </row>
    <row r="3" spans="1:46" x14ac:dyDescent="0.45">
      <c r="A3" s="2">
        <v>2.3586896831362101E-5</v>
      </c>
      <c r="B3" s="2">
        <v>-99.551569506726395</v>
      </c>
      <c r="C3" s="2"/>
      <c r="D3" s="2">
        <v>9.7180166710728706E-5</v>
      </c>
      <c r="E3" s="2">
        <v>-143.856502242152</v>
      </c>
      <c r="F3" s="2"/>
      <c r="G3" s="2">
        <v>7.8416948434234604E-6</v>
      </c>
      <c r="H3" s="2">
        <v>-100.269058295964</v>
      </c>
      <c r="I3" s="2"/>
      <c r="J3" s="2">
        <v>2.46209240149462E-3</v>
      </c>
      <c r="K3" s="2">
        <v>-39.641255605381097</v>
      </c>
      <c r="L3" s="2"/>
      <c r="M3" s="2">
        <v>2.0153376859417298E-2</v>
      </c>
      <c r="N3" s="2">
        <v>-25.470852017937201</v>
      </c>
      <c r="O3" s="2"/>
      <c r="P3" s="2">
        <v>1.9585085229823101E-3</v>
      </c>
      <c r="Q3" s="2">
        <v>-41.2556053811659</v>
      </c>
      <c r="R3" s="2"/>
      <c r="S3" s="2">
        <v>2.0443676788739799E-4</v>
      </c>
      <c r="T3" s="2">
        <v>-81.793721973094193</v>
      </c>
      <c r="U3" s="2"/>
      <c r="V3" s="2">
        <v>10</v>
      </c>
      <c r="W3" s="2">
        <v>-17</v>
      </c>
      <c r="Y3" s="3">
        <v>0.84529305204222105</v>
      </c>
      <c r="Z3" s="3">
        <v>-3.54873336195794</v>
      </c>
      <c r="AA3" s="2"/>
      <c r="AB3" s="3">
        <v>0.53694154399806204</v>
      </c>
      <c r="AC3" s="3">
        <v>-16.547874624302199</v>
      </c>
      <c r="AE3">
        <v>0.45</v>
      </c>
      <c r="AF3">
        <v>-11.1</v>
      </c>
      <c r="AH3">
        <v>53292.570288119903</v>
      </c>
      <c r="AI3">
        <f>1/AH3</f>
        <v>1.87643417195609E-5</v>
      </c>
      <c r="AJ3">
        <f>10^(-1.03024+1.06627*LOG(AI3)+(2.41239*10^-2)*(LOG(AI3))^2+(3.68102*10^-3)*(LOG(AI3))^3+(1.46369*10^-4)*(LOG(AI3))^4)</f>
        <v>1.4228525208935877E-6</v>
      </c>
      <c r="AK3">
        <v>-30.159633027522901</v>
      </c>
      <c r="AM3">
        <v>53292.570288119903</v>
      </c>
      <c r="AN3">
        <f>1/AM3</f>
        <v>1.87643417195609E-5</v>
      </c>
      <c r="AO3">
        <f>10^(-1.03024+1.06627*LOG(AN3)+(2.41239*10^-2)*(LOG(AN3))^2+(3.68102*10^-3)*(LOG(AN3))^3+(1.46369*10^-4)*(LOG(AN3))^4)</f>
        <v>1.4228525208935877E-6</v>
      </c>
      <c r="AP3">
        <v>-30.159633027522901</v>
      </c>
      <c r="AR3">
        <f>10.8/1000</f>
        <v>1.0800000000000001E-2</v>
      </c>
      <c r="AS3">
        <v>0</v>
      </c>
      <c r="AT3">
        <v>-24</v>
      </c>
    </row>
    <row r="4" spans="1:46" x14ac:dyDescent="0.45">
      <c r="A4" s="2">
        <v>1.04383905144356E-4</v>
      </c>
      <c r="B4" s="2">
        <v>-99.730941704035899</v>
      </c>
      <c r="C4" s="2"/>
      <c r="D4" s="2">
        <v>9.8580001374887708E-3</v>
      </c>
      <c r="E4" s="2">
        <v>-85.5605381165919</v>
      </c>
      <c r="F4" s="2"/>
      <c r="G4" s="2">
        <v>2.3586896831362101E-5</v>
      </c>
      <c r="H4" s="2">
        <v>-88.609865470852</v>
      </c>
      <c r="I4" s="2"/>
      <c r="J4" s="2">
        <v>5.1794746792312102E-3</v>
      </c>
      <c r="K4" s="2">
        <v>-36.053811659192803</v>
      </c>
      <c r="L4" s="2"/>
      <c r="M4" s="2">
        <v>5.4844165761210102E-2</v>
      </c>
      <c r="N4" s="2">
        <v>-15.4260089686098</v>
      </c>
      <c r="O4" s="2"/>
      <c r="P4" s="2">
        <v>1.8496124725485301E-3</v>
      </c>
      <c r="Q4" s="2">
        <v>-35.336322869955097</v>
      </c>
      <c r="R4" s="2"/>
      <c r="S4" s="2">
        <v>1.6975151720087601E-4</v>
      </c>
      <c r="T4" s="2">
        <v>-52.017937219730896</v>
      </c>
      <c r="U4" s="2"/>
      <c r="V4" s="2">
        <v>5</v>
      </c>
      <c r="W4" s="2">
        <v>-17</v>
      </c>
      <c r="Y4" s="3">
        <v>0.53694154399806204</v>
      </c>
      <c r="Z4" s="3">
        <v>-3.9008158007729001</v>
      </c>
      <c r="AA4" s="2"/>
      <c r="AB4" s="3">
        <v>0.33538794248790799</v>
      </c>
      <c r="AC4" s="3">
        <v>-20.137398024903401</v>
      </c>
      <c r="AE4">
        <v>0.45</v>
      </c>
      <c r="AF4">
        <v>-10.9</v>
      </c>
      <c r="AH4">
        <v>43651.583224016402</v>
      </c>
      <c r="AI4">
        <f t="shared" ref="AI4:AI20" si="0">1/AH4</f>
        <v>2.2908676527677834E-5</v>
      </c>
      <c r="AJ4">
        <f t="shared" ref="AJ4:AJ20" si="1">10^(-1.03024+1.06627*LOG(AI4)+(2.41239*10^-2)*(LOG(AI4))^2+(3.68102*10^-3)*(LOG(AI4))^3+(1.46369*10^-4)*(LOG(AI4))^4)</f>
        <v>1.7448837302289249E-6</v>
      </c>
      <c r="AK4">
        <v>-28.867278287461701</v>
      </c>
      <c r="AM4">
        <v>45012.520620613199</v>
      </c>
      <c r="AN4">
        <f t="shared" ref="AN4:AN20" si="2">1/AM4</f>
        <v>2.2216040919558197E-5</v>
      </c>
      <c r="AO4">
        <f t="shared" ref="AO4:AO20" si="3">10^(-1.03024+1.06627*LOG(AN4)+(2.41239*10^-2)*(LOG(AN4))^2+(3.68102*10^-3)*(LOG(AN4))^3+(1.46369*10^-4)*(LOG(AN4))^4)</f>
        <v>1.6909969592379202E-6</v>
      </c>
      <c r="AP4">
        <v>-29.143730886850101</v>
      </c>
      <c r="AR4">
        <f t="shared" ref="AR4:AR6" si="4">10.8/1000</f>
        <v>1.0800000000000001E-2</v>
      </c>
      <c r="AS4">
        <v>1</v>
      </c>
      <c r="AT4">
        <v>-21</v>
      </c>
    </row>
    <row r="5" spans="1:46" x14ac:dyDescent="0.45">
      <c r="A5" s="2">
        <v>1.15375023167816E-4</v>
      </c>
      <c r="B5" s="2">
        <v>-93.094170403587398</v>
      </c>
      <c r="C5" s="2"/>
      <c r="D5" s="2">
        <v>9.8580001374887896E-5</v>
      </c>
      <c r="E5" s="2">
        <v>-91.479820627802695</v>
      </c>
      <c r="F5" s="2"/>
      <c r="G5" s="2">
        <v>8.0692337838496103E-5</v>
      </c>
      <c r="H5" s="2">
        <v>-59.551569506726402</v>
      </c>
      <c r="I5" s="2"/>
      <c r="J5" s="2">
        <v>7.6205721217855E-3</v>
      </c>
      <c r="K5" s="2">
        <v>-31.031390134529101</v>
      </c>
      <c r="L5" s="2"/>
      <c r="M5" s="2">
        <v>0.10588750627766499</v>
      </c>
      <c r="N5" s="2">
        <v>-14.529147982062799</v>
      </c>
      <c r="O5" s="2"/>
      <c r="P5" s="2">
        <v>1.40951052444101E-3</v>
      </c>
      <c r="Q5" s="2">
        <v>-31.210762331838598</v>
      </c>
      <c r="R5" s="2"/>
      <c r="S5" s="2">
        <v>2.6826957952797201E-4</v>
      </c>
      <c r="T5" s="2">
        <v>-56.322869955156897</v>
      </c>
      <c r="U5" s="2"/>
      <c r="V5" s="2">
        <v>1</v>
      </c>
      <c r="W5" s="2">
        <v>-17</v>
      </c>
      <c r="Y5" s="3">
        <v>0.35871086030745403</v>
      </c>
      <c r="Z5" s="3">
        <v>-4.2464577071704896</v>
      </c>
      <c r="AA5" s="2"/>
      <c r="AB5" s="3">
        <v>0.224060325991498</v>
      </c>
      <c r="AC5" s="3">
        <v>-23.424216401889201</v>
      </c>
      <c r="AH5">
        <v>21877.616239495401</v>
      </c>
      <c r="AI5">
        <f t="shared" si="0"/>
        <v>4.570881896148776E-5</v>
      </c>
      <c r="AJ5">
        <f t="shared" si="1"/>
        <v>3.5282112729042223E-6</v>
      </c>
      <c r="AK5">
        <v>-26.087461773700198</v>
      </c>
      <c r="AM5">
        <v>22216.040919558101</v>
      </c>
      <c r="AN5">
        <f t="shared" si="2"/>
        <v>4.5012520620613395E-5</v>
      </c>
      <c r="AO5">
        <f t="shared" si="3"/>
        <v>3.4735547577106265E-6</v>
      </c>
      <c r="AP5">
        <v>-27.097247706421999</v>
      </c>
      <c r="AR5">
        <f t="shared" si="4"/>
        <v>1.0800000000000001E-2</v>
      </c>
      <c r="AS5">
        <v>2</v>
      </c>
      <c r="AT5">
        <v>-22.3</v>
      </c>
    </row>
    <row r="6" spans="1:46" x14ac:dyDescent="0.45">
      <c r="A6" s="2">
        <v>6.5112533858420005E-5</v>
      </c>
      <c r="B6" s="2">
        <v>-91.6591928251121</v>
      </c>
      <c r="C6" s="2"/>
      <c r="D6" s="2">
        <v>2.84063967863748E-4</v>
      </c>
      <c r="E6" s="2">
        <v>-95.067264573990997</v>
      </c>
      <c r="F6" s="2"/>
      <c r="G6" s="2">
        <v>2.4620924014946298E-4</v>
      </c>
      <c r="H6" s="2">
        <v>-54.349775784753298</v>
      </c>
      <c r="I6" s="2"/>
      <c r="J6" s="2">
        <v>1.45040965883156E-2</v>
      </c>
      <c r="K6" s="2">
        <v>-23.856502242152398</v>
      </c>
      <c r="L6" s="2"/>
      <c r="M6" s="2">
        <v>0.160313074854877</v>
      </c>
      <c r="N6" s="2">
        <v>-11.8385650224215</v>
      </c>
      <c r="O6" s="2"/>
      <c r="P6" s="2">
        <v>3.6224817917006901E-3</v>
      </c>
      <c r="Q6" s="2">
        <v>-23.856502242152398</v>
      </c>
      <c r="R6" s="2"/>
      <c r="S6" s="2">
        <v>5.3297651717852201E-4</v>
      </c>
      <c r="T6" s="2">
        <v>-55.784753363228702</v>
      </c>
      <c r="U6" s="2"/>
      <c r="V6" s="2">
        <v>0.4</v>
      </c>
      <c r="W6" s="2">
        <f t="shared" ref="W6:W12" si="5">-9.67+19.02*LOG(V6)</f>
        <v>-17.238818964942155</v>
      </c>
      <c r="Y6" s="3">
        <v>0.235647465849712</v>
      </c>
      <c r="Z6" s="3">
        <v>-4.5942464577071798</v>
      </c>
      <c r="AA6" s="2"/>
      <c r="AB6" s="3">
        <v>0.152223517029555</v>
      </c>
      <c r="AC6" s="3">
        <v>-25.2382996994418</v>
      </c>
      <c r="AE6">
        <v>11</v>
      </c>
      <c r="AH6">
        <v>12783.997194630199</v>
      </c>
      <c r="AI6">
        <f t="shared" si="0"/>
        <v>7.8222795638600479E-5</v>
      </c>
      <c r="AJ6">
        <f t="shared" si="1"/>
        <v>6.0880475335009636E-6</v>
      </c>
      <c r="AK6">
        <v>-24.965137614678799</v>
      </c>
      <c r="AM6">
        <v>12783.997194630199</v>
      </c>
      <c r="AN6">
        <f t="shared" si="2"/>
        <v>7.8222795638600479E-5</v>
      </c>
      <c r="AO6">
        <f t="shared" si="3"/>
        <v>6.0880475335009636E-6</v>
      </c>
      <c r="AP6">
        <v>-26.157798165137599</v>
      </c>
      <c r="AR6">
        <f t="shared" si="4"/>
        <v>1.0800000000000001E-2</v>
      </c>
      <c r="AS6">
        <v>3</v>
      </c>
      <c r="AT6">
        <v>-19</v>
      </c>
    </row>
    <row r="7" spans="1:46" x14ac:dyDescent="0.45">
      <c r="A7" s="2">
        <v>1.6262230941266299E-4</v>
      </c>
      <c r="B7" s="2">
        <v>-80.179372197309405</v>
      </c>
      <c r="C7" s="2"/>
      <c r="D7" s="2">
        <v>1.95850852298231E-4</v>
      </c>
      <c r="E7" s="2">
        <v>-99.730941704035899</v>
      </c>
      <c r="F7" s="2"/>
      <c r="G7" s="2">
        <v>8.0692337838496103E-4</v>
      </c>
      <c r="H7" s="2">
        <v>-45.5605381165919</v>
      </c>
      <c r="I7" s="2"/>
      <c r="J7" s="2">
        <v>1.7974564843250902E-2</v>
      </c>
      <c r="K7" s="2">
        <v>-23.139013452914799</v>
      </c>
      <c r="L7" s="2"/>
      <c r="M7" s="2">
        <v>0.35710426000635898</v>
      </c>
      <c r="N7" s="2">
        <v>-15.964125560538101</v>
      </c>
      <c r="O7" s="2"/>
      <c r="P7" s="2">
        <v>5.0334221280168403E-3</v>
      </c>
      <c r="Q7" s="2">
        <v>-25.650224215246599</v>
      </c>
      <c r="R7" s="2"/>
      <c r="S7" s="2">
        <v>2.0153376859417299E-3</v>
      </c>
      <c r="T7" s="2">
        <v>-52.556053811659197</v>
      </c>
      <c r="U7" s="2"/>
      <c r="V7" s="2">
        <v>0.1</v>
      </c>
      <c r="W7" s="2">
        <f t="shared" si="5"/>
        <v>-28.689999999999998</v>
      </c>
      <c r="Y7" s="3">
        <v>0.101694922590857</v>
      </c>
      <c r="Z7" s="3">
        <v>-5.2898239587806</v>
      </c>
      <c r="AA7" s="2"/>
      <c r="AB7" s="3">
        <v>6.6806315197087504E-2</v>
      </c>
      <c r="AC7" s="3">
        <v>-29.167024474023201</v>
      </c>
      <c r="AE7" s="2" t="s">
        <v>0</v>
      </c>
      <c r="AF7" s="4" t="s">
        <v>21</v>
      </c>
      <c r="AH7">
        <v>8066.1569217661099</v>
      </c>
      <c r="AI7">
        <f t="shared" si="0"/>
        <v>1.239747763028948E-4</v>
      </c>
      <c r="AJ7">
        <f t="shared" si="1"/>
        <v>9.7050145690608297E-6</v>
      </c>
      <c r="AK7">
        <v>-24.304587155963201</v>
      </c>
      <c r="AM7">
        <v>8317.6377110267003</v>
      </c>
      <c r="AN7">
        <f t="shared" si="2"/>
        <v>1.2022644346174143E-4</v>
      </c>
      <c r="AO7">
        <f t="shared" si="3"/>
        <v>9.4082679783462669E-6</v>
      </c>
      <c r="AP7">
        <v>-25.406727828746099</v>
      </c>
    </row>
    <row r="8" spans="1:46" x14ac:dyDescent="0.45">
      <c r="A8" s="2">
        <v>3.09516089532602E-4</v>
      </c>
      <c r="B8" s="2">
        <v>-79.103139013452903</v>
      </c>
      <c r="C8" s="2"/>
      <c r="D8" s="2">
        <v>4.6860557750707301E-4</v>
      </c>
      <c r="E8" s="2">
        <v>-92.017937219730896</v>
      </c>
      <c r="F8" s="2"/>
      <c r="G8" s="2">
        <v>8.4229813388099501E-3</v>
      </c>
      <c r="H8" s="2">
        <v>-18.295964125560499</v>
      </c>
      <c r="I8" s="2"/>
      <c r="J8" s="2">
        <v>2.8815577591999399E-2</v>
      </c>
      <c r="K8" s="2">
        <v>-19.910313901345301</v>
      </c>
      <c r="L8" s="2"/>
      <c r="M8" s="2">
        <v>0.46860557750707499</v>
      </c>
      <c r="N8" s="2">
        <v>-13.452914798206301</v>
      </c>
      <c r="O8" s="2"/>
      <c r="P8" s="2">
        <v>1.22167734899679E-2</v>
      </c>
      <c r="Q8" s="2">
        <v>-22.7802690582959</v>
      </c>
      <c r="R8" s="2"/>
      <c r="S8" s="2">
        <v>1.25712621242285E-2</v>
      </c>
      <c r="T8" s="2">
        <v>-45.022421524663599</v>
      </c>
      <c r="U8" s="2"/>
      <c r="V8" s="2">
        <v>0.01</v>
      </c>
      <c r="W8" s="2">
        <f t="shared" si="5"/>
        <v>-47.71</v>
      </c>
      <c r="Y8" s="3">
        <v>4.6938893396617401E-2</v>
      </c>
      <c r="Z8" s="3">
        <v>-5.3885787891799097</v>
      </c>
      <c r="AA8" s="2"/>
      <c r="AB8" s="3">
        <v>2.9319278895297399E-2</v>
      </c>
      <c r="AC8" s="3">
        <v>-25.742808072133901</v>
      </c>
      <c r="AE8">
        <v>0.45</v>
      </c>
      <c r="AF8">
        <v>-7.8</v>
      </c>
      <c r="AH8">
        <v>6025.5958607435596</v>
      </c>
      <c r="AI8">
        <f t="shared" si="0"/>
        <v>1.6595869074375656E-4</v>
      </c>
      <c r="AJ8">
        <f t="shared" si="1"/>
        <v>1.3032308144606519E-5</v>
      </c>
      <c r="AK8">
        <v>-24.017737003057999</v>
      </c>
      <c r="AM8">
        <v>6025.5958607435596</v>
      </c>
      <c r="AN8">
        <f t="shared" si="2"/>
        <v>1.6595869074375656E-4</v>
      </c>
      <c r="AO8">
        <f t="shared" si="3"/>
        <v>1.3032308144606519E-5</v>
      </c>
      <c r="AP8">
        <v>-25.026911314984702</v>
      </c>
    </row>
    <row r="9" spans="1:46" x14ac:dyDescent="0.45">
      <c r="A9" s="2">
        <v>4.3626618568003199E-4</v>
      </c>
      <c r="B9" s="2">
        <v>-69.417040358744401</v>
      </c>
      <c r="C9" s="2"/>
      <c r="D9" s="2">
        <v>9.8580001374887899E-4</v>
      </c>
      <c r="E9" s="2">
        <v>-80.896860986547097</v>
      </c>
      <c r="F9" s="2"/>
      <c r="G9" s="2"/>
      <c r="H9" s="2"/>
      <c r="I9" s="2"/>
      <c r="J9" s="2">
        <v>0.51794746792312496</v>
      </c>
      <c r="K9" s="2">
        <v>-15.964125560538101</v>
      </c>
      <c r="L9" s="2"/>
      <c r="M9" s="2">
        <v>1.45040965883156</v>
      </c>
      <c r="N9" s="2">
        <v>-21.345291479820599</v>
      </c>
      <c r="O9" s="2"/>
      <c r="P9" s="2">
        <v>2.8406396786374799E-2</v>
      </c>
      <c r="Q9" s="2">
        <v>-23.677130044843</v>
      </c>
      <c r="R9" s="2"/>
      <c r="S9" s="2">
        <v>3.2773886873421802E-2</v>
      </c>
      <c r="T9" s="2">
        <v>-34.4394618834081</v>
      </c>
      <c r="U9" s="2"/>
      <c r="V9" s="2">
        <v>1E-3</v>
      </c>
      <c r="W9" s="2">
        <f t="shared" si="5"/>
        <v>-66.73</v>
      </c>
      <c r="Y9" s="3">
        <v>2.2406032599149799E-2</v>
      </c>
      <c r="Z9" s="3">
        <v>-5.7771575783597999</v>
      </c>
      <c r="AA9" s="2"/>
      <c r="AB9" s="3">
        <v>1.4232614014266801E-2</v>
      </c>
      <c r="AC9" s="3">
        <v>-22.5998282524688</v>
      </c>
      <c r="AE9">
        <v>0.45</v>
      </c>
      <c r="AF9">
        <v>-7.2</v>
      </c>
      <c r="AH9">
        <v>3801.8939632055999</v>
      </c>
      <c r="AI9">
        <f t="shared" si="0"/>
        <v>2.6302679918953901E-4</v>
      </c>
      <c r="AJ9">
        <f t="shared" si="1"/>
        <v>2.0741604997898266E-5</v>
      </c>
      <c r="AK9">
        <v>-23.6324159021406</v>
      </c>
      <c r="AM9">
        <v>3521.0052016845102</v>
      </c>
      <c r="AN9">
        <f t="shared" si="2"/>
        <v>2.8400980479142225E-4</v>
      </c>
      <c r="AO9">
        <f t="shared" si="3"/>
        <v>2.2410155290490052E-5</v>
      </c>
      <c r="AP9">
        <v>-24.0880733944954</v>
      </c>
      <c r="AR9">
        <v>18</v>
      </c>
    </row>
    <row r="10" spans="1:46" x14ac:dyDescent="0.45">
      <c r="A10" s="2">
        <v>8.5443104294332501E-4</v>
      </c>
      <c r="B10" s="2">
        <v>-67.802690582959698</v>
      </c>
      <c r="C10" s="2"/>
      <c r="D10" s="2">
        <v>1.9585085229823201E-3</v>
      </c>
      <c r="E10" s="2">
        <v>-74.618834080717406</v>
      </c>
      <c r="F10" s="2"/>
      <c r="G10" s="2"/>
      <c r="H10" s="2"/>
      <c r="I10" s="2"/>
      <c r="J10" s="2">
        <v>1.49249554505183</v>
      </c>
      <c r="K10" s="2">
        <v>-20.807174887892401</v>
      </c>
      <c r="L10" s="2"/>
      <c r="M10" s="2">
        <v>2.1036881784318902</v>
      </c>
      <c r="N10" s="2">
        <v>-18.295964125560499</v>
      </c>
      <c r="O10" s="2"/>
      <c r="P10" s="2">
        <v>4.9619476030029003E-2</v>
      </c>
      <c r="Q10" s="2">
        <v>-20.269058295964101</v>
      </c>
      <c r="R10" s="2"/>
      <c r="S10" s="2">
        <v>6.60504493307979E-2</v>
      </c>
      <c r="T10" s="2">
        <v>-26.726457399103101</v>
      </c>
      <c r="U10" s="2"/>
      <c r="V10" s="2">
        <v>1E-4</v>
      </c>
      <c r="W10" s="2">
        <f t="shared" si="5"/>
        <v>-85.75</v>
      </c>
      <c r="Y10" s="3">
        <v>8.1735130266665304E-3</v>
      </c>
      <c r="Z10" s="3">
        <v>-5.6118505796479203</v>
      </c>
      <c r="AA10" s="3"/>
      <c r="AB10" s="3">
        <v>5.1053932174816002E-3</v>
      </c>
      <c r="AC10" s="3">
        <v>-17.436668097896099</v>
      </c>
      <c r="AH10">
        <v>2398.83291901948</v>
      </c>
      <c r="AI10">
        <f t="shared" si="0"/>
        <v>4.1686938347033724E-4</v>
      </c>
      <c r="AJ10">
        <f t="shared" si="1"/>
        <v>3.2986137868968323E-5</v>
      </c>
      <c r="AK10">
        <v>-22.696636085626899</v>
      </c>
      <c r="AM10">
        <v>2398.83291901948</v>
      </c>
      <c r="AN10">
        <f t="shared" si="2"/>
        <v>4.1686938347033724E-4</v>
      </c>
      <c r="AO10">
        <f t="shared" si="3"/>
        <v>3.2986137868968323E-5</v>
      </c>
      <c r="AP10">
        <v>-23.614067278287401</v>
      </c>
      <c r="AR10" t="s">
        <v>15</v>
      </c>
      <c r="AS10" t="s">
        <v>20</v>
      </c>
      <c r="AT10" s="4" t="s">
        <v>21</v>
      </c>
    </row>
    <row r="11" spans="1:46" x14ac:dyDescent="0.45">
      <c r="A11" s="2">
        <v>6.8946038376881201E-4</v>
      </c>
      <c r="B11" s="2">
        <v>-58.834080717488803</v>
      </c>
      <c r="C11" s="2"/>
      <c r="D11" s="2">
        <v>3.1397452344877901E-3</v>
      </c>
      <c r="E11" s="2">
        <v>-69.417040358744401</v>
      </c>
      <c r="F11" s="2"/>
      <c r="G11" s="2"/>
      <c r="H11" s="2"/>
      <c r="I11" s="2"/>
      <c r="J11" s="2">
        <v>2.2921785662605298</v>
      </c>
      <c r="K11" s="2">
        <v>-22.959641255605401</v>
      </c>
      <c r="L11" s="2"/>
      <c r="M11" s="2">
        <v>3.0512096531673798</v>
      </c>
      <c r="N11" s="2">
        <v>-25.112107623318401</v>
      </c>
      <c r="O11" s="2"/>
      <c r="P11" s="2">
        <v>0.11052951411260201</v>
      </c>
      <c r="Q11" s="2">
        <v>-20.6278026905829</v>
      </c>
      <c r="R11" s="2"/>
      <c r="S11" s="2">
        <v>0.15139942424793101</v>
      </c>
      <c r="T11" s="2">
        <v>-16.502242152466401</v>
      </c>
      <c r="U11" s="2"/>
      <c r="V11" s="5">
        <v>1.0000000000000001E-5</v>
      </c>
      <c r="W11" s="2">
        <f t="shared" si="5"/>
        <v>-104.77</v>
      </c>
      <c r="Y11" s="3">
        <v>1.65568647905085E-3</v>
      </c>
      <c r="Z11" s="3">
        <v>-4.3452125375697701</v>
      </c>
      <c r="AA11" s="3"/>
      <c r="AB11" s="3">
        <v>1.05171437561263E-3</v>
      </c>
      <c r="AC11" s="3">
        <v>-10.873765564619999</v>
      </c>
      <c r="AE11">
        <v>12</v>
      </c>
      <c r="AH11">
        <v>1401.73741834676</v>
      </c>
      <c r="AI11">
        <f t="shared" si="0"/>
        <v>7.1340037507126126E-4</v>
      </c>
      <c r="AJ11">
        <f t="shared" si="1"/>
        <v>5.6635425077383675E-5</v>
      </c>
      <c r="AK11">
        <v>-20.198165137614598</v>
      </c>
      <c r="AM11">
        <v>1445.43977074592</v>
      </c>
      <c r="AN11">
        <f t="shared" si="2"/>
        <v>6.9183097091894013E-4</v>
      </c>
      <c r="AO11">
        <f t="shared" si="3"/>
        <v>5.4913668928904443E-5</v>
      </c>
      <c r="AP11">
        <v>-21.483792048929601</v>
      </c>
      <c r="AR11">
        <f>10.8/1000</f>
        <v>1.0800000000000001E-2</v>
      </c>
      <c r="AS11">
        <v>0</v>
      </c>
      <c r="AT11">
        <v>-24</v>
      </c>
    </row>
    <row r="12" spans="1:46" x14ac:dyDescent="0.45">
      <c r="A12" s="2">
        <v>1.0438390514435601E-3</v>
      </c>
      <c r="B12" s="2">
        <v>-63.677130044842997</v>
      </c>
      <c r="C12" s="2"/>
      <c r="D12" s="2">
        <v>5.1794746792312102E-3</v>
      </c>
      <c r="E12" s="2">
        <v>-63.497757847533599</v>
      </c>
      <c r="F12" s="2"/>
      <c r="G12" s="2"/>
      <c r="H12" s="2"/>
      <c r="I12" s="2"/>
      <c r="J12" s="2">
        <v>3.23084981304233</v>
      </c>
      <c r="K12" s="2">
        <v>-30.672645739910301</v>
      </c>
      <c r="L12" s="2"/>
      <c r="M12" s="2">
        <v>4.0039115231842999</v>
      </c>
      <c r="N12" s="2">
        <v>-23.318385650224201</v>
      </c>
      <c r="O12" s="2"/>
      <c r="P12" s="2">
        <v>0.16262230941266301</v>
      </c>
      <c r="Q12" s="2">
        <v>-19.013452914798201</v>
      </c>
      <c r="R12" s="2"/>
      <c r="S12" s="2">
        <v>0.25700281969425398</v>
      </c>
      <c r="T12" s="2">
        <v>-10.224215246636801</v>
      </c>
      <c r="U12" s="2"/>
      <c r="V12" s="5">
        <v>9.9999999999999995E-7</v>
      </c>
      <c r="W12" s="2">
        <f t="shared" si="5"/>
        <v>-123.79</v>
      </c>
      <c r="Y12" s="3">
        <v>1.5742738878950799E-4</v>
      </c>
      <c r="Z12" s="3">
        <v>-5.5281236582224196</v>
      </c>
      <c r="AA12" s="3"/>
      <c r="AB12" s="3">
        <v>1.0517143756126301E-4</v>
      </c>
      <c r="AC12" s="3">
        <v>-5.5796479175611999</v>
      </c>
      <c r="AE12" s="2" t="s">
        <v>0</v>
      </c>
      <c r="AF12" s="4" t="s">
        <v>21</v>
      </c>
      <c r="AH12">
        <v>984.76665211015597</v>
      </c>
      <c r="AI12">
        <f t="shared" si="0"/>
        <v>1.0154689924330826E-3</v>
      </c>
      <c r="AJ12">
        <f t="shared" si="1"/>
        <v>8.0767029274120652E-5</v>
      </c>
      <c r="AK12">
        <v>-18.8996941896024</v>
      </c>
      <c r="AM12">
        <v>969.76535910824805</v>
      </c>
      <c r="AN12">
        <f t="shared" si="2"/>
        <v>1.0311772745930565E-3</v>
      </c>
      <c r="AO12">
        <f t="shared" si="3"/>
        <v>8.2022815920085667E-5</v>
      </c>
      <c r="AP12">
        <v>-20.917431192660501</v>
      </c>
      <c r="AR12">
        <f t="shared" ref="AR12" si="6">10.8/1000</f>
        <v>1.0800000000000001E-2</v>
      </c>
      <c r="AS12">
        <v>1</v>
      </c>
      <c r="AT12">
        <v>-15</v>
      </c>
    </row>
    <row r="13" spans="1:46" x14ac:dyDescent="0.45">
      <c r="A13" s="2">
        <v>3.1397452344877901E-3</v>
      </c>
      <c r="B13" s="2">
        <v>-69.775784753363197</v>
      </c>
      <c r="C13" s="2"/>
      <c r="D13" s="2">
        <v>2.0443676788739901E-2</v>
      </c>
      <c r="E13" s="2">
        <v>-52.017937219730896</v>
      </c>
      <c r="F13" s="2"/>
      <c r="G13" s="2"/>
      <c r="H13" s="2"/>
      <c r="I13" s="2"/>
      <c r="J13" s="2">
        <v>4.4255039520740604</v>
      </c>
      <c r="K13" s="2">
        <v>-32.286995515695097</v>
      </c>
      <c r="L13" s="2"/>
      <c r="M13" s="2">
        <v>5.1059262099981</v>
      </c>
      <c r="N13" s="2">
        <v>-23.856502242152398</v>
      </c>
      <c r="O13" s="2"/>
      <c r="P13" s="2">
        <v>0.35710426000636097</v>
      </c>
      <c r="Q13" s="2">
        <v>-13.273542600896899</v>
      </c>
      <c r="R13" s="2"/>
      <c r="S13" s="2">
        <v>0.64187936772854604</v>
      </c>
      <c r="T13" s="2">
        <v>-20.269058295964101</v>
      </c>
      <c r="U13" s="2"/>
      <c r="V13" s="2"/>
      <c r="W13" s="2"/>
      <c r="X13" s="2"/>
      <c r="Y13">
        <v>4.6938893396617498E-2</v>
      </c>
      <c r="Z13">
        <v>-5.1683189889966403</v>
      </c>
      <c r="AB13">
        <v>6.5692871871160102E-2</v>
      </c>
      <c r="AC13">
        <v>-21.542651704978699</v>
      </c>
      <c r="AE13">
        <v>0.45</v>
      </c>
      <c r="AF13">
        <v>-7.6</v>
      </c>
      <c r="AH13">
        <v>630.95734448019198</v>
      </c>
      <c r="AI13">
        <f t="shared" si="0"/>
        <v>1.5848931924611167E-3</v>
      </c>
      <c r="AJ13">
        <f t="shared" si="1"/>
        <v>1.2633575594987091E-4</v>
      </c>
      <c r="AK13">
        <v>-17.872782874617702</v>
      </c>
      <c r="AM13">
        <v>640.71761886755303</v>
      </c>
      <c r="AN13">
        <f t="shared" si="2"/>
        <v>1.5607499630921132E-3</v>
      </c>
      <c r="AO13">
        <f t="shared" si="3"/>
        <v>1.2440188015947233E-4</v>
      </c>
      <c r="AP13">
        <v>-19.433027522935699</v>
      </c>
    </row>
    <row r="14" spans="1:46" x14ac:dyDescent="0.45">
      <c r="A14" s="2">
        <v>2.0443676788739901E-3</v>
      </c>
      <c r="B14" s="2">
        <v>-74.798206278026896</v>
      </c>
      <c r="C14" s="2"/>
      <c r="D14" s="2">
        <v>9.4439848019249595E-3</v>
      </c>
      <c r="E14" s="2">
        <v>-51.479820627802603</v>
      </c>
      <c r="F14" s="2"/>
      <c r="G14" s="2"/>
      <c r="H14" s="2"/>
      <c r="I14" s="2"/>
      <c r="J14" s="2"/>
      <c r="K14" s="2"/>
      <c r="L14" s="2"/>
      <c r="M14" s="2">
        <v>5.4065379361446997</v>
      </c>
      <c r="N14" s="2">
        <v>-26.367713004484301</v>
      </c>
      <c r="O14" s="2"/>
      <c r="P14" s="2">
        <v>0.65112533858420496</v>
      </c>
      <c r="Q14" s="2">
        <v>-16.143497757847499</v>
      </c>
      <c r="R14" s="2"/>
      <c r="S14" s="2">
        <v>1.1212163985702499</v>
      </c>
      <c r="T14" s="2">
        <v>-23.856502242152398</v>
      </c>
      <c r="U14" s="2"/>
      <c r="V14" s="2"/>
      <c r="W14" s="2"/>
      <c r="X14" s="2"/>
      <c r="Y14">
        <v>4.6156575176780103E-2</v>
      </c>
      <c r="Z14">
        <v>-5.46900533827215</v>
      </c>
      <c r="AB14">
        <v>6.6806315197087504E-2</v>
      </c>
      <c r="AC14">
        <v>-23.331517594509201</v>
      </c>
      <c r="AE14">
        <v>0.45</v>
      </c>
      <c r="AF14">
        <v>-8.6</v>
      </c>
      <c r="AH14">
        <v>501.18723362727098</v>
      </c>
      <c r="AI14">
        <f t="shared" si="0"/>
        <v>1.995262314968885E-3</v>
      </c>
      <c r="AJ14">
        <f t="shared" si="1"/>
        <v>1.5922797176023319E-4</v>
      </c>
      <c r="AK14">
        <v>-17.129663608562598</v>
      </c>
      <c r="AM14">
        <v>532.92570288119896</v>
      </c>
      <c r="AN14">
        <f t="shared" si="2"/>
        <v>1.8764341719560904E-3</v>
      </c>
      <c r="AO14">
        <f t="shared" si="3"/>
        <v>1.4969949553298535E-4</v>
      </c>
      <c r="AP14">
        <v>-18.324770642201798</v>
      </c>
    </row>
    <row r="15" spans="1:46" x14ac:dyDescent="0.45">
      <c r="A15" s="2">
        <v>1.02901655126467E-3</v>
      </c>
      <c r="B15" s="2">
        <v>-80</v>
      </c>
      <c r="C15" s="2"/>
      <c r="D15" s="2">
        <v>3.4703451520529303E-2</v>
      </c>
      <c r="E15" s="2">
        <v>-39.282511210762301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1</v>
      </c>
      <c r="Q15" s="2">
        <v>-17.757847533632301</v>
      </c>
      <c r="R15" s="2"/>
      <c r="S15" s="2">
        <v>2.3926655003446502</v>
      </c>
      <c r="T15" s="2">
        <v>-19.551569506726398</v>
      </c>
      <c r="U15" s="2"/>
      <c r="V15" s="2"/>
      <c r="W15" s="2"/>
      <c r="X15" s="2"/>
      <c r="Y15">
        <v>2.20325971329902E-2</v>
      </c>
      <c r="Z15">
        <v>-4.6693539601263803</v>
      </c>
      <c r="AB15">
        <v>6.6806315197087504E-2</v>
      </c>
      <c r="AC15">
        <v>-25.421069833315102</v>
      </c>
      <c r="AH15">
        <v>275.42287033381598</v>
      </c>
      <c r="AI15">
        <f t="shared" si="0"/>
        <v>3.6307805477010222E-3</v>
      </c>
      <c r="AJ15">
        <f t="shared" si="1"/>
        <v>2.906698385948726E-4</v>
      </c>
      <c r="AK15">
        <v>-15.0874617737003</v>
      </c>
      <c r="AM15">
        <v>275.42287033381598</v>
      </c>
      <c r="AN15">
        <f t="shared" si="2"/>
        <v>3.6307805477010222E-3</v>
      </c>
      <c r="AO15">
        <f t="shared" si="3"/>
        <v>2.906698385948726E-4</v>
      </c>
      <c r="AP15">
        <v>-16.830581039755302</v>
      </c>
    </row>
    <row r="16" spans="1:46" x14ac:dyDescent="0.45">
      <c r="A16" s="2">
        <v>5.1794746792312195E-4</v>
      </c>
      <c r="B16" s="2">
        <v>-91.838565022421506</v>
      </c>
      <c r="C16" s="2"/>
      <c r="D16" s="2">
        <v>5.8073119463334502E-2</v>
      </c>
      <c r="E16" s="2">
        <v>-40.717488789237699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1.9306977288832401</v>
      </c>
      <c r="Q16" s="2">
        <v>-23.677130044843</v>
      </c>
      <c r="R16" s="2"/>
      <c r="S16" s="2">
        <v>3.0512096531673998</v>
      </c>
      <c r="T16" s="2">
        <v>-17.219730941704</v>
      </c>
      <c r="U16" s="2"/>
      <c r="V16" s="2"/>
      <c r="W16" s="2"/>
      <c r="X16" s="2"/>
      <c r="Y16">
        <v>2.1665385617758399E-2</v>
      </c>
      <c r="Z16">
        <v>-4.9700403094019201</v>
      </c>
      <c r="AB16">
        <v>3.03215797909979E-2</v>
      </c>
      <c r="AC16">
        <v>-21.642880488070599</v>
      </c>
      <c r="AE16">
        <v>13</v>
      </c>
      <c r="AH16">
        <v>179.19807223753301</v>
      </c>
      <c r="AI16">
        <f t="shared" si="0"/>
        <v>5.5804171747699761E-3</v>
      </c>
      <c r="AJ16">
        <f t="shared" si="1"/>
        <v>4.4796640680860422E-4</v>
      </c>
      <c r="AK16">
        <v>-14.886850152905099</v>
      </c>
      <c r="AM16">
        <v>187.64341719560801</v>
      </c>
      <c r="AN16">
        <f t="shared" si="2"/>
        <v>5.3292570288120183E-3</v>
      </c>
      <c r="AO16">
        <f t="shared" si="3"/>
        <v>4.2766964182062967E-4</v>
      </c>
      <c r="AP16">
        <v>-15.5308868501528</v>
      </c>
    </row>
    <row r="17" spans="1:42" x14ac:dyDescent="0.45">
      <c r="A17" s="2">
        <v>3.0951608953260298E-4</v>
      </c>
      <c r="B17" s="2">
        <v>-94.349775784753305</v>
      </c>
      <c r="C17" s="2"/>
      <c r="D17" s="2">
        <v>1.40951052444101E-3</v>
      </c>
      <c r="E17" s="2">
        <v>-57.757847533632301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3.94705603460433</v>
      </c>
      <c r="Q17" s="2">
        <v>-29.775784753363201</v>
      </c>
      <c r="R17" s="2"/>
      <c r="S17" s="2">
        <v>2.7605383753510102</v>
      </c>
      <c r="T17" s="2">
        <v>-13.0941704035874</v>
      </c>
      <c r="U17" s="2"/>
      <c r="V17" s="2"/>
      <c r="W17" s="2"/>
      <c r="X17" s="2"/>
      <c r="Y17">
        <v>8.5962011494023407E-3</v>
      </c>
      <c r="Z17">
        <v>-5.3883865344809001</v>
      </c>
      <c r="AB17">
        <v>3.03215797909979E-2</v>
      </c>
      <c r="AC17">
        <v>-23.433925264190002</v>
      </c>
      <c r="AE17" s="2" t="s">
        <v>0</v>
      </c>
      <c r="AF17" s="4" t="s">
        <v>21</v>
      </c>
      <c r="AH17">
        <v>118.39499222293</v>
      </c>
      <c r="AI17">
        <f t="shared" si="0"/>
        <v>8.4463031858396983E-3</v>
      </c>
      <c r="AJ17">
        <f t="shared" si="1"/>
        <v>6.8018272975916498E-4</v>
      </c>
      <c r="AK17">
        <v>-13.585932721712499</v>
      </c>
      <c r="AM17">
        <v>118.39499222293</v>
      </c>
      <c r="AN17">
        <f t="shared" si="2"/>
        <v>8.4463031858396983E-3</v>
      </c>
      <c r="AO17">
        <f t="shared" si="3"/>
        <v>6.8018272975916498E-4</v>
      </c>
      <c r="AP17">
        <v>-14.7785932721712</v>
      </c>
    </row>
    <row r="18" spans="1:42" x14ac:dyDescent="0.45">
      <c r="A18" s="2">
        <v>2.10368817843188E-4</v>
      </c>
      <c r="B18" s="2">
        <v>-99.551569506726494</v>
      </c>
      <c r="C18" s="2"/>
      <c r="D18" s="2">
        <v>9.8580001374887899E-4</v>
      </c>
      <c r="E18" s="2">
        <v>-61.704035874439398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5.64355543085885</v>
      </c>
      <c r="Q18" s="2">
        <v>-21.165919282511201</v>
      </c>
      <c r="R18" s="2"/>
      <c r="S18" s="2">
        <v>5.4065379361447201</v>
      </c>
      <c r="T18" s="2">
        <v>-18.4753363228699</v>
      </c>
      <c r="U18" s="2"/>
      <c r="V18" s="2"/>
      <c r="W18" s="2"/>
      <c r="X18" s="2"/>
      <c r="Y18">
        <v>1.6280915869438901E-3</v>
      </c>
      <c r="Z18">
        <v>-1.7234992918619101</v>
      </c>
      <c r="AB18">
        <v>2.8830622167102402E-2</v>
      </c>
      <c r="AC18">
        <v>-23.141954461270299</v>
      </c>
      <c r="AE18">
        <v>0.45</v>
      </c>
      <c r="AF18">
        <v>-9.5</v>
      </c>
      <c r="AH18">
        <v>77.0312005797213</v>
      </c>
      <c r="AI18">
        <f t="shared" si="0"/>
        <v>1.2981752750498518E-2</v>
      </c>
      <c r="AJ18">
        <f t="shared" si="1"/>
        <v>1.0497054157332353E-3</v>
      </c>
      <c r="AK18">
        <v>-12.559633027522899</v>
      </c>
      <c r="AM18">
        <v>74.702189892733102</v>
      </c>
      <c r="AN18">
        <f t="shared" si="2"/>
        <v>1.3386488420699944E-2</v>
      </c>
      <c r="AO18">
        <f t="shared" si="3"/>
        <v>1.0827881606027506E-3</v>
      </c>
      <c r="AP18">
        <v>-13.2923547400611</v>
      </c>
    </row>
    <row r="19" spans="1:42" x14ac:dyDescent="0.45">
      <c r="A19" s="2">
        <v>5.3297651717852199E-3</v>
      </c>
      <c r="B19" s="2">
        <v>-62.959641255605398</v>
      </c>
      <c r="C19" s="2"/>
      <c r="D19" s="2">
        <v>8.3033751196053603E-4</v>
      </c>
      <c r="E19" s="2">
        <v>-65.291479820627799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>
        <v>1.6280915869438901E-3</v>
      </c>
      <c r="Z19">
        <v>-6.7981261575335097</v>
      </c>
      <c r="AB19">
        <v>1.3995402771019299E-2</v>
      </c>
      <c r="AC19">
        <v>-20.250571957729601</v>
      </c>
      <c r="AE19">
        <v>0.45</v>
      </c>
      <c r="AF19">
        <v>-10.1</v>
      </c>
      <c r="AH19">
        <v>51.681288563260303</v>
      </c>
      <c r="AI19">
        <f t="shared" si="0"/>
        <v>1.9349362753909541E-2</v>
      </c>
      <c r="AJ19">
        <f t="shared" si="1"/>
        <v>1.5719821652138135E-3</v>
      </c>
      <c r="AK19">
        <v>-10.2501529051987</v>
      </c>
      <c r="AM19">
        <v>51.681288563260303</v>
      </c>
      <c r="AN19">
        <f t="shared" si="2"/>
        <v>1.9349362753909541E-2</v>
      </c>
      <c r="AO19">
        <f t="shared" si="3"/>
        <v>1.5719821652138135E-3</v>
      </c>
      <c r="AP19">
        <v>-11.075840978593201</v>
      </c>
    </row>
    <row r="20" spans="1:42" x14ac:dyDescent="0.45">
      <c r="A20" s="2">
        <v>1.0588750627766499E-2</v>
      </c>
      <c r="B20" s="2">
        <v>-52.017937219730896</v>
      </c>
      <c r="C20" s="2"/>
      <c r="D20" s="2">
        <v>5.64355543085888E-4</v>
      </c>
      <c r="E20" s="2">
        <v>-66.547085201793706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>
        <v>1.5480358780828801E-4</v>
      </c>
      <c r="Z20">
        <v>-6.2076478919272198</v>
      </c>
      <c r="AB20">
        <v>1.4232614014266801E-2</v>
      </c>
      <c r="AC20">
        <v>-21.740930384573399</v>
      </c>
      <c r="AE20">
        <v>0.45</v>
      </c>
      <c r="AF20">
        <v>-10.5</v>
      </c>
      <c r="AH20">
        <v>31.141055844467498</v>
      </c>
      <c r="AI20">
        <f t="shared" si="0"/>
        <v>3.2111949093648326E-2</v>
      </c>
      <c r="AJ20">
        <f t="shared" si="1"/>
        <v>2.6286345481980134E-3</v>
      </c>
      <c r="AK20">
        <v>-9.6795107033639098</v>
      </c>
      <c r="AM20">
        <v>29.739477452346001</v>
      </c>
      <c r="AN20">
        <f t="shared" si="2"/>
        <v>3.3625338629516333E-2</v>
      </c>
      <c r="AO20">
        <f t="shared" si="3"/>
        <v>2.7546853849535957E-3</v>
      </c>
      <c r="AP20">
        <v>-10.962079510703299</v>
      </c>
    </row>
    <row r="21" spans="1:42" x14ac:dyDescent="0.45">
      <c r="A21" s="2">
        <v>2.1339908187177001E-2</v>
      </c>
      <c r="B21" s="2">
        <v>-50.941704035874402</v>
      </c>
      <c r="C21" s="2"/>
      <c r="D21" s="2">
        <v>3.9470560346043399E-4</v>
      </c>
      <c r="E21" s="2">
        <v>-71.569506726457305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>
        <v>1.65568647905085E-4</v>
      </c>
      <c r="Z21">
        <v>-7.9899771216908499</v>
      </c>
      <c r="AA21" s="1"/>
      <c r="AB21">
        <v>1.4473845804464199E-2</v>
      </c>
      <c r="AC21">
        <v>-23.529796274103902</v>
      </c>
    </row>
    <row r="22" spans="1:42" x14ac:dyDescent="0.45">
      <c r="A22" s="2">
        <v>3.1849717901176799E-2</v>
      </c>
      <c r="B22" s="2">
        <v>-39.641255605381197</v>
      </c>
      <c r="C22" s="2"/>
      <c r="D22" s="2">
        <v>1.12121639857025E-4</v>
      </c>
      <c r="E22" s="2">
        <v>-93.452914798206294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"/>
      <c r="Z22" s="1"/>
      <c r="AA22" s="1"/>
      <c r="AB22">
        <v>1.37621450653206E-2</v>
      </c>
      <c r="AC22">
        <v>-22.342303083124499</v>
      </c>
      <c r="AE22">
        <v>14</v>
      </c>
    </row>
    <row r="23" spans="1:42" x14ac:dyDescent="0.45">
      <c r="A23" s="2">
        <v>5.1059262099980698E-2</v>
      </c>
      <c r="B23" s="2">
        <v>-40.896860986547097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>
        <v>5.1919256804768103E-3</v>
      </c>
      <c r="AC23">
        <v>-15.6030068634927</v>
      </c>
      <c r="AE23" s="2" t="s">
        <v>0</v>
      </c>
      <c r="AF23" s="4" t="s">
        <v>21</v>
      </c>
    </row>
    <row r="24" spans="1:42" x14ac:dyDescent="0.45">
      <c r="A24" s="2">
        <v>0.101440453038454</v>
      </c>
      <c r="B24" s="2">
        <v>-26.905829596412499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"/>
      <c r="Z24" s="1"/>
      <c r="AA24" s="1"/>
      <c r="AB24">
        <v>5.1919256804768103E-3</v>
      </c>
      <c r="AC24">
        <v>-17.0955441769256</v>
      </c>
      <c r="AE24">
        <v>0.45</v>
      </c>
      <c r="AF24">
        <v>-9.9</v>
      </c>
    </row>
    <row r="25" spans="1:42" x14ac:dyDescent="0.45">
      <c r="A25" s="2">
        <v>4.0615859883769798E-2</v>
      </c>
      <c r="B25" s="2">
        <v>-25.291479820627799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/>
      <c r="AB25">
        <v>4.9366308960571703E-3</v>
      </c>
      <c r="AC25">
        <v>-17.102080836692402</v>
      </c>
      <c r="AE25">
        <v>0.45</v>
      </c>
      <c r="AF25">
        <v>-9.4</v>
      </c>
    </row>
    <row r="26" spans="1:42" x14ac:dyDescent="0.45">
      <c r="A26" s="2">
        <v>2.7213387683753101E-2</v>
      </c>
      <c r="B26" s="2">
        <v>-24.573991031390101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>
        <v>5.1053932174816002E-3</v>
      </c>
      <c r="AC26">
        <v>-19.784290227693599</v>
      </c>
      <c r="AE26">
        <v>0.45</v>
      </c>
      <c r="AF26">
        <v>-9.4499999999999993</v>
      </c>
    </row>
    <row r="27" spans="1:42" x14ac:dyDescent="0.45">
      <c r="A27" s="2">
        <v>1.0144045303845399E-2</v>
      </c>
      <c r="B27" s="2">
        <v>-34.618834080717498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>
        <v>5.3694154399806402E-3</v>
      </c>
      <c r="AC27">
        <v>-18.2852162544939</v>
      </c>
    </row>
    <row r="28" spans="1:42" x14ac:dyDescent="0.45">
      <c r="A28" s="2">
        <v>8.5443104294332297E-3</v>
      </c>
      <c r="B28" s="2">
        <v>-34.080717488789197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>
        <v>5.1919256804768103E-3</v>
      </c>
      <c r="AC28">
        <v>-6.3492755202091704</v>
      </c>
    </row>
    <row r="29" spans="1:42" x14ac:dyDescent="0.45">
      <c r="A29" s="2">
        <v>6.7001875035096001E-3</v>
      </c>
      <c r="B29" s="2">
        <v>-43.587443946188301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>
        <v>1.0169492259085699E-3</v>
      </c>
      <c r="AC29">
        <v>-9.54570214620332</v>
      </c>
    </row>
    <row r="30" spans="1:42" x14ac:dyDescent="0.4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AB30">
        <v>1.0169492259085699E-3</v>
      </c>
      <c r="AC30">
        <v>-13.7248066238152</v>
      </c>
    </row>
    <row r="31" spans="1:42" x14ac:dyDescent="0.45">
      <c r="AB31">
        <v>1.01694922590857E-4</v>
      </c>
      <c r="AC31">
        <v>-2.9785379670988101</v>
      </c>
    </row>
    <row r="32" spans="1:42" x14ac:dyDescent="0.45">
      <c r="AB32">
        <v>1.03418572807605E-4</v>
      </c>
      <c r="AC32">
        <v>-7.7524784834949596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70" zoomScaleNormal="70" workbookViewId="0">
      <selection activeCell="E3" sqref="E3"/>
    </sheetView>
  </sheetViews>
  <sheetFormatPr defaultRowHeight="14.25" x14ac:dyDescent="0.45"/>
  <cols>
    <col min="1" max="1" width="22.73046875" bestFit="1" customWidth="1"/>
    <col min="2" max="2" width="16" bestFit="1" customWidth="1"/>
  </cols>
  <sheetData>
    <row r="1" spans="1:11" x14ac:dyDescent="0.45">
      <c r="A1" t="s">
        <v>3</v>
      </c>
      <c r="J1" t="s">
        <v>9</v>
      </c>
    </row>
    <row r="2" spans="1:11" x14ac:dyDescent="0.45">
      <c r="A2" t="s">
        <v>18</v>
      </c>
      <c r="B2" t="s">
        <v>22</v>
      </c>
      <c r="J2">
        <v>9.9999999999999995E-7</v>
      </c>
      <c r="K2">
        <v>0</v>
      </c>
    </row>
    <row r="3" spans="1:11" x14ac:dyDescent="0.45">
      <c r="A3">
        <v>2.2000000000000002</v>
      </c>
      <c r="B3">
        <v>-1.8</v>
      </c>
      <c r="J3">
        <v>10</v>
      </c>
      <c r="K3">
        <v>0</v>
      </c>
    </row>
    <row r="5" spans="1:11" x14ac:dyDescent="0.45">
      <c r="A5" t="s">
        <v>1</v>
      </c>
    </row>
    <row r="6" spans="1:11" x14ac:dyDescent="0.45">
      <c r="A6" t="s">
        <v>18</v>
      </c>
      <c r="B6" t="s">
        <v>22</v>
      </c>
    </row>
    <row r="7" spans="1:11" x14ac:dyDescent="0.45">
      <c r="A7">
        <v>2.2000000000000002</v>
      </c>
      <c r="B7">
        <v>-12.35</v>
      </c>
    </row>
    <row r="9" spans="1:11" x14ac:dyDescent="0.45">
      <c r="A9" t="s">
        <v>4</v>
      </c>
    </row>
    <row r="10" spans="1:11" x14ac:dyDescent="0.45">
      <c r="A10" t="s">
        <v>18</v>
      </c>
      <c r="B10" t="s">
        <v>22</v>
      </c>
    </row>
    <row r="11" spans="1:11" x14ac:dyDescent="0.45">
      <c r="A11">
        <v>2.2000000000000002</v>
      </c>
      <c r="B11">
        <v>-1.6</v>
      </c>
    </row>
    <row r="13" spans="1:11" x14ac:dyDescent="0.45">
      <c r="A13" t="s">
        <v>2</v>
      </c>
    </row>
    <row r="14" spans="1:11" x14ac:dyDescent="0.45">
      <c r="A14" t="s">
        <v>18</v>
      </c>
      <c r="B14" t="s">
        <v>22</v>
      </c>
    </row>
    <row r="15" spans="1:11" x14ac:dyDescent="0.45">
      <c r="A15">
        <v>2.2000000000000002</v>
      </c>
      <c r="B15">
        <v>-11</v>
      </c>
    </row>
    <row r="18" spans="1:3" x14ac:dyDescent="0.45">
      <c r="A18" t="s">
        <v>5</v>
      </c>
    </row>
    <row r="19" spans="1:3" x14ac:dyDescent="0.45">
      <c r="A19" t="s">
        <v>18</v>
      </c>
      <c r="B19" t="s">
        <v>22</v>
      </c>
    </row>
    <row r="20" spans="1:3" x14ac:dyDescent="0.45">
      <c r="A20">
        <v>2.2000000000000002</v>
      </c>
      <c r="B20">
        <v>1.4</v>
      </c>
      <c r="C20">
        <v>1</v>
      </c>
    </row>
    <row r="21" spans="1:3" x14ac:dyDescent="0.45">
      <c r="A21">
        <v>1.5</v>
      </c>
      <c r="B21">
        <v>0.5</v>
      </c>
      <c r="C21">
        <v>0.4</v>
      </c>
    </row>
    <row r="22" spans="1:3" x14ac:dyDescent="0.45">
      <c r="A22">
        <v>1</v>
      </c>
      <c r="B22">
        <v>-1.3</v>
      </c>
      <c r="C22">
        <v>1</v>
      </c>
    </row>
    <row r="23" spans="1:3" x14ac:dyDescent="0.45">
      <c r="A23">
        <v>0.5</v>
      </c>
      <c r="B23">
        <v>-3.5</v>
      </c>
      <c r="C23">
        <v>1</v>
      </c>
    </row>
    <row r="26" spans="1:3" x14ac:dyDescent="0.45">
      <c r="A26" t="s">
        <v>6</v>
      </c>
    </row>
    <row r="27" spans="1:3" x14ac:dyDescent="0.45">
      <c r="A27" t="s">
        <v>18</v>
      </c>
      <c r="B27" t="s">
        <v>22</v>
      </c>
    </row>
    <row r="28" spans="1:3" x14ac:dyDescent="0.45">
      <c r="A28">
        <v>2.2000000000000002</v>
      </c>
      <c r="B28">
        <v>-6.1</v>
      </c>
    </row>
    <row r="31" spans="1:3" x14ac:dyDescent="0.45">
      <c r="A31" t="s">
        <v>7</v>
      </c>
    </row>
    <row r="32" spans="1:3" x14ac:dyDescent="0.45">
      <c r="A32" t="s">
        <v>18</v>
      </c>
      <c r="B32" t="s">
        <v>22</v>
      </c>
    </row>
    <row r="33" spans="1:2" x14ac:dyDescent="0.45">
      <c r="A33">
        <v>2.2000000000000002</v>
      </c>
      <c r="B33">
        <v>6.5</v>
      </c>
    </row>
    <row r="34" spans="1:2" x14ac:dyDescent="0.45">
      <c r="A34">
        <v>1.5</v>
      </c>
      <c r="B34">
        <v>4.1500000000000004</v>
      </c>
    </row>
    <row r="35" spans="1:2" x14ac:dyDescent="0.45">
      <c r="A35">
        <v>1</v>
      </c>
      <c r="B35">
        <v>1.3</v>
      </c>
    </row>
    <row r="36" spans="1:2" x14ac:dyDescent="0.45">
      <c r="A36">
        <v>0.5</v>
      </c>
      <c r="B36">
        <v>-1.6</v>
      </c>
    </row>
    <row r="38" spans="1:2" x14ac:dyDescent="0.45">
      <c r="A38" t="s">
        <v>8</v>
      </c>
    </row>
    <row r="39" spans="1:2" x14ac:dyDescent="0.45">
      <c r="A39" t="s">
        <v>18</v>
      </c>
      <c r="B39" t="s">
        <v>22</v>
      </c>
    </row>
    <row r="40" spans="1:2" x14ac:dyDescent="0.45">
      <c r="A40">
        <v>2.2000000000000002</v>
      </c>
      <c r="B40">
        <v>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C27" sqref="C27"/>
    </sheetView>
  </sheetViews>
  <sheetFormatPr defaultRowHeight="14.25" x14ac:dyDescent="0.45"/>
  <cols>
    <col min="3" max="3" width="15.3984375" bestFit="1" customWidth="1"/>
    <col min="8" max="8" width="15.3984375" bestFit="1" customWidth="1"/>
  </cols>
  <sheetData>
    <row r="1" spans="1:8" x14ac:dyDescent="0.45">
      <c r="A1" t="s">
        <v>11</v>
      </c>
      <c r="F1" t="s">
        <v>1</v>
      </c>
    </row>
    <row r="2" spans="1:8" x14ac:dyDescent="0.45">
      <c r="A2" t="s">
        <v>18</v>
      </c>
      <c r="B2" t="s">
        <v>23</v>
      </c>
      <c r="C2" t="s">
        <v>22</v>
      </c>
      <c r="F2" t="s">
        <v>18</v>
      </c>
      <c r="G2" t="s">
        <v>23</v>
      </c>
      <c r="H2" t="s">
        <v>22</v>
      </c>
    </row>
    <row r="3" spans="1:8" x14ac:dyDescent="0.45">
      <c r="A3">
        <v>2.2000000000000002</v>
      </c>
      <c r="B3">
        <v>7.1</v>
      </c>
      <c r="C3">
        <v>-1.8</v>
      </c>
      <c r="F3">
        <v>2.2000000000000002</v>
      </c>
      <c r="G3">
        <v>7</v>
      </c>
      <c r="H3">
        <v>-12.35</v>
      </c>
    </row>
    <row r="6" spans="1:8" x14ac:dyDescent="0.45">
      <c r="A6" t="s">
        <v>12</v>
      </c>
      <c r="F6" t="s">
        <v>2</v>
      </c>
    </row>
    <row r="7" spans="1:8" x14ac:dyDescent="0.45">
      <c r="A7" t="s">
        <v>18</v>
      </c>
      <c r="B7" t="s">
        <v>23</v>
      </c>
      <c r="C7" t="s">
        <v>22</v>
      </c>
      <c r="F7" t="s">
        <v>18</v>
      </c>
      <c r="G7" t="s">
        <v>23</v>
      </c>
      <c r="H7" t="s">
        <v>22</v>
      </c>
    </row>
    <row r="8" spans="1:8" x14ac:dyDescent="0.45">
      <c r="A8">
        <v>2.2000000000000002</v>
      </c>
      <c r="B8">
        <v>6.7</v>
      </c>
      <c r="C8">
        <v>-1.6</v>
      </c>
      <c r="F8">
        <v>2.2000000000000002</v>
      </c>
      <c r="G8">
        <v>7.2</v>
      </c>
      <c r="H8">
        <v>-11</v>
      </c>
    </row>
    <row r="11" spans="1:8" x14ac:dyDescent="0.45">
      <c r="A11" t="s">
        <v>13</v>
      </c>
      <c r="F11" t="s">
        <v>6</v>
      </c>
    </row>
    <row r="12" spans="1:8" x14ac:dyDescent="0.45">
      <c r="A12" t="s">
        <v>18</v>
      </c>
      <c r="B12" t="s">
        <v>23</v>
      </c>
      <c r="C12" t="s">
        <v>22</v>
      </c>
      <c r="F12" t="s">
        <v>18</v>
      </c>
      <c r="G12" t="s">
        <v>23</v>
      </c>
      <c r="H12" t="s">
        <v>22</v>
      </c>
    </row>
    <row r="13" spans="1:8" x14ac:dyDescent="0.45">
      <c r="A13">
        <v>2.2000000000000002</v>
      </c>
      <c r="B13">
        <v>5.94</v>
      </c>
      <c r="C13">
        <v>1.4</v>
      </c>
      <c r="D13">
        <v>1</v>
      </c>
      <c r="F13">
        <v>2.2000000000000002</v>
      </c>
      <c r="G13">
        <v>6.5</v>
      </c>
      <c r="H13">
        <v>-6.1</v>
      </c>
    </row>
    <row r="14" spans="1:8" x14ac:dyDescent="0.45">
      <c r="A14">
        <v>1.5</v>
      </c>
      <c r="B14">
        <v>6.02</v>
      </c>
      <c r="C14">
        <v>0.5</v>
      </c>
      <c r="D14">
        <v>0.4</v>
      </c>
    </row>
    <row r="15" spans="1:8" x14ac:dyDescent="0.45">
      <c r="A15">
        <v>1</v>
      </c>
      <c r="B15">
        <v>6.13</v>
      </c>
      <c r="C15">
        <v>-1.3</v>
      </c>
      <c r="D15">
        <v>1</v>
      </c>
    </row>
    <row r="16" spans="1:8" x14ac:dyDescent="0.45">
      <c r="A16">
        <v>0.5</v>
      </c>
      <c r="B16">
        <v>6.06</v>
      </c>
      <c r="C16">
        <v>-3.5</v>
      </c>
      <c r="D16">
        <v>1</v>
      </c>
      <c r="F16" t="s">
        <v>8</v>
      </c>
    </row>
    <row r="17" spans="1:8" x14ac:dyDescent="0.45">
      <c r="F17" t="s">
        <v>18</v>
      </c>
      <c r="G17" t="s">
        <v>23</v>
      </c>
      <c r="H17" t="s">
        <v>22</v>
      </c>
    </row>
    <row r="18" spans="1:8" x14ac:dyDescent="0.45">
      <c r="F18">
        <v>2.2000000000000002</v>
      </c>
      <c r="G18">
        <v>6.4</v>
      </c>
      <c r="H18">
        <v>-7</v>
      </c>
    </row>
    <row r="19" spans="1:8" x14ac:dyDescent="0.45">
      <c r="A19" t="s">
        <v>14</v>
      </c>
      <c r="F19">
        <v>10</v>
      </c>
      <c r="G19">
        <v>1</v>
      </c>
    </row>
    <row r="20" spans="1:8" x14ac:dyDescent="0.45">
      <c r="A20" t="s">
        <v>18</v>
      </c>
      <c r="B20" t="s">
        <v>23</v>
      </c>
      <c r="C20" t="s">
        <v>22</v>
      </c>
    </row>
    <row r="21" spans="1:8" x14ac:dyDescent="0.45">
      <c r="A21">
        <v>2.2000000000000002</v>
      </c>
      <c r="B21">
        <v>6.35</v>
      </c>
      <c r="C21">
        <v>6.5</v>
      </c>
    </row>
    <row r="22" spans="1:8" x14ac:dyDescent="0.45">
      <c r="A22">
        <v>1.5</v>
      </c>
      <c r="B22">
        <v>6.23</v>
      </c>
      <c r="C22">
        <v>4.1500000000000004</v>
      </c>
    </row>
    <row r="23" spans="1:8" x14ac:dyDescent="0.45">
      <c r="A23">
        <v>1</v>
      </c>
      <c r="B23">
        <v>6.09</v>
      </c>
      <c r="C23">
        <v>1.3</v>
      </c>
    </row>
    <row r="24" spans="1:8" x14ac:dyDescent="0.45">
      <c r="A24">
        <v>0.5</v>
      </c>
      <c r="B24">
        <v>6.18</v>
      </c>
      <c r="C24">
        <v>-1.6</v>
      </c>
    </row>
    <row r="36" spans="22:23" x14ac:dyDescent="0.45">
      <c r="V36">
        <v>5</v>
      </c>
      <c r="W36">
        <v>0</v>
      </c>
    </row>
    <row r="37" spans="22:23" x14ac:dyDescent="0.45">
      <c r="V37">
        <v>8</v>
      </c>
      <c r="W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Publishid data</vt:lpstr>
      <vt:lpstr>Figure 1</vt:lpstr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Collini, Harry</dc:creator>
  <cp:lastModifiedBy>Alarouj, Mutlaq</cp:lastModifiedBy>
  <dcterms:created xsi:type="dcterms:W3CDTF">2021-02-19T14:14:51Z</dcterms:created>
  <dcterms:modified xsi:type="dcterms:W3CDTF">2021-05-11T18:41:49Z</dcterms:modified>
</cp:coreProperties>
</file>