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230" windowHeight="11640"/>
  </bookViews>
  <sheets>
    <sheet name="技术栈强化" sheetId="1" r:id="rId1"/>
    <sheet name="homework_week1" sheetId="2" r:id="rId2"/>
    <sheet name="homework_week2" sheetId="3" r:id="rId3"/>
    <sheet name="homework_week3" sheetId="4" r:id="rId4"/>
    <sheet name="homework_week4" sheetId="5" r:id="rId5"/>
  </sheets>
  <calcPr calcId="124519"/>
</workbook>
</file>

<file path=xl/calcChain.xml><?xml version="1.0" encoding="utf-8"?>
<calcChain xmlns="http://schemas.openxmlformats.org/spreadsheetml/2006/main">
  <c r="J41" i="1"/>
  <c r="I41"/>
  <c r="D39"/>
  <c r="D38"/>
  <c r="D35"/>
  <c r="D34"/>
  <c r="D33"/>
  <c r="D28"/>
  <c r="D27"/>
  <c r="D26"/>
  <c r="D25"/>
  <c r="D24"/>
  <c r="D23"/>
  <c r="D22"/>
  <c r="D21"/>
  <c r="D19"/>
  <c r="D20"/>
  <c r="E20" s="1"/>
  <c r="D15"/>
  <c r="D14"/>
  <c r="D13"/>
  <c r="D12"/>
  <c r="D11"/>
  <c r="D10"/>
  <c r="D9"/>
  <c r="D8"/>
  <c r="D7"/>
  <c r="D5"/>
  <c r="D4"/>
  <c r="H41"/>
  <c r="D41" l="1"/>
  <c r="G43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I45"/>
  <c r="J45" s="1"/>
  <c r="K45" s="1"/>
  <c r="L45" s="1"/>
  <c r="M45" s="1"/>
  <c r="N45" s="1"/>
  <c r="O45" s="1"/>
  <c r="P45" s="1"/>
  <c r="Q45" s="1"/>
  <c r="R45" s="1"/>
  <c r="S45" s="1"/>
  <c r="H45"/>
  <c r="G45"/>
  <c r="J44"/>
  <c r="K44"/>
  <c r="L44"/>
  <c r="M44"/>
  <c r="N44"/>
  <c r="O44"/>
  <c r="P44"/>
  <c r="Q44"/>
  <c r="R44"/>
  <c r="I44"/>
  <c r="H44"/>
  <c r="G41" l="1"/>
  <c r="E19"/>
  <c r="E7"/>
  <c r="E4"/>
  <c r="H3"/>
  <c r="I3" s="1"/>
  <c r="J3" s="1"/>
  <c r="K3" s="1"/>
  <c r="L3" s="1"/>
  <c r="M3" s="1"/>
  <c r="N3" s="1"/>
  <c r="O3" s="1"/>
  <c r="P3" s="1"/>
  <c r="Q3" s="1"/>
  <c r="R3" s="1"/>
  <c r="S3" s="1"/>
  <c r="T3" s="1"/>
  <c r="U3" s="1"/>
  <c r="G3"/>
  <c r="C42"/>
  <c r="C41"/>
  <c r="E41" s="1"/>
</calcChain>
</file>

<file path=xl/sharedStrings.xml><?xml version="1.0" encoding="utf-8"?>
<sst xmlns="http://schemas.openxmlformats.org/spreadsheetml/2006/main" count="134" uniqueCount="107">
  <si>
    <t>语言基础</t>
    <phoneticPr fontId="1" type="noConversion"/>
  </si>
  <si>
    <t>Java</t>
    <phoneticPr fontId="1" type="noConversion"/>
  </si>
  <si>
    <t>nodeJS</t>
    <phoneticPr fontId="1" type="noConversion"/>
  </si>
  <si>
    <t>Python</t>
    <phoneticPr fontId="1" type="noConversion"/>
  </si>
  <si>
    <t>基础知识</t>
    <phoneticPr fontId="1" type="noConversion"/>
  </si>
  <si>
    <t>算法</t>
    <phoneticPr fontId="1" type="noConversion"/>
  </si>
  <si>
    <t>数据结构</t>
    <phoneticPr fontId="1" type="noConversion"/>
  </si>
  <si>
    <t>设计模式</t>
    <phoneticPr fontId="1" type="noConversion"/>
  </si>
  <si>
    <t>基础数学</t>
    <phoneticPr fontId="1" type="noConversion"/>
  </si>
  <si>
    <t>英文文档</t>
    <phoneticPr fontId="1" type="noConversion"/>
  </si>
  <si>
    <t>框架</t>
    <phoneticPr fontId="1" type="noConversion"/>
  </si>
  <si>
    <t>VUE</t>
    <phoneticPr fontId="1" type="noConversion"/>
  </si>
  <si>
    <t>Angular</t>
    <phoneticPr fontId="1" type="noConversion"/>
  </si>
  <si>
    <t>Spring全家桶</t>
    <phoneticPr fontId="1" type="noConversion"/>
  </si>
  <si>
    <t>数据持久</t>
    <phoneticPr fontId="1" type="noConversion"/>
  </si>
  <si>
    <t>MySQL</t>
    <phoneticPr fontId="1" type="noConversion"/>
  </si>
  <si>
    <t>MongoDB</t>
    <phoneticPr fontId="1" type="noConversion"/>
  </si>
  <si>
    <t>Linux</t>
    <phoneticPr fontId="1" type="noConversion"/>
  </si>
  <si>
    <t>HTML5 + CSS3</t>
    <phoneticPr fontId="1" type="noConversion"/>
  </si>
  <si>
    <t>JavaScript</t>
    <phoneticPr fontId="1" type="noConversion"/>
  </si>
  <si>
    <t>规模</t>
    <phoneticPr fontId="1" type="noConversion"/>
  </si>
  <si>
    <t>已完成</t>
    <phoneticPr fontId="1" type="noConversion"/>
  </si>
  <si>
    <t>Ngix</t>
    <phoneticPr fontId="1" type="noConversion"/>
  </si>
  <si>
    <t>TypeScript</t>
    <phoneticPr fontId="1" type="noConversion"/>
  </si>
  <si>
    <t>Spring核心编程思想</t>
    <phoneticPr fontId="1" type="noConversion"/>
  </si>
  <si>
    <t>Java核心技术面试</t>
    <phoneticPr fontId="1" type="noConversion"/>
  </si>
  <si>
    <t>JS核心原理解析</t>
    <phoneticPr fontId="1" type="noConversion"/>
  </si>
  <si>
    <t>深入拆解Java虚拟机</t>
    <phoneticPr fontId="1" type="noConversion"/>
  </si>
  <si>
    <t>Java并发编成实战</t>
    <phoneticPr fontId="1" type="noConversion"/>
  </si>
  <si>
    <t>趣谈Linux操作系统</t>
    <phoneticPr fontId="1" type="noConversion"/>
  </si>
  <si>
    <t>GO核心</t>
    <phoneticPr fontId="1" type="noConversion"/>
  </si>
  <si>
    <t>Git三剑客</t>
    <phoneticPr fontId="1" type="noConversion"/>
  </si>
  <si>
    <t>趣谈网络协议</t>
    <phoneticPr fontId="1" type="noConversion"/>
  </si>
  <si>
    <t>Web协议详解于抓包实战</t>
    <phoneticPr fontId="1" type="noConversion"/>
  </si>
  <si>
    <t>深入剖析Kubernetes</t>
    <phoneticPr fontId="1" type="noConversion"/>
  </si>
  <si>
    <t>Start</t>
    <phoneticPr fontId="1" type="noConversion"/>
  </si>
  <si>
    <t>14 weeks</t>
    <phoneticPr fontId="1" type="noConversion"/>
  </si>
  <si>
    <t>24节/工作日</t>
    <phoneticPr fontId="1" type="noConversion"/>
  </si>
  <si>
    <t>120节/周</t>
    <phoneticPr fontId="1" type="noConversion"/>
  </si>
  <si>
    <t>百分比</t>
    <phoneticPr fontId="1" type="noConversion"/>
  </si>
  <si>
    <t>WEEK</t>
    <phoneticPr fontId="1" type="noConversion"/>
  </si>
  <si>
    <t>平均</t>
    <phoneticPr fontId="1" type="noConversion"/>
  </si>
  <si>
    <t>体重</t>
    <phoneticPr fontId="1" type="noConversion"/>
  </si>
  <si>
    <t>课程</t>
    <phoneticPr fontId="1" type="noConversion"/>
  </si>
  <si>
    <t>HomeWork</t>
  </si>
  <si>
    <t>简单：</t>
  </si>
  <si>
    <t>用 add first 或 add last 这套新的 API 改写 Deque 的代码</t>
  </si>
  <si>
    <t>分析 Queue 和 Priority Queue 的源码</t>
  </si>
  <si>
    <t>删除排序数组中的重复项（Facebook、字节跳动、微软在半年内面试中考过）</t>
  </si>
  <si>
    <t>旋转数组（微软、亚马逊、PayPal 在半年内面试中考过）</t>
  </si>
  <si>
    <t>合并两个有序链表（亚马逊、字节跳动在半年内面试常考）</t>
  </si>
  <si>
    <t>两数之和（亚马逊、字节跳动、谷歌、Facebook、苹果、微软在半年内面试中高频常考）</t>
  </si>
  <si>
    <t>移动零（Facebook、亚马逊、苹果在半年内面试中考过）</t>
  </si>
  <si>
    <t>加一（谷歌、字节跳动、Facebook 在半年内面试中考过）</t>
  </si>
  <si>
    <t>中等：</t>
  </si>
  <si>
    <t>设计循环双端队列（Facebook 在 1 年内面试中考过）</t>
  </si>
  <si>
    <t>困难：</t>
  </si>
  <si>
    <t>接雨水（亚马逊、字节跳动、高盛集团、Facebook 在半年内面试常考）</t>
  </si>
  <si>
    <t>下周预习</t>
  </si>
  <si>
    <t>预习题目：</t>
  </si>
  <si>
    <t>有效的字母异位词</t>
  </si>
  <si>
    <t>二叉树的中序遍历</t>
  </si>
  <si>
    <t>最小的 k 个数</t>
  </si>
  <si>
    <t>ok</t>
    <phoneticPr fontId="1" type="noConversion"/>
  </si>
  <si>
    <r>
      <rPr>
        <sz val="14"/>
        <rFont val="宋体"/>
        <family val="3"/>
        <charset val="134"/>
      </rPr>
      <t>合并两个有序数组（</t>
    </r>
    <r>
      <rPr>
        <sz val="14"/>
        <rFont val="Consolas"/>
        <family val="3"/>
      </rPr>
      <t>Facebook </t>
    </r>
    <r>
      <rPr>
        <sz val="14"/>
        <rFont val="宋体"/>
        <family val="3"/>
        <charset val="134"/>
      </rPr>
      <t>在半年内面试常考）</t>
    </r>
    <phoneticPr fontId="1" type="noConversion"/>
  </si>
  <si>
    <t>可以继续补充</t>
    <phoneticPr fontId="1" type="noConversion"/>
  </si>
  <si>
    <t>本周作业</t>
  </si>
  <si>
    <t>写一个关于 HashMap 的小总结。</t>
  </si>
  <si>
    <t>说明：对于不熟悉 Java 语言的同学，此项作业可选做。</t>
  </si>
  <si>
    <t>有效的字母异位词（亚马逊、Facebook、谷歌在半年内面试中考过）</t>
  </si>
  <si>
    <t>两数之和（近半年内，亚马逊考查此题达到 216 次、字节跳动 147 次、谷歌 104 次，Facebook、苹果、微软、腾讯也在近半年内面试常考）</t>
  </si>
  <si>
    <t>N 叉树的前序遍历（亚马逊在半年内面试中考过）</t>
  </si>
  <si>
    <t>字母异位词分组（亚马逊在半年内面试中常考）</t>
  </si>
  <si>
    <t>二叉树的中序遍历（亚马逊、字节跳动、微软在半年内面试中考过）</t>
  </si>
  <si>
    <t>二叉树的前序遍历（字节跳动、谷歌、腾讯在半年内面试中考过）</t>
  </si>
  <si>
    <t>N 叉树的层序遍历（亚马逊在半年内面试中考过）</t>
  </si>
  <si>
    <t>丑数（字节跳动在半年内面试中考过）</t>
  </si>
  <si>
    <t>前 K 个高频元素（亚马逊在半年内面试中常考）</t>
  </si>
  <si>
    <t>HeapSort ：自学 https://www.geeksforgeeks.org/heap-sort/</t>
    <phoneticPr fontId="1" type="noConversion"/>
  </si>
  <si>
    <t>二叉树的最近公共祖先（Facebook 在半年内面试常考）</t>
  </si>
  <si>
    <t>从前序与中序遍历序列构造二叉树（字节跳动、亚马逊、微软在半年内面试中考过）</t>
  </si>
  <si>
    <t>组合（微软、亚马逊、谷歌在半年内面试中考过）</t>
  </si>
  <si>
    <t>全排列（字节跳动在半年内面试常考）</t>
  </si>
  <si>
    <t>全排列 II （亚马逊、字节跳动、Facebook 在半年内面试中考过）</t>
  </si>
  <si>
    <t>二叉树的层次遍历</t>
  </si>
  <si>
    <t>分发饼干</t>
  </si>
  <si>
    <t>买卖股票的最佳时机 II</t>
  </si>
  <si>
    <t>跳跃游戏</t>
  </si>
  <si>
    <t>x 的平方根</t>
  </si>
  <si>
    <t>有效的完全平方数</t>
  </si>
  <si>
    <t>柠檬水找零（亚马逊在半年内面试中考过）</t>
  </si>
  <si>
    <t>买卖股票的最佳时机 II （亚马逊、字节跳动、微软在半年内面试中考过）</t>
  </si>
  <si>
    <t>分发饼干（亚马逊在半年内面试中考过）</t>
  </si>
  <si>
    <t>模拟行走机器人</t>
  </si>
  <si>
    <t>使用二分查找，寻找一个半有序数组 [4, 5, 6, 7, 0, 1, 2] 中间无序的地方</t>
  </si>
  <si>
    <t>说明：同学们可以将自己的思路、代码写在第 4 周的学习总结中</t>
  </si>
  <si>
    <t>单词接龙（亚马逊在半年内面试常考）</t>
  </si>
  <si>
    <t>岛屿数量（近半年内，亚马逊在面试中考查此题达到 350 次）</t>
  </si>
  <si>
    <t>扫雷游戏（亚马逊、Facebook 在半年内面试中考过）</t>
  </si>
  <si>
    <t>跳跃游戏 （亚马逊、华为、Facebook 在半年内面试中考过）</t>
  </si>
  <si>
    <t>搜索旋转排序数组（Facebook、字节跳动、亚马逊在半年内面试常考）</t>
  </si>
  <si>
    <t>搜索二维矩阵（亚马逊、微软、Facebook 在半年内面试中考过）</t>
  </si>
  <si>
    <t>寻找旋转排序数组中的最小值（亚马逊、微软、字节跳动在半年内面试中考过）</t>
  </si>
  <si>
    <t>困难</t>
  </si>
  <si>
    <t>单词接龙 II （微软、亚马逊、Facebook 在半年内面试中考过）</t>
  </si>
  <si>
    <t>跳跃游戏 II （亚马逊、华为、字节跳动在半年内面试中考过）</t>
  </si>
  <si>
    <t>OK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</si>
</sst>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4"/>
      <name val="Consolas"/>
      <family val="3"/>
    </font>
    <font>
      <sz val="14"/>
      <name val="Consolas"/>
      <family val="3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2" borderId="0" xfId="1">
      <alignment vertical="center"/>
    </xf>
    <xf numFmtId="14" fontId="0" fillId="0" borderId="0" xfId="0" applyNumberFormat="1">
      <alignment vertical="center"/>
    </xf>
    <xf numFmtId="0" fontId="3" fillId="3" borderId="0" xfId="2">
      <alignment vertical="center"/>
    </xf>
    <xf numFmtId="0" fontId="2" fillId="2" borderId="1" xfId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0" fontId="0" fillId="0" borderId="1" xfId="0" applyNumberFormat="1" applyBorder="1">
      <alignment vertical="center"/>
    </xf>
    <xf numFmtId="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4" borderId="0" xfId="3">
      <alignment vertical="center"/>
    </xf>
    <xf numFmtId="10" fontId="0" fillId="0" borderId="3" xfId="0" applyNumberFormat="1" applyBorder="1">
      <alignment vertical="center"/>
    </xf>
    <xf numFmtId="0" fontId="0" fillId="0" borderId="1" xfId="0" applyFill="1" applyBorder="1">
      <alignment vertical="center"/>
    </xf>
  </cellXfs>
  <cellStyles count="4">
    <cellStyle name="差" xfId="1" builtinId="27"/>
    <cellStyle name="常规" xfId="0" builtinId="0"/>
    <cellStyle name="好" xfId="3" builtinId="26"/>
    <cellStyle name="适中" xfId="2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37</xdr:col>
      <xdr:colOff>66675</xdr:colOff>
      <xdr:row>47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15400" y="171450"/>
          <a:ext cx="16525875" cy="9353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47"/>
  <sheetViews>
    <sheetView tabSelected="1" workbookViewId="0">
      <selection activeCell="K6" sqref="K6"/>
    </sheetView>
  </sheetViews>
  <sheetFormatPr defaultRowHeight="13.5"/>
  <cols>
    <col min="2" max="2" width="22.625" bestFit="1" customWidth="1"/>
    <col min="3" max="3" width="5.75" bestFit="1" customWidth="1"/>
    <col min="4" max="4" width="7.75" bestFit="1" customWidth="1"/>
    <col min="5" max="5" width="7.75" customWidth="1"/>
    <col min="6" max="6" width="10.5" bestFit="1" customWidth="1"/>
    <col min="7" max="7" width="12.25" bestFit="1" customWidth="1"/>
    <col min="8" max="10" width="10.5" bestFit="1" customWidth="1"/>
    <col min="11" max="12" width="9.5" bestFit="1" customWidth="1"/>
    <col min="13" max="15" width="10.5" bestFit="1" customWidth="1"/>
    <col min="16" max="16" width="9.5" bestFit="1" customWidth="1"/>
    <col min="17" max="20" width="10.5" bestFit="1" customWidth="1"/>
    <col min="21" max="21" width="11.625" bestFit="1" customWidth="1"/>
  </cols>
  <sheetData>
    <row r="1" spans="2:21">
      <c r="F1" t="s">
        <v>40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2:21">
      <c r="F2" t="s">
        <v>35</v>
      </c>
      <c r="G2">
        <v>7</v>
      </c>
    </row>
    <row r="3" spans="2:21">
      <c r="B3" s="1" t="s">
        <v>0</v>
      </c>
      <c r="C3" s="1" t="s">
        <v>20</v>
      </c>
      <c r="D3" s="1" t="s">
        <v>21</v>
      </c>
      <c r="E3" s="1" t="s">
        <v>39</v>
      </c>
      <c r="F3" s="3">
        <v>44010</v>
      </c>
      <c r="G3" s="3">
        <f t="shared" ref="G3:Q3" si="0">F3+$G$2</f>
        <v>44017</v>
      </c>
      <c r="H3" s="3">
        <f t="shared" si="0"/>
        <v>44024</v>
      </c>
      <c r="I3" s="3">
        <f t="shared" si="0"/>
        <v>44031</v>
      </c>
      <c r="J3" s="3">
        <f t="shared" si="0"/>
        <v>44038</v>
      </c>
      <c r="K3" s="3">
        <f t="shared" si="0"/>
        <v>44045</v>
      </c>
      <c r="L3" s="3">
        <f t="shared" si="0"/>
        <v>44052</v>
      </c>
      <c r="M3" s="3">
        <f t="shared" si="0"/>
        <v>44059</v>
      </c>
      <c r="N3" s="3">
        <f t="shared" si="0"/>
        <v>44066</v>
      </c>
      <c r="O3" s="3">
        <f t="shared" si="0"/>
        <v>44073</v>
      </c>
      <c r="P3" s="3">
        <f t="shared" si="0"/>
        <v>44080</v>
      </c>
      <c r="Q3" s="3">
        <f t="shared" si="0"/>
        <v>44087</v>
      </c>
      <c r="R3" s="3">
        <f t="shared" ref="R3" si="1">Q3+$G$2</f>
        <v>44094</v>
      </c>
      <c r="S3" s="3">
        <f t="shared" ref="S3" si="2">R3+$G$2</f>
        <v>44101</v>
      </c>
      <c r="T3" s="3">
        <f t="shared" ref="T3" si="3">S3+$G$2</f>
        <v>44108</v>
      </c>
      <c r="U3" s="3">
        <f t="shared" ref="U3" si="4">T3+$G$2</f>
        <v>44115</v>
      </c>
    </row>
    <row r="4" spans="2:21">
      <c r="B4" s="5" t="s">
        <v>18</v>
      </c>
      <c r="C4" s="5">
        <v>149</v>
      </c>
      <c r="D4" s="7">
        <f>MAX(G4:U4)</f>
        <v>95</v>
      </c>
      <c r="E4" s="8">
        <f>D4/C4</f>
        <v>0.63758389261744963</v>
      </c>
      <c r="G4" s="6">
        <v>53</v>
      </c>
      <c r="H4" s="6">
        <v>56</v>
      </c>
      <c r="I4" s="6">
        <v>68</v>
      </c>
      <c r="J4" s="6">
        <v>90</v>
      </c>
      <c r="K4" s="6">
        <v>95</v>
      </c>
    </row>
    <row r="5" spans="2:21">
      <c r="B5" s="5" t="s">
        <v>19</v>
      </c>
      <c r="C5" s="5">
        <v>140</v>
      </c>
      <c r="D5" s="7">
        <f>MAX(G5:U5)</f>
        <v>0</v>
      </c>
      <c r="E5" s="6"/>
      <c r="G5" s="6"/>
      <c r="H5" s="6"/>
    </row>
    <row r="6" spans="2:21">
      <c r="B6" s="2" t="s">
        <v>26</v>
      </c>
      <c r="C6" s="2">
        <v>28</v>
      </c>
    </row>
    <row r="7" spans="2:21">
      <c r="B7" s="5" t="s">
        <v>1</v>
      </c>
      <c r="C7" s="5">
        <v>170</v>
      </c>
      <c r="D7" s="6">
        <f>MAX(G7:U7)</f>
        <v>15</v>
      </c>
      <c r="E7" s="13">
        <f>D7/C7</f>
        <v>8.8235294117647065E-2</v>
      </c>
      <c r="G7" s="6">
        <v>15</v>
      </c>
      <c r="H7" s="6">
        <v>15</v>
      </c>
    </row>
    <row r="8" spans="2:21">
      <c r="B8" s="2" t="s">
        <v>25</v>
      </c>
      <c r="C8" s="2">
        <v>44</v>
      </c>
      <c r="D8" s="6">
        <f t="shared" ref="D8:D15" si="5">MAX(G8:U8)</f>
        <v>0</v>
      </c>
    </row>
    <row r="9" spans="2:21">
      <c r="B9" s="4" t="s">
        <v>27</v>
      </c>
      <c r="C9" s="4">
        <v>40</v>
      </c>
      <c r="D9" s="6">
        <f t="shared" si="5"/>
        <v>0</v>
      </c>
    </row>
    <row r="10" spans="2:21">
      <c r="B10" s="2" t="s">
        <v>28</v>
      </c>
      <c r="C10" s="2">
        <v>51</v>
      </c>
      <c r="D10" s="6">
        <f t="shared" si="5"/>
        <v>0</v>
      </c>
    </row>
    <row r="11" spans="2:21">
      <c r="B11" s="4" t="s">
        <v>2</v>
      </c>
      <c r="C11" s="4">
        <v>20</v>
      </c>
      <c r="D11" s="6">
        <f t="shared" si="5"/>
        <v>0</v>
      </c>
    </row>
    <row r="12" spans="2:21">
      <c r="B12" s="4" t="s">
        <v>3</v>
      </c>
      <c r="C12" s="4">
        <v>71</v>
      </c>
      <c r="D12" s="6">
        <f t="shared" si="5"/>
        <v>0</v>
      </c>
    </row>
    <row r="13" spans="2:21">
      <c r="B13" t="s">
        <v>30</v>
      </c>
      <c r="C13">
        <v>36</v>
      </c>
      <c r="D13" s="6">
        <f t="shared" si="5"/>
        <v>0</v>
      </c>
    </row>
    <row r="14" spans="2:21">
      <c r="B14" t="s">
        <v>23</v>
      </c>
      <c r="C14">
        <v>47</v>
      </c>
      <c r="D14" s="6">
        <f t="shared" si="5"/>
        <v>0</v>
      </c>
    </row>
    <row r="15" spans="2:21">
      <c r="B15" t="s">
        <v>34</v>
      </c>
      <c r="C15">
        <v>57</v>
      </c>
      <c r="D15" s="6">
        <f t="shared" si="5"/>
        <v>0</v>
      </c>
    </row>
    <row r="18" spans="2:10">
      <c r="B18" s="1" t="s">
        <v>4</v>
      </c>
    </row>
    <row r="19" spans="2:10">
      <c r="B19" s="5" t="s">
        <v>5</v>
      </c>
      <c r="C19" s="5">
        <v>90</v>
      </c>
      <c r="D19" s="6">
        <f>MAX(G19:U19)</f>
        <v>37</v>
      </c>
      <c r="E19" s="13">
        <f>D19/C19</f>
        <v>0.41111111111111109</v>
      </c>
      <c r="G19" s="6">
        <v>6</v>
      </c>
      <c r="H19" s="6">
        <v>7</v>
      </c>
      <c r="I19" s="6">
        <v>22</v>
      </c>
      <c r="J19" s="14">
        <v>37</v>
      </c>
    </row>
    <row r="20" spans="2:10">
      <c r="B20" s="5" t="s">
        <v>6</v>
      </c>
      <c r="C20" s="5">
        <v>80</v>
      </c>
      <c r="D20" s="6">
        <f>MAX(G20:U20)</f>
        <v>24</v>
      </c>
      <c r="E20" s="13">
        <f>D20/C20</f>
        <v>0.3</v>
      </c>
      <c r="H20" s="6">
        <v>18</v>
      </c>
      <c r="I20" s="6">
        <v>22</v>
      </c>
      <c r="J20" s="6">
        <v>24</v>
      </c>
    </row>
    <row r="21" spans="2:10">
      <c r="B21" s="2" t="s">
        <v>7</v>
      </c>
      <c r="C21" s="2">
        <v>106</v>
      </c>
      <c r="D21" s="6">
        <f t="shared" ref="D21:D28" si="6">MAX(G21:U21)</f>
        <v>0</v>
      </c>
    </row>
    <row r="22" spans="2:10">
      <c r="B22" t="s">
        <v>8</v>
      </c>
      <c r="C22">
        <v>58</v>
      </c>
      <c r="D22" s="6">
        <f t="shared" si="6"/>
        <v>0</v>
      </c>
    </row>
    <row r="23" spans="2:10">
      <c r="B23" t="s">
        <v>9</v>
      </c>
      <c r="C23">
        <v>32</v>
      </c>
      <c r="D23" s="6">
        <f t="shared" si="6"/>
        <v>0</v>
      </c>
    </row>
    <row r="24" spans="2:10">
      <c r="B24" t="s">
        <v>31</v>
      </c>
      <c r="C24">
        <v>62</v>
      </c>
      <c r="D24" s="6">
        <f t="shared" si="6"/>
        <v>0</v>
      </c>
    </row>
    <row r="25" spans="2:10">
      <c r="B25" s="2" t="s">
        <v>17</v>
      </c>
      <c r="C25" s="2">
        <v>100</v>
      </c>
      <c r="D25" s="6">
        <f t="shared" si="6"/>
        <v>0</v>
      </c>
    </row>
    <row r="26" spans="2:10">
      <c r="B26" s="2" t="s">
        <v>29</v>
      </c>
      <c r="C26" s="2">
        <v>72</v>
      </c>
      <c r="D26" s="6">
        <f t="shared" si="6"/>
        <v>0</v>
      </c>
    </row>
    <row r="27" spans="2:10">
      <c r="B27" t="s">
        <v>32</v>
      </c>
      <c r="C27">
        <v>51</v>
      </c>
      <c r="D27" s="6">
        <f t="shared" si="6"/>
        <v>0</v>
      </c>
    </row>
    <row r="28" spans="2:10">
      <c r="B28" t="s">
        <v>33</v>
      </c>
      <c r="C28">
        <v>121</v>
      </c>
      <c r="D28" s="6">
        <f t="shared" si="6"/>
        <v>0</v>
      </c>
    </row>
    <row r="30" spans="2:10">
      <c r="B30" s="1" t="s">
        <v>10</v>
      </c>
    </row>
    <row r="31" spans="2:10">
      <c r="B31" t="s">
        <v>11</v>
      </c>
    </row>
    <row r="32" spans="2:10">
      <c r="B32" t="s">
        <v>12</v>
      </c>
    </row>
    <row r="33" spans="2:21">
      <c r="B33" s="2" t="s">
        <v>13</v>
      </c>
      <c r="C33" s="2">
        <v>123</v>
      </c>
      <c r="D33" s="6">
        <f t="shared" ref="D33:D35" si="7">MAX(G33:U33)</f>
        <v>0</v>
      </c>
    </row>
    <row r="34" spans="2:21">
      <c r="B34" s="2" t="s">
        <v>24</v>
      </c>
      <c r="C34" s="2">
        <v>242</v>
      </c>
      <c r="D34" s="6">
        <f t="shared" si="7"/>
        <v>0</v>
      </c>
    </row>
    <row r="35" spans="2:21">
      <c r="B35" s="4" t="s">
        <v>22</v>
      </c>
      <c r="C35" s="4">
        <v>155</v>
      </c>
      <c r="D35" s="6">
        <f t="shared" si="7"/>
        <v>0</v>
      </c>
    </row>
    <row r="37" spans="2:21">
      <c r="B37" s="1" t="s">
        <v>14</v>
      </c>
    </row>
    <row r="38" spans="2:21">
      <c r="B38" s="2" t="s">
        <v>15</v>
      </c>
      <c r="C38" s="2">
        <v>49</v>
      </c>
      <c r="D38" s="6">
        <f t="shared" ref="D38:D39" si="8">MAX(G38:U38)</f>
        <v>0</v>
      </c>
    </row>
    <row r="39" spans="2:21">
      <c r="B39" s="4" t="s">
        <v>16</v>
      </c>
      <c r="C39" s="4">
        <v>19</v>
      </c>
      <c r="D39" s="6">
        <f t="shared" si="8"/>
        <v>0</v>
      </c>
    </row>
    <row r="41" spans="2:21">
      <c r="C41" s="2">
        <f>SUM(C4:C8)+C10+SUM(C19:C21)+SUM(C25:C26)+SUM(C33:C34)+C38</f>
        <v>1444</v>
      </c>
      <c r="D41" s="6">
        <f t="shared" ref="D41" si="9">MAX(G41:U41)</f>
        <v>151</v>
      </c>
      <c r="E41" s="8">
        <f>D41/C41</f>
        <v>0.10457063711911357</v>
      </c>
      <c r="G41">
        <f>SUM(G4:G40)</f>
        <v>74</v>
      </c>
      <c r="H41">
        <f>SUM(H4:H39)</f>
        <v>96</v>
      </c>
      <c r="I41">
        <f>SUM(I4:I40)</f>
        <v>112</v>
      </c>
      <c r="J41">
        <f>SUM(J4:J40)</f>
        <v>151</v>
      </c>
    </row>
    <row r="42" spans="2:21">
      <c r="C42" s="4">
        <f>C39+C35+C12+C11+C9</f>
        <v>305</v>
      </c>
    </row>
    <row r="43" spans="2:21">
      <c r="C43" s="4"/>
      <c r="F43" s="3">
        <v>44010</v>
      </c>
      <c r="G43" s="3">
        <f t="shared" ref="G43" si="10">F43+$G$2</f>
        <v>44017</v>
      </c>
      <c r="H43" s="3">
        <f t="shared" ref="H43" si="11">G43+$G$2</f>
        <v>44024</v>
      </c>
      <c r="I43" s="3">
        <f t="shared" ref="I43" si="12">H43+$G$2</f>
        <v>44031</v>
      </c>
      <c r="J43" s="3">
        <f t="shared" ref="J43" si="13">I43+$G$2</f>
        <v>44038</v>
      </c>
      <c r="K43" s="3">
        <f t="shared" ref="K43" si="14">J43+$G$2</f>
        <v>44045</v>
      </c>
      <c r="L43" s="3">
        <f t="shared" ref="L43" si="15">K43+$G$2</f>
        <v>44052</v>
      </c>
      <c r="M43" s="3">
        <f t="shared" ref="M43" si="16">L43+$G$2</f>
        <v>44059</v>
      </c>
      <c r="N43" s="3">
        <f t="shared" ref="N43" si="17">M43+$G$2</f>
        <v>44066</v>
      </c>
      <c r="O43" s="3">
        <f t="shared" ref="O43" si="18">N43+$G$2</f>
        <v>44073</v>
      </c>
      <c r="P43" s="3">
        <f t="shared" ref="P43" si="19">O43+$G$2</f>
        <v>44080</v>
      </c>
      <c r="Q43" s="3">
        <f t="shared" ref="Q43" si="20">P43+$G$2</f>
        <v>44087</v>
      </c>
      <c r="R43" s="3">
        <f t="shared" ref="R43" si="21">Q43+$G$2</f>
        <v>44094</v>
      </c>
      <c r="S43" s="3">
        <f t="shared" ref="S43" si="22">R43+$G$2</f>
        <v>44101</v>
      </c>
      <c r="T43" s="3">
        <f t="shared" ref="T43" si="23">S43+$G$2</f>
        <v>44108</v>
      </c>
      <c r="U43" s="3">
        <f t="shared" ref="U43" si="24">T43+$G$2</f>
        <v>44115</v>
      </c>
    </row>
    <row r="44" spans="2:21">
      <c r="B44" t="s">
        <v>36</v>
      </c>
      <c r="E44" t="s">
        <v>43</v>
      </c>
      <c r="G44" s="9">
        <v>0.08</v>
      </c>
      <c r="H44" s="9">
        <f>$G$44*H1</f>
        <v>0.16</v>
      </c>
      <c r="I44" s="9">
        <f>$G$44*I1</f>
        <v>0.24</v>
      </c>
      <c r="J44" s="9">
        <f t="shared" ref="J44:R44" si="25">$G$44*J1</f>
        <v>0.32</v>
      </c>
      <c r="K44" s="9">
        <f t="shared" si="25"/>
        <v>0.4</v>
      </c>
      <c r="L44" s="9">
        <f t="shared" si="25"/>
        <v>0.48</v>
      </c>
      <c r="M44" s="9">
        <f t="shared" si="25"/>
        <v>0.56000000000000005</v>
      </c>
      <c r="N44" s="9">
        <f t="shared" si="25"/>
        <v>0.64</v>
      </c>
      <c r="O44" s="9">
        <f t="shared" si="25"/>
        <v>0.72</v>
      </c>
      <c r="P44" s="9">
        <f t="shared" si="25"/>
        <v>0.8</v>
      </c>
      <c r="Q44" s="9">
        <f t="shared" si="25"/>
        <v>0.88</v>
      </c>
      <c r="R44" s="9">
        <f t="shared" si="25"/>
        <v>0.96</v>
      </c>
      <c r="S44" s="9">
        <v>1</v>
      </c>
      <c r="T44" s="9"/>
      <c r="U44" s="9"/>
    </row>
    <row r="45" spans="2:21">
      <c r="E45" t="s">
        <v>42</v>
      </c>
      <c r="F45">
        <v>152</v>
      </c>
      <c r="G45">
        <f>F45-$F$46</f>
        <v>150.4</v>
      </c>
      <c r="H45">
        <f>G45-$F$46</f>
        <v>148.80000000000001</v>
      </c>
      <c r="I45">
        <f t="shared" ref="I45:S45" si="26">H45-$F$46</f>
        <v>147.20000000000002</v>
      </c>
      <c r="J45">
        <f t="shared" si="26"/>
        <v>145.60000000000002</v>
      </c>
      <c r="K45">
        <f t="shared" si="26"/>
        <v>144.00000000000003</v>
      </c>
      <c r="L45">
        <f t="shared" si="26"/>
        <v>142.40000000000003</v>
      </c>
      <c r="M45">
        <f t="shared" si="26"/>
        <v>140.80000000000004</v>
      </c>
      <c r="N45">
        <f t="shared" si="26"/>
        <v>139.20000000000005</v>
      </c>
      <c r="O45">
        <f t="shared" si="26"/>
        <v>137.60000000000005</v>
      </c>
      <c r="P45">
        <f t="shared" si="26"/>
        <v>136.00000000000006</v>
      </c>
      <c r="Q45">
        <f t="shared" si="26"/>
        <v>134.40000000000006</v>
      </c>
      <c r="R45">
        <f t="shared" si="26"/>
        <v>132.80000000000007</v>
      </c>
      <c r="S45">
        <f t="shared" si="26"/>
        <v>131.20000000000007</v>
      </c>
    </row>
    <row r="46" spans="2:21">
      <c r="F46">
        <v>1.6</v>
      </c>
    </row>
    <row r="47" spans="2:21">
      <c r="E47" t="s">
        <v>41</v>
      </c>
      <c r="F47" t="s">
        <v>38</v>
      </c>
      <c r="G47" t="s">
        <v>37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1"/>
  <sheetViews>
    <sheetView workbookViewId="0">
      <selection activeCell="A12" sqref="A12"/>
    </sheetView>
  </sheetViews>
  <sheetFormatPr defaultRowHeight="13.5"/>
  <cols>
    <col min="1" max="1" width="13" bestFit="1" customWidth="1"/>
  </cols>
  <sheetData>
    <row r="2" spans="1:3" ht="18.75">
      <c r="C2" s="10" t="s">
        <v>44</v>
      </c>
    </row>
    <row r="3" spans="1:3" ht="18.75">
      <c r="C3" s="10" t="s">
        <v>45</v>
      </c>
    </row>
    <row r="4" spans="1:3" ht="18.75">
      <c r="B4" s="12" t="s">
        <v>63</v>
      </c>
      <c r="C4" s="11" t="s">
        <v>46</v>
      </c>
    </row>
    <row r="5" spans="1:3" ht="18.75">
      <c r="A5" t="s">
        <v>65</v>
      </c>
      <c r="B5" s="12" t="s">
        <v>63</v>
      </c>
      <c r="C5" s="11" t="s">
        <v>47</v>
      </c>
    </row>
    <row r="6" spans="1:3" ht="18.75">
      <c r="B6" s="12" t="s">
        <v>63</v>
      </c>
      <c r="C6" s="11" t="s">
        <v>48</v>
      </c>
    </row>
    <row r="7" spans="1:3" ht="18.75">
      <c r="B7" s="12" t="s">
        <v>63</v>
      </c>
      <c r="C7" s="11" t="s">
        <v>49</v>
      </c>
    </row>
    <row r="8" spans="1:3" ht="18.75">
      <c r="B8" s="12" t="s">
        <v>63</v>
      </c>
      <c r="C8" s="11" t="s">
        <v>50</v>
      </c>
    </row>
    <row r="9" spans="1:3" ht="18.75">
      <c r="B9" s="12" t="s">
        <v>63</v>
      </c>
      <c r="C9" s="11" t="s">
        <v>64</v>
      </c>
    </row>
    <row r="10" spans="1:3" ht="18.75">
      <c r="B10" s="12" t="s">
        <v>63</v>
      </c>
      <c r="C10" s="11" t="s">
        <v>51</v>
      </c>
    </row>
    <row r="11" spans="1:3" ht="18.75">
      <c r="B11" s="12" t="s">
        <v>63</v>
      </c>
      <c r="C11" s="11" t="s">
        <v>52</v>
      </c>
    </row>
    <row r="12" spans="1:3" ht="18.75">
      <c r="B12">
        <v>1</v>
      </c>
      <c r="C12" s="11" t="s">
        <v>53</v>
      </c>
    </row>
    <row r="13" spans="1:3" ht="18.75">
      <c r="C13" s="10" t="s">
        <v>54</v>
      </c>
    </row>
    <row r="14" spans="1:3" ht="18.75">
      <c r="B14">
        <v>2</v>
      </c>
      <c r="C14" s="11" t="s">
        <v>55</v>
      </c>
    </row>
    <row r="15" spans="1:3" ht="18.75">
      <c r="C15" s="10" t="s">
        <v>56</v>
      </c>
    </row>
    <row r="16" spans="1:3" ht="18.75">
      <c r="B16">
        <v>3</v>
      </c>
      <c r="C16" s="11" t="s">
        <v>57</v>
      </c>
    </row>
    <row r="17" spans="3:3" ht="18.75">
      <c r="C17" s="10" t="s">
        <v>58</v>
      </c>
    </row>
    <row r="18" spans="3:3" ht="18.75">
      <c r="C18" s="10" t="s">
        <v>59</v>
      </c>
    </row>
    <row r="19" spans="3:3" ht="18.75">
      <c r="C19" s="11" t="s">
        <v>60</v>
      </c>
    </row>
    <row r="20" spans="3:3" ht="18.75">
      <c r="C20" s="11" t="s">
        <v>61</v>
      </c>
    </row>
    <row r="21" spans="3:3" ht="18.75">
      <c r="C21" s="11" t="s">
        <v>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C16"/>
  <sheetViews>
    <sheetView workbookViewId="0">
      <selection activeCell="B6" sqref="B6"/>
    </sheetView>
  </sheetViews>
  <sheetFormatPr defaultRowHeight="13.5"/>
  <sheetData>
    <row r="2" spans="2:3">
      <c r="C2" t="s">
        <v>66</v>
      </c>
    </row>
    <row r="3" spans="2:3">
      <c r="C3" t="s">
        <v>45</v>
      </c>
    </row>
    <row r="4" spans="2:3">
      <c r="C4" t="s">
        <v>67</v>
      </c>
    </row>
    <row r="5" spans="2:3">
      <c r="C5" t="s">
        <v>68</v>
      </c>
    </row>
    <row r="6" spans="2:3">
      <c r="B6" s="12" t="s">
        <v>63</v>
      </c>
      <c r="C6" t="s">
        <v>69</v>
      </c>
    </row>
    <row r="7" spans="2:3">
      <c r="B7" s="12" t="s">
        <v>63</v>
      </c>
      <c r="C7" t="s">
        <v>70</v>
      </c>
    </row>
    <row r="8" spans="2:3">
      <c r="B8" s="12" t="s">
        <v>63</v>
      </c>
      <c r="C8" t="s">
        <v>71</v>
      </c>
    </row>
    <row r="9" spans="2:3">
      <c r="C9" t="s">
        <v>78</v>
      </c>
    </row>
    <row r="10" spans="2:3">
      <c r="C10" t="s">
        <v>54</v>
      </c>
    </row>
    <row r="11" spans="2:3">
      <c r="B11" s="12" t="s">
        <v>63</v>
      </c>
      <c r="C11" t="s">
        <v>72</v>
      </c>
    </row>
    <row r="12" spans="2:3">
      <c r="B12" s="12" t="s">
        <v>63</v>
      </c>
      <c r="C12" t="s">
        <v>73</v>
      </c>
    </row>
    <row r="13" spans="2:3">
      <c r="B13" s="12" t="s">
        <v>63</v>
      </c>
      <c r="C13" t="s">
        <v>74</v>
      </c>
    </row>
    <row r="14" spans="2:3">
      <c r="B14" s="12" t="s">
        <v>63</v>
      </c>
      <c r="C14" t="s">
        <v>75</v>
      </c>
    </row>
    <row r="15" spans="2:3">
      <c r="C15" t="s">
        <v>76</v>
      </c>
    </row>
    <row r="16" spans="2:3">
      <c r="C16" t="s">
        <v>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6"/>
  <sheetViews>
    <sheetView workbookViewId="0">
      <selection activeCell="B4" sqref="B4"/>
    </sheetView>
  </sheetViews>
  <sheetFormatPr defaultRowHeight="13.5"/>
  <sheetData>
    <row r="2" spans="2:3">
      <c r="C2" t="s">
        <v>66</v>
      </c>
    </row>
    <row r="3" spans="2:3">
      <c r="C3" t="s">
        <v>54</v>
      </c>
    </row>
    <row r="4" spans="2:3">
      <c r="B4" s="12" t="s">
        <v>63</v>
      </c>
      <c r="C4" t="s">
        <v>79</v>
      </c>
    </row>
    <row r="5" spans="2:3">
      <c r="B5" s="12" t="s">
        <v>63</v>
      </c>
      <c r="C5" t="s">
        <v>80</v>
      </c>
    </row>
    <row r="6" spans="2:3">
      <c r="C6" t="s">
        <v>81</v>
      </c>
    </row>
    <row r="7" spans="2:3">
      <c r="C7" t="s">
        <v>82</v>
      </c>
    </row>
    <row r="8" spans="2:3">
      <c r="C8" t="s">
        <v>83</v>
      </c>
    </row>
    <row r="9" spans="2:3">
      <c r="C9" t="s">
        <v>58</v>
      </c>
    </row>
    <row r="10" spans="2:3">
      <c r="C10" t="s">
        <v>59</v>
      </c>
    </row>
    <row r="11" spans="2:3">
      <c r="C11" t="s">
        <v>84</v>
      </c>
    </row>
    <row r="12" spans="2:3">
      <c r="C12" t="s">
        <v>85</v>
      </c>
    </row>
    <row r="13" spans="2:3">
      <c r="C13" t="s">
        <v>86</v>
      </c>
    </row>
    <row r="14" spans="2:3">
      <c r="C14" t="s">
        <v>87</v>
      </c>
    </row>
    <row r="15" spans="2:3">
      <c r="C15" t="s">
        <v>88</v>
      </c>
    </row>
    <row r="16" spans="2:3">
      <c r="C16" t="s">
        <v>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C20"/>
  <sheetViews>
    <sheetView workbookViewId="0">
      <selection activeCell="B6" sqref="B6"/>
    </sheetView>
  </sheetViews>
  <sheetFormatPr defaultRowHeight="13.5"/>
  <sheetData>
    <row r="2" spans="2:3">
      <c r="C2" t="s">
        <v>66</v>
      </c>
    </row>
    <row r="3" spans="2:3">
      <c r="C3" t="s">
        <v>45</v>
      </c>
    </row>
    <row r="4" spans="2:3">
      <c r="B4" s="12" t="s">
        <v>106</v>
      </c>
      <c r="C4" t="s">
        <v>90</v>
      </c>
    </row>
    <row r="5" spans="2:3">
      <c r="B5" s="12" t="s">
        <v>106</v>
      </c>
      <c r="C5" t="s">
        <v>91</v>
      </c>
    </row>
    <row r="6" spans="2:3">
      <c r="B6" s="12" t="s">
        <v>106</v>
      </c>
      <c r="C6" t="s">
        <v>92</v>
      </c>
    </row>
    <row r="7" spans="2:3">
      <c r="C7" t="s">
        <v>93</v>
      </c>
    </row>
    <row r="8" spans="2:3">
      <c r="C8" t="s">
        <v>94</v>
      </c>
    </row>
    <row r="9" spans="2:3">
      <c r="C9" t="s">
        <v>95</v>
      </c>
    </row>
    <row r="10" spans="2:3">
      <c r="C10" t="s">
        <v>54</v>
      </c>
    </row>
    <row r="11" spans="2:3">
      <c r="C11" t="s">
        <v>96</v>
      </c>
    </row>
    <row r="12" spans="2:3">
      <c r="C12" t="s">
        <v>97</v>
      </c>
    </row>
    <row r="13" spans="2:3">
      <c r="C13" t="s">
        <v>98</v>
      </c>
    </row>
    <row r="14" spans="2:3">
      <c r="C14" t="s">
        <v>99</v>
      </c>
    </row>
    <row r="15" spans="2:3">
      <c r="C15" t="s">
        <v>100</v>
      </c>
    </row>
    <row r="16" spans="2:3">
      <c r="C16" t="s">
        <v>101</v>
      </c>
    </row>
    <row r="17" spans="3:3">
      <c r="C17" t="s">
        <v>102</v>
      </c>
    </row>
    <row r="18" spans="3:3">
      <c r="C18" t="s">
        <v>103</v>
      </c>
    </row>
    <row r="19" spans="3:3">
      <c r="C19" t="s">
        <v>104</v>
      </c>
    </row>
    <row r="20" spans="3:3">
      <c r="C20" t="s">
        <v>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技术栈强化</vt:lpstr>
      <vt:lpstr>homework_week1</vt:lpstr>
      <vt:lpstr>homework_week2</vt:lpstr>
      <vt:lpstr>homework_week3</vt:lpstr>
      <vt:lpstr>homework_week4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2020-08-03T01:37:21Z</dcterms:modified>
</cp:coreProperties>
</file>