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hua'wei</author>
  </authors>
  <commentList>
    <comment ref="A26" authorId="0">
      <text>
        <r>
          <rPr>
            <sz val="9"/>
            <rFont val="宋体"/>
            <charset val="134"/>
          </rPr>
          <t>dde散户数量 是一种反向指标</t>
        </r>
      </text>
    </comment>
    <comment ref="G35" authorId="0">
      <text>
        <r>
          <rPr>
            <sz val="9"/>
            <rFont val="宋体"/>
            <charset val="134"/>
          </rPr>
          <t>上涨行情中爆涨后的暴跌可能是洗盘，清理散户，后面继续拉升</t>
        </r>
      </text>
    </comment>
    <comment ref="E144" authorId="0">
      <text>
        <r>
          <rPr>
            <sz val="9"/>
            <rFont val="宋体"/>
            <charset val="134"/>
          </rPr>
          <t xml:space="preserve">脊柱类耗材集采青海落地平均降价84%
</t>
        </r>
      </text>
    </comment>
    <comment ref="B165" authorId="0">
      <text>
        <r>
          <rPr>
            <sz val="9"/>
            <rFont val="宋体"/>
            <charset val="134"/>
          </rPr>
          <t xml:space="preserve">光伏胶膜，光伏行业中胶膜集中稳定，盈利会慢慢回升
</t>
        </r>
      </text>
    </comment>
    <comment ref="B171" authorId="0">
      <text>
        <r>
          <rPr>
            <sz val="9"/>
            <rFont val="宋体"/>
            <charset val="134"/>
          </rPr>
          <t xml:space="preserve">光伏利润会回到下游产业，但是逆变器竞争压力大
</t>
        </r>
      </text>
    </comment>
  </commentList>
</comments>
</file>

<file path=xl/sharedStrings.xml><?xml version="1.0" encoding="utf-8"?>
<sst xmlns="http://schemas.openxmlformats.org/spreadsheetml/2006/main" count="300" uniqueCount="140">
  <si>
    <t>股票名称</t>
  </si>
  <si>
    <t>指数</t>
  </si>
  <si>
    <t>上证指数</t>
  </si>
  <si>
    <t>涨幅</t>
  </si>
  <si>
    <t>换手率</t>
  </si>
  <si>
    <t>变化比率</t>
  </si>
  <si>
    <t>量</t>
  </si>
  <si>
    <t>大盘趋势</t>
  </si>
  <si>
    <t>指数上涨无力，中特估无力带头杀跌</t>
  </si>
  <si>
    <t xml:space="preserve">中特估继续放量杀跌，关注其他股无伤害找机会
</t>
  </si>
  <si>
    <t xml:space="preserve">指数继续回调，下跌极度(0.783)缩量，做空动能衰减(-0.29%)，主跌结束
明天中特估如果继续强势，说明资金没有切换完，还将反复操作，如果反弹无力果断出逃说明进入对倒出货阶段换将继续向下(放量下跌缩量反弹，放量下跌缩量反弹)
其他低位个股
</t>
  </si>
  <si>
    <t>继续缩量探底
等待反弹</t>
  </si>
  <si>
    <t>上午探底，
下午巨量回升</t>
  </si>
  <si>
    <t>无量冲高回落回调下跌
但是指数(上证 创业板 科创 北证)保持共振都在低点 问题不大 风险比较低</t>
  </si>
  <si>
    <t>冲高无量回落
下午翻红(不翻红更好)
翻红后形成缩量反弹，明天可能危险</t>
  </si>
  <si>
    <t>冲高回落
高点没破周二开盘价，明天危险</t>
  </si>
  <si>
    <t>收阴线十字星，好消息缩量
明天继续探底如果跌破3268需要建重仓</t>
  </si>
  <si>
    <t>明天很关键，今天没量
明天如果不能冲高危险</t>
  </si>
  <si>
    <t>大盘终于gg，缩量，很难操作
如果明天止跌，应该不会切换板块趋势</t>
  </si>
  <si>
    <t>创业板指</t>
  </si>
  <si>
    <t>中特估无力带头杀跌，带动创业板普跌</t>
  </si>
  <si>
    <t>创业板翻红，不受中特估影响，坚守底部股票吃肉</t>
  </si>
  <si>
    <t>连续2天翻红，但是没有放量是隐患
如果创业板跟随中特估一起反弹，没有回调，说明可能是底部
如果中特估继续大涨且成交量放大，创业板回调，说明前2天翻红是资金过渡
如果中特估反弹无量，而创业板底部开始补量，说明可能是底部</t>
  </si>
  <si>
    <t>继续缩量见底</t>
  </si>
  <si>
    <t>大涨，
没有明显放量</t>
  </si>
  <si>
    <t>没量</t>
  </si>
  <si>
    <t>科创50</t>
  </si>
  <si>
    <t>股价</t>
  </si>
  <si>
    <t>通威股份</t>
  </si>
  <si>
    <t>散户数量</t>
  </si>
  <si>
    <t>散户趋势</t>
  </si>
  <si>
    <t>三连阴没破前面一个阳线，继续持仓</t>
  </si>
  <si>
    <t>强行收阳 价升量缩，缺乏上升动能 庄家没有拉升意愿</t>
  </si>
  <si>
    <t>上午冲高， 无量回落，大盘大跌，通威可以不动</t>
  </si>
  <si>
    <t>中天科技</t>
  </si>
  <si>
    <t>可以继续持仓</t>
  </si>
  <si>
    <t>走坏，明天冲高出，等W底</t>
  </si>
  <si>
    <t>国电电力</t>
  </si>
  <si>
    <t>量不行，中性持股</t>
  </si>
  <si>
    <t>等30日均线，观察是否洗盘</t>
  </si>
  <si>
    <t>放量冲高，但是有回落，继续观察</t>
  </si>
  <si>
    <t>航发动力</t>
  </si>
  <si>
    <t>量能不够</t>
  </si>
  <si>
    <t>地量 继续观察</t>
  </si>
  <si>
    <t>建民集团</t>
  </si>
  <si>
    <t>缩量的阴线
今天应该买回来的，忘记买了</t>
  </si>
  <si>
    <t>明阳智能</t>
  </si>
  <si>
    <t>缩量的微跌，观察</t>
  </si>
  <si>
    <t>继续缩量，有破位风险</t>
  </si>
  <si>
    <t>想减仓了，转福斯特</t>
  </si>
  <si>
    <t>中国中免</t>
  </si>
  <si>
    <t>看不到反转</t>
  </si>
  <si>
    <t>有开始止跌迹象</t>
  </si>
  <si>
    <t>继续持仓，暂时</t>
  </si>
  <si>
    <t>坚定持仓</t>
  </si>
  <si>
    <t>大连电瓷</t>
  </si>
  <si>
    <t>继续持股，微微放量</t>
  </si>
  <si>
    <t>加一手观察</t>
  </si>
  <si>
    <t>比昨天量大，底部继续持仓</t>
  </si>
  <si>
    <t>三安光电</t>
  </si>
  <si>
    <t>继续持股</t>
  </si>
  <si>
    <t>可以加仓</t>
  </si>
  <si>
    <t>观察是否还有回踩</t>
  </si>
  <si>
    <t>明天早上低开，可以加仓</t>
  </si>
  <si>
    <t>云南白药</t>
  </si>
  <si>
    <t>57.11(55.59)</t>
  </si>
  <si>
    <t>缩量的微调，问题不大</t>
  </si>
  <si>
    <t>阴十字星看下周一情况</t>
  </si>
  <si>
    <t>中航西飞</t>
  </si>
  <si>
    <t>散户趋势量</t>
  </si>
  <si>
    <t>散户数量预测</t>
  </si>
  <si>
    <t>量能放大，继续持股</t>
  </si>
  <si>
    <t>低量无上涨动力，没破昨天开盘价 
下周一如不破25.94，可能继续下跌 减仓</t>
  </si>
  <si>
    <t>中旗新材</t>
  </si>
  <si>
    <t>加一手</t>
  </si>
  <si>
    <t>继续持股观察</t>
  </si>
  <si>
    <t>周一如低开，可以加仓</t>
  </si>
  <si>
    <t>合肥城建</t>
  </si>
  <si>
    <t>缩量微调，继续持股</t>
  </si>
  <si>
    <t>今天清仓了，下周一预计回踩</t>
  </si>
  <si>
    <t>今天继续回踩，继续观察 择机接回来</t>
  </si>
  <si>
    <t>没看到止跌</t>
  </si>
  <si>
    <t>歌尔股份</t>
  </si>
  <si>
    <t>目前看起来像反转，等量继续放大</t>
  </si>
  <si>
    <t>地量小长阳后，昨天有拉高出货嫌疑，清仓</t>
  </si>
  <si>
    <t>埃斯顿</t>
  </si>
  <si>
    <t>量价齐升 等主升浪</t>
  </si>
  <si>
    <t>健康走势 没破5日均线</t>
  </si>
  <si>
    <t>瑞玛精密</t>
  </si>
  <si>
    <t>散户情绪高</t>
  </si>
  <si>
    <t>滞涨但没有明显放量
红十字星，有见顶信号</t>
  </si>
  <si>
    <t>持股观察</t>
  </si>
  <si>
    <t>雷赛智能</t>
  </si>
  <si>
    <t>还不具备明显反转</t>
  </si>
  <si>
    <t>继续看多</t>
  </si>
  <si>
    <t>汇川技术</t>
  </si>
  <si>
    <t>观察</t>
  </si>
  <si>
    <t>还需要调整</t>
  </si>
  <si>
    <t>大宗交易 溢价-20.34%</t>
  </si>
  <si>
    <t>诚迈科技</t>
  </si>
  <si>
    <t>量能不够，继续观察</t>
  </si>
  <si>
    <t>收红但是低于开盘价，像诱多，不能跟</t>
  </si>
  <si>
    <t>尾盘急剧拉升，收盘大量散户进入</t>
  </si>
  <si>
    <t>散户聚集， 准备出场</t>
  </si>
  <si>
    <t>继续观察</t>
  </si>
  <si>
    <t>正海生物</t>
  </si>
  <si>
    <t>加了一手</t>
  </si>
  <si>
    <t>比周一量大</t>
  </si>
  <si>
    <t>初见底部，继续观察</t>
  </si>
  <si>
    <t>见底看多</t>
  </si>
  <si>
    <t>19号公告股东减持过半未动，后续涨压大</t>
  </si>
  <si>
    <t>光威复材</t>
  </si>
  <si>
    <t xml:space="preserve">无量呀 </t>
  </si>
  <si>
    <t>只抓西飞和航发</t>
  </si>
  <si>
    <t>广汇能源</t>
  </si>
  <si>
    <t>没破8.76，下周不走强就清仓没看到反转</t>
  </si>
  <si>
    <t>东方财富</t>
  </si>
  <si>
    <t>大宗交易12.5 溢价率-22.26%</t>
  </si>
  <si>
    <t>假阳线，无量，但是没破周一开盘价</t>
  </si>
  <si>
    <t>明早低开入场</t>
  </si>
  <si>
    <t>感觉有机会，但是都盯上了</t>
  </si>
  <si>
    <t>福斯特</t>
  </si>
  <si>
    <t>没有量能，继续观察
没有反转</t>
  </si>
  <si>
    <t>新低， 缩量阴十字星</t>
  </si>
  <si>
    <t>等待机会</t>
  </si>
  <si>
    <t>冲高回落，并不是散户，主力吸货，新能源走势，感觉可以入</t>
  </si>
  <si>
    <t>锦浪科技</t>
  </si>
  <si>
    <t>看明天能否形成反转</t>
  </si>
  <si>
    <t>地量十字星 等待机会</t>
  </si>
  <si>
    <t>新能源机会</t>
  </si>
  <si>
    <t>长亮科技</t>
  </si>
  <si>
    <t>有筑底迹象，金融应用怀疑境外收入会增减</t>
  </si>
  <si>
    <t>牧原股份</t>
  </si>
  <si>
    <t>收阳，期货预计11月生猪肉大涨，提前一个季度？
出现大宗未溢价交易</t>
  </si>
  <si>
    <t>可以出场</t>
  </si>
  <si>
    <t>横盘中缩量上涨 还会上涨 放量滞涨 见顶信号</t>
  </si>
  <si>
    <r>
      <rPr>
        <sz val="11"/>
        <color theme="1"/>
        <rFont val="宋体"/>
        <charset val="134"/>
        <scheme val="minor"/>
      </rPr>
      <t>横盘中或者空头中 缩量</t>
    </r>
    <r>
      <rPr>
        <sz val="11"/>
        <color rgb="FFFF0000"/>
        <rFont val="宋体"/>
        <charset val="134"/>
        <scheme val="minor"/>
      </rPr>
      <t>连续</t>
    </r>
    <r>
      <rPr>
        <sz val="11"/>
        <color theme="1"/>
        <rFont val="宋体"/>
        <charset val="134"/>
        <scheme val="minor"/>
      </rPr>
      <t>下跌 高概率还要大跌 要管住手</t>
    </r>
  </si>
  <si>
    <t>上涨中放量下跌 急剧缩量下跌 空头动能见底； 
探底回升中之前上涨板块强势 说明资金切换没完成 还将反复操作， 如果之前强势板块反弹无力，果断清仓； 如之前底部板块跟随反弹无力，继续观望量能等待机会</t>
  </si>
  <si>
    <t>上涨行情中爆涨后的暴跌可能是洗盘，清理散户，后面继续拉升</t>
  </si>
  <si>
    <t>下跌行情中暴跌后的立马暴涨可能是诱多，吸引散户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</si>
</sst>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36" applyNumberFormat="0" applyAlignment="0" applyProtection="0">
      <alignment vertical="center"/>
    </xf>
    <xf numFmtId="0" fontId="15" fillId="16" borderId="32" applyNumberFormat="0" applyAlignment="0" applyProtection="0">
      <alignment vertical="center"/>
    </xf>
    <xf numFmtId="0" fontId="16" fillId="17" borderId="3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horizontal="center" vertical="center"/>
    </xf>
    <xf numFmtId="10" fontId="0" fillId="2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4" borderId="5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10" fontId="0" fillId="3" borderId="3" xfId="0" applyNumberFormat="1" applyFill="1" applyBorder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10" fontId="0" fillId="3" borderId="4" xfId="0" applyNumberFormat="1" applyFill="1" applyBorder="1">
      <alignment vertical="center"/>
    </xf>
    <xf numFmtId="10" fontId="0" fillId="4" borderId="4" xfId="0" applyNumberFormat="1" applyFill="1" applyBorder="1">
      <alignment vertical="center"/>
    </xf>
    <xf numFmtId="10" fontId="0" fillId="5" borderId="5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10" fontId="0" fillId="6" borderId="5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14" fontId="0" fillId="0" borderId="19" xfId="0" applyNumberFormat="1" applyBorder="1">
      <alignment vertical="center"/>
    </xf>
    <xf numFmtId="58" fontId="0" fillId="0" borderId="9" xfId="0" applyNumberFormat="1" applyBorder="1">
      <alignment vertical="center"/>
    </xf>
    <xf numFmtId="58" fontId="0" fillId="0" borderId="7" xfId="0" applyNumberFormat="1" applyBorder="1">
      <alignment vertical="center"/>
    </xf>
    <xf numFmtId="0" fontId="0" fillId="0" borderId="20" xfId="0" applyBorder="1">
      <alignment vertical="center"/>
    </xf>
    <xf numFmtId="10" fontId="0" fillId="2" borderId="6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2" borderId="5" xfId="0" applyNumberFormat="1" applyFill="1" applyBorder="1">
      <alignment vertical="center"/>
    </xf>
    <xf numFmtId="10" fontId="0" fillId="0" borderId="3" xfId="0" applyNumberFormat="1" applyBorder="1">
      <alignment vertical="center"/>
    </xf>
    <xf numFmtId="0" fontId="0" fillId="0" borderId="21" xfId="0" applyBorder="1">
      <alignment vertical="center"/>
    </xf>
    <xf numFmtId="0" fontId="0" fillId="2" borderId="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3" xfId="0" applyBorder="1">
      <alignment vertical="center"/>
    </xf>
    <xf numFmtId="10" fontId="0" fillId="0" borderId="6" xfId="0" applyNumberFormat="1" applyBorder="1">
      <alignment vertical="center"/>
    </xf>
    <xf numFmtId="0" fontId="0" fillId="0" borderId="6" xfId="0" applyNumberFormat="1" applyFont="1" applyFill="1" applyBorder="1" applyAlignment="1" applyProtection="1">
      <alignment vertical="center"/>
    </xf>
    <xf numFmtId="0" fontId="0" fillId="0" borderId="22" xfId="0" applyBorder="1">
      <alignment vertical="center"/>
    </xf>
    <xf numFmtId="0" fontId="0" fillId="3" borderId="15" xfId="0" applyFill="1" applyBorder="1">
      <alignment vertical="center"/>
    </xf>
    <xf numFmtId="0" fontId="0" fillId="0" borderId="15" xfId="0" applyBorder="1" applyAlignment="1">
      <alignment vertical="center"/>
    </xf>
    <xf numFmtId="0" fontId="0" fillId="2" borderId="3" xfId="0" applyFill="1" applyBorder="1">
      <alignment vertical="center"/>
    </xf>
    <xf numFmtId="0" fontId="0" fillId="0" borderId="20" xfId="0" applyNumberFormat="1" applyFont="1" applyFill="1" applyBorder="1" applyAlignment="1" applyProtection="1">
      <alignment vertical="center"/>
    </xf>
    <xf numFmtId="9" fontId="0" fillId="0" borderId="6" xfId="0" applyNumberFormat="1" applyBorder="1">
      <alignment vertical="center"/>
    </xf>
    <xf numFmtId="10" fontId="0" fillId="3" borderId="3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0" fillId="2" borderId="15" xfId="0" applyFill="1" applyBorder="1">
      <alignment vertical="center"/>
    </xf>
    <xf numFmtId="58" fontId="0" fillId="0" borderId="19" xfId="0" applyNumberFormat="1" applyBorder="1">
      <alignment vertical="center"/>
    </xf>
    <xf numFmtId="0" fontId="0" fillId="0" borderId="6" xfId="0" applyBorder="1" applyAlignment="1">
      <alignment vertical="center"/>
    </xf>
    <xf numFmtId="0" fontId="0" fillId="3" borderId="5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3" borderId="3" xfId="0" applyFill="1" applyBorder="1">
      <alignment vertical="center"/>
    </xf>
    <xf numFmtId="10" fontId="0" fillId="2" borderId="26" xfId="0" applyNumberFormat="1" applyFill="1" applyBorder="1">
      <alignment vertical="center"/>
    </xf>
    <xf numFmtId="10" fontId="0" fillId="0" borderId="26" xfId="0" applyNumberFormat="1" applyBorder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9" fontId="0" fillId="2" borderId="4" xfId="0" applyNumberFormat="1" applyFill="1" applyBorder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/>
    </xf>
    <xf numFmtId="10" fontId="0" fillId="3" borderId="6" xfId="0" applyNumberFormat="1" applyFont="1" applyFill="1" applyBorder="1">
      <alignment vertical="center"/>
    </xf>
    <xf numFmtId="10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0" fontId="0" fillId="3" borderId="26" xfId="0" applyNumberFormat="1" applyFill="1" applyBorder="1">
      <alignment vertical="center"/>
    </xf>
    <xf numFmtId="10" fontId="0" fillId="3" borderId="30" xfId="0" applyNumberFormat="1" applyFill="1" applyBorder="1">
      <alignment vertical="center"/>
    </xf>
    <xf numFmtId="9" fontId="0" fillId="3" borderId="30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10" fontId="0" fillId="0" borderId="12" xfId="0" applyNumberFormat="1" applyBorder="1">
      <alignment vertical="center"/>
    </xf>
    <xf numFmtId="10" fontId="0" fillId="0" borderId="5" xfId="0" applyNumberFormat="1" applyFill="1" applyBorder="1">
      <alignment vertical="center"/>
    </xf>
    <xf numFmtId="10" fontId="0" fillId="0" borderId="3" xfId="0" applyNumberFormat="1" applyFill="1" applyBorder="1">
      <alignment vertical="center"/>
    </xf>
    <xf numFmtId="10" fontId="0" fillId="0" borderId="4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8"/>
  <sheetViews>
    <sheetView tabSelected="1" topLeftCell="A151" workbookViewId="0">
      <selection activeCell="J160" sqref="J160"/>
    </sheetView>
  </sheetViews>
  <sheetFormatPr defaultColWidth="9" defaultRowHeight="14"/>
  <cols>
    <col min="1" max="1" width="13.1818181818182" style="8" customWidth="1"/>
    <col min="2" max="2" width="9" style="9"/>
    <col min="3" max="3" width="10" style="10" customWidth="1"/>
    <col min="4" max="5" width="12.8181818181818" style="8"/>
    <col min="6" max="6" width="12.8181818181818" style="9"/>
    <col min="7" max="7" width="12.8181818181818" style="10"/>
    <col min="8" max="8" width="12.8181818181818" style="8"/>
    <col min="9" max="9" width="14.3636363636364" style="8" customWidth="1"/>
    <col min="10" max="10" width="12.8181818181818" style="8"/>
    <col min="11" max="11" width="12.8181818181818" style="11"/>
    <col min="12" max="12" width="12.8181818181818" style="12"/>
    <col min="13" max="13" width="12.8181818181818" style="13"/>
    <col min="14" max="16" width="9" style="13"/>
    <col min="17" max="17" width="9" style="14"/>
  </cols>
  <sheetData>
    <row r="1" ht="14.75" spans="1:17">
      <c r="A1" s="15"/>
      <c r="B1" s="16" t="s">
        <v>0</v>
      </c>
      <c r="C1" s="17">
        <v>44690</v>
      </c>
      <c r="D1" s="18">
        <v>44691</v>
      </c>
      <c r="E1" s="18">
        <v>44692</v>
      </c>
      <c r="F1" s="19">
        <v>44693</v>
      </c>
      <c r="G1" s="17">
        <v>44696</v>
      </c>
      <c r="H1" s="18">
        <v>44697</v>
      </c>
      <c r="I1" s="18">
        <v>44698</v>
      </c>
      <c r="J1" s="18">
        <v>44699</v>
      </c>
      <c r="K1" s="64">
        <v>44700</v>
      </c>
      <c r="L1" s="65">
        <v>45068</v>
      </c>
      <c r="M1" s="66">
        <v>45069</v>
      </c>
      <c r="N1" s="66">
        <v>45070</v>
      </c>
      <c r="O1" s="66">
        <v>45071</v>
      </c>
      <c r="P1" s="66">
        <v>45072</v>
      </c>
      <c r="Q1" s="95">
        <v>45073</v>
      </c>
    </row>
    <row r="2" s="3" customFormat="1" spans="1:17">
      <c r="A2" s="20" t="s">
        <v>1</v>
      </c>
      <c r="B2" s="21" t="s">
        <v>2</v>
      </c>
      <c r="C2" s="20">
        <v>3357.67</v>
      </c>
      <c r="D2" s="22">
        <v>3319.15</v>
      </c>
      <c r="E2" s="22">
        <v>3309.55</v>
      </c>
      <c r="F2" s="23">
        <v>3272.36</v>
      </c>
      <c r="G2" s="20">
        <v>3310.74</v>
      </c>
      <c r="H2" s="22">
        <v>3290.99</v>
      </c>
      <c r="I2" s="22">
        <v>3284.23</v>
      </c>
      <c r="J2" s="22">
        <v>3297.32</v>
      </c>
      <c r="K2" s="67">
        <v>3283.54</v>
      </c>
      <c r="L2" s="20">
        <v>3296</v>
      </c>
      <c r="M2" s="22">
        <v>3246.24</v>
      </c>
      <c r="N2" s="22"/>
      <c r="O2" s="22"/>
      <c r="P2" s="22"/>
      <c r="Q2" s="67"/>
    </row>
    <row r="3" spans="1:13">
      <c r="A3" s="10" t="s">
        <v>3</v>
      </c>
      <c r="B3" s="24"/>
      <c r="C3" s="25">
        <v>-0.011</v>
      </c>
      <c r="D3" s="26">
        <v>-0.0115</v>
      </c>
      <c r="E3" s="27">
        <v>-0.0029</v>
      </c>
      <c r="F3" s="28">
        <v>-0.0112</v>
      </c>
      <c r="G3" s="29">
        <v>0.0117</v>
      </c>
      <c r="H3" s="26">
        <v>-0.006</v>
      </c>
      <c r="I3" s="26">
        <v>-0.0021</v>
      </c>
      <c r="J3" s="54">
        <v>0.004</v>
      </c>
      <c r="K3" s="68">
        <v>-0.0042</v>
      </c>
      <c r="L3" s="69">
        <v>0.0039</v>
      </c>
      <c r="M3" s="70">
        <v>-0.0152</v>
      </c>
    </row>
    <row r="4" spans="1:13">
      <c r="A4" s="10" t="s">
        <v>4</v>
      </c>
      <c r="B4" s="24"/>
      <c r="C4" s="30">
        <v>0.0135</v>
      </c>
      <c r="D4" s="31">
        <v>0.0106</v>
      </c>
      <c r="E4" s="31">
        <v>0.0084</v>
      </c>
      <c r="F4" s="32">
        <v>0.0082</v>
      </c>
      <c r="G4" s="33">
        <v>0.0091</v>
      </c>
      <c r="H4" s="34">
        <v>0.0076</v>
      </c>
      <c r="I4" s="34">
        <v>0.0067</v>
      </c>
      <c r="J4" s="34">
        <v>0.0073</v>
      </c>
      <c r="K4" s="71">
        <v>0.0067</v>
      </c>
      <c r="L4" s="72">
        <v>0.0065</v>
      </c>
      <c r="M4" s="73">
        <v>0.0065</v>
      </c>
    </row>
    <row r="5" spans="1:13">
      <c r="A5" s="10" t="s">
        <v>5</v>
      </c>
      <c r="B5" s="24"/>
      <c r="C5" s="10">
        <v>1</v>
      </c>
      <c r="D5" s="8">
        <f t="shared" ref="D5:I5" si="0">D4/C4</f>
        <v>0.785185185185185</v>
      </c>
      <c r="E5" s="8">
        <f t="shared" si="0"/>
        <v>0.792452830188679</v>
      </c>
      <c r="F5" s="9">
        <f t="shared" si="0"/>
        <v>0.976190476190476</v>
      </c>
      <c r="G5" s="10">
        <f t="shared" si="0"/>
        <v>1.10975609756098</v>
      </c>
      <c r="H5" s="10">
        <f t="shared" si="0"/>
        <v>0.835164835164835</v>
      </c>
      <c r="I5" s="10">
        <f t="shared" si="0"/>
        <v>0.881578947368421</v>
      </c>
      <c r="J5" s="10">
        <f>J4/I4</f>
        <v>1.08955223880597</v>
      </c>
      <c r="K5" s="74">
        <f>K4/J4</f>
        <v>0.917808219178082</v>
      </c>
      <c r="L5" s="10">
        <f>L4/K4</f>
        <v>0.970149253731343</v>
      </c>
      <c r="M5" s="10">
        <f>M4/L4</f>
        <v>1</v>
      </c>
    </row>
    <row r="6" s="4" customFormat="1" spans="1:17">
      <c r="A6" s="35" t="s">
        <v>6</v>
      </c>
      <c r="B6" s="24"/>
      <c r="C6" s="35">
        <v>5.73</v>
      </c>
      <c r="D6" s="36">
        <v>4.52</v>
      </c>
      <c r="E6" s="37">
        <v>3.54</v>
      </c>
      <c r="F6" s="38">
        <v>3.47</v>
      </c>
      <c r="G6" s="39">
        <v>3.88</v>
      </c>
      <c r="H6" s="40">
        <v>3.22</v>
      </c>
      <c r="I6" s="75">
        <v>2.86</v>
      </c>
      <c r="J6" s="36">
        <v>3.1</v>
      </c>
      <c r="K6" s="76">
        <v>2.85</v>
      </c>
      <c r="L6" s="77">
        <v>2.74</v>
      </c>
      <c r="M6" s="78">
        <v>2.75</v>
      </c>
      <c r="N6" s="78"/>
      <c r="O6" s="78"/>
      <c r="P6" s="78"/>
      <c r="Q6" s="96"/>
    </row>
    <row r="7" customFormat="1" ht="15" customHeight="1" spans="1:17">
      <c r="A7" s="10" t="s">
        <v>5</v>
      </c>
      <c r="B7" s="24"/>
      <c r="C7" s="41">
        <v>1</v>
      </c>
      <c r="D7" s="42">
        <f t="shared" ref="D7:I7" si="1">D6/C6</f>
        <v>0.788830715532286</v>
      </c>
      <c r="E7" s="42">
        <f t="shared" si="1"/>
        <v>0.783185840707965</v>
      </c>
      <c r="F7" s="43">
        <f t="shared" si="1"/>
        <v>0.980225988700565</v>
      </c>
      <c r="G7" s="41">
        <f t="shared" si="1"/>
        <v>1.11815561959654</v>
      </c>
      <c r="H7" s="41">
        <f t="shared" si="1"/>
        <v>0.829896907216495</v>
      </c>
      <c r="I7" s="41">
        <f t="shared" si="1"/>
        <v>0.888198757763975</v>
      </c>
      <c r="J7" s="41">
        <f>J6/I6</f>
        <v>1.08391608391608</v>
      </c>
      <c r="K7" s="79">
        <f>K6/J6</f>
        <v>0.919354838709677</v>
      </c>
      <c r="L7" s="41">
        <f>L6/K6</f>
        <v>0.96140350877193</v>
      </c>
      <c r="M7" s="41">
        <f>M6/L6</f>
        <v>1.0036496350365</v>
      </c>
      <c r="N7" s="13"/>
      <c r="O7" s="13"/>
      <c r="P7" s="13"/>
      <c r="Q7" s="14"/>
    </row>
    <row r="8" s="5" customFormat="1" ht="77" customHeight="1" spans="1:17">
      <c r="A8" s="44" t="s">
        <v>7</v>
      </c>
      <c r="B8" s="45"/>
      <c r="C8" s="46" t="s">
        <v>8</v>
      </c>
      <c r="D8" s="47" t="s">
        <v>9</v>
      </c>
      <c r="E8" s="48" t="s">
        <v>10</v>
      </c>
      <c r="F8" s="49" t="s">
        <v>11</v>
      </c>
      <c r="G8" s="46" t="s">
        <v>12</v>
      </c>
      <c r="H8" s="47" t="s">
        <v>13</v>
      </c>
      <c r="I8" s="48" t="s">
        <v>14</v>
      </c>
      <c r="J8" s="80" t="s">
        <v>15</v>
      </c>
      <c r="K8" s="81" t="s">
        <v>16</v>
      </c>
      <c r="L8" s="82" t="s">
        <v>17</v>
      </c>
      <c r="M8" s="80" t="s">
        <v>18</v>
      </c>
      <c r="N8" s="56"/>
      <c r="O8" s="56"/>
      <c r="P8" s="56"/>
      <c r="Q8" s="86"/>
    </row>
    <row r="9" s="6" customFormat="1" spans="1:17">
      <c r="A9" s="50" t="s">
        <v>1</v>
      </c>
      <c r="B9" s="51" t="s">
        <v>19</v>
      </c>
      <c r="C9" s="50">
        <v>2245.82</v>
      </c>
      <c r="D9" s="52">
        <v>2262.22</v>
      </c>
      <c r="E9" s="52">
        <v>2276.57</v>
      </c>
      <c r="F9" s="53">
        <v>2252.38</v>
      </c>
      <c r="G9" s="50">
        <v>2299.93</v>
      </c>
      <c r="H9" s="52">
        <v>2294.19</v>
      </c>
      <c r="I9" s="52">
        <v>2293.64</v>
      </c>
      <c r="J9" s="52">
        <v>2277.99</v>
      </c>
      <c r="K9" s="83">
        <v>2278.59</v>
      </c>
      <c r="L9" s="50">
        <v>2280</v>
      </c>
      <c r="M9" s="52">
        <v>2253.33</v>
      </c>
      <c r="N9" s="52"/>
      <c r="O9" s="52"/>
      <c r="P9" s="52"/>
      <c r="Q9" s="83"/>
    </row>
    <row r="10" spans="1:13">
      <c r="A10" s="10" t="s">
        <v>3</v>
      </c>
      <c r="B10" s="24"/>
      <c r="C10" s="25">
        <v>-0.0121</v>
      </c>
      <c r="D10" s="54">
        <v>0.0073</v>
      </c>
      <c r="E10" s="54">
        <v>0.0063</v>
      </c>
      <c r="F10" s="28">
        <v>-0.0106</v>
      </c>
      <c r="G10" s="29">
        <v>0.0211</v>
      </c>
      <c r="H10" s="26">
        <v>-0.0025</v>
      </c>
      <c r="I10" s="26">
        <v>-0.0002</v>
      </c>
      <c r="J10" s="26">
        <v>-0.0068</v>
      </c>
      <c r="K10" s="71">
        <v>0.0003</v>
      </c>
      <c r="L10" s="69">
        <v>0.0007</v>
      </c>
      <c r="M10" s="73">
        <v>-0.0118</v>
      </c>
    </row>
    <row r="11" spans="1:13">
      <c r="A11" s="10" t="s">
        <v>4</v>
      </c>
      <c r="B11" s="24"/>
      <c r="C11" s="33">
        <v>0.0348</v>
      </c>
      <c r="D11" s="34">
        <v>0.0309</v>
      </c>
      <c r="E11" s="34">
        <v>0.0301</v>
      </c>
      <c r="F11" s="32">
        <v>0.0289</v>
      </c>
      <c r="G11" s="33">
        <v>0.0287</v>
      </c>
      <c r="H11" s="34">
        <v>0.0286</v>
      </c>
      <c r="I11" s="34">
        <v>0.028</v>
      </c>
      <c r="J11" s="34">
        <v>0.0331</v>
      </c>
      <c r="K11" s="84">
        <v>0.03</v>
      </c>
      <c r="L11" s="72">
        <v>0.0271</v>
      </c>
      <c r="M11" s="73">
        <v>0.0277</v>
      </c>
    </row>
    <row r="12" spans="1:13">
      <c r="A12" s="10" t="s">
        <v>5</v>
      </c>
      <c r="B12" s="24"/>
      <c r="C12" s="10">
        <v>1</v>
      </c>
      <c r="D12" s="8">
        <f t="shared" ref="D12:I12" si="2">D11/C11</f>
        <v>0.887931034482759</v>
      </c>
      <c r="E12" s="8">
        <f t="shared" si="2"/>
        <v>0.97411003236246</v>
      </c>
      <c r="F12" s="9">
        <f t="shared" si="2"/>
        <v>0.960132890365449</v>
      </c>
      <c r="G12" s="10">
        <f t="shared" si="2"/>
        <v>0.993079584775086</v>
      </c>
      <c r="H12" s="10">
        <f t="shared" si="2"/>
        <v>0.996515679442509</v>
      </c>
      <c r="I12" s="10">
        <f t="shared" si="2"/>
        <v>0.979020979020979</v>
      </c>
      <c r="J12" s="10">
        <f>J11/I11</f>
        <v>1.18214285714286</v>
      </c>
      <c r="K12" s="74">
        <f>K11/J11</f>
        <v>0.906344410876133</v>
      </c>
      <c r="L12" s="10">
        <f>L11/K11</f>
        <v>0.903333333333333</v>
      </c>
      <c r="M12" s="10">
        <f>M11/L11</f>
        <v>1.02214022140221</v>
      </c>
    </row>
    <row r="13" spans="1:13">
      <c r="A13" s="35" t="s">
        <v>6</v>
      </c>
      <c r="B13" s="24"/>
      <c r="C13" s="10">
        <v>1.56</v>
      </c>
      <c r="D13" s="8">
        <v>1.39</v>
      </c>
      <c r="E13" s="8">
        <v>1.35</v>
      </c>
      <c r="F13" s="9">
        <v>1.3</v>
      </c>
      <c r="G13" s="10">
        <v>1.29</v>
      </c>
      <c r="H13" s="55">
        <v>1.29</v>
      </c>
      <c r="I13" s="55">
        <v>1.6</v>
      </c>
      <c r="J13" s="55">
        <v>1.49</v>
      </c>
      <c r="K13" s="85">
        <v>1.35</v>
      </c>
      <c r="L13" s="12">
        <v>1.22</v>
      </c>
      <c r="M13" s="12">
        <v>1.25</v>
      </c>
    </row>
    <row r="14" spans="1:13">
      <c r="A14" s="10" t="s">
        <v>5</v>
      </c>
      <c r="B14" s="24"/>
      <c r="C14" s="10">
        <v>1</v>
      </c>
      <c r="D14" s="8">
        <f t="shared" ref="D14:I14" si="3">D13/C13</f>
        <v>0.891025641025641</v>
      </c>
      <c r="E14" s="8">
        <f t="shared" si="3"/>
        <v>0.971223021582734</v>
      </c>
      <c r="F14" s="9">
        <f t="shared" si="3"/>
        <v>0.962962962962963</v>
      </c>
      <c r="G14" s="10">
        <f t="shared" si="3"/>
        <v>0.992307692307692</v>
      </c>
      <c r="H14" s="10">
        <f t="shared" si="3"/>
        <v>1</v>
      </c>
      <c r="I14" s="10">
        <f t="shared" si="3"/>
        <v>1.24031007751938</v>
      </c>
      <c r="J14" s="10">
        <f>J13/I13</f>
        <v>0.93125</v>
      </c>
      <c r="K14" s="74">
        <f>K13/J13</f>
        <v>0.906040268456376</v>
      </c>
      <c r="L14" s="74">
        <f>L13/K13</f>
        <v>0.903703703703704</v>
      </c>
      <c r="M14" s="74">
        <f>M13/L13</f>
        <v>1.02459016393443</v>
      </c>
    </row>
    <row r="15" s="5" customFormat="1" ht="58" customHeight="1" spans="1:17">
      <c r="A15" s="44" t="s">
        <v>7</v>
      </c>
      <c r="B15" s="45"/>
      <c r="C15" s="46" t="s">
        <v>20</v>
      </c>
      <c r="D15" s="56" t="s">
        <v>21</v>
      </c>
      <c r="E15" s="48" t="s">
        <v>22</v>
      </c>
      <c r="F15" s="57" t="s">
        <v>23</v>
      </c>
      <c r="G15" s="46" t="s">
        <v>24</v>
      </c>
      <c r="H15" s="56"/>
      <c r="I15" s="56"/>
      <c r="J15" s="56"/>
      <c r="K15" s="86"/>
      <c r="L15" s="10" t="s">
        <v>25</v>
      </c>
      <c r="M15" s="8"/>
      <c r="N15" s="8"/>
      <c r="O15" s="8"/>
      <c r="P15" s="8"/>
      <c r="Q15" s="11"/>
    </row>
    <row r="16" s="3" customFormat="1" spans="1:17">
      <c r="A16" s="20" t="s">
        <v>1</v>
      </c>
      <c r="B16" s="21" t="s">
        <v>26</v>
      </c>
      <c r="C16" s="20">
        <v>1034.21</v>
      </c>
      <c r="D16" s="22">
        <v>1725.71</v>
      </c>
      <c r="E16" s="22">
        <v>1025.97</v>
      </c>
      <c r="F16" s="23">
        <v>1014.11</v>
      </c>
      <c r="G16" s="20">
        <v>1125.79</v>
      </c>
      <c r="H16" s="22">
        <v>1025.87</v>
      </c>
      <c r="I16" s="22">
        <v>1029.65</v>
      </c>
      <c r="J16" s="22">
        <v>1034.82</v>
      </c>
      <c r="K16" s="67">
        <v>1040.16</v>
      </c>
      <c r="L16" s="10"/>
      <c r="M16" s="8"/>
      <c r="N16" s="8"/>
      <c r="O16" s="8"/>
      <c r="P16" s="8"/>
      <c r="Q16" s="11"/>
    </row>
    <row r="17" spans="1:11">
      <c r="A17" s="10" t="s">
        <v>3</v>
      </c>
      <c r="B17" s="24"/>
      <c r="C17" s="25">
        <v>-0.0218</v>
      </c>
      <c r="D17" s="26">
        <v>-0.0082</v>
      </c>
      <c r="E17" s="54">
        <v>0.0003</v>
      </c>
      <c r="F17" s="28">
        <v>-0.0116</v>
      </c>
      <c r="G17" s="29">
        <v>0.0115</v>
      </c>
      <c r="H17" s="54">
        <v>0.0001</v>
      </c>
      <c r="I17" s="54">
        <v>0.0037</v>
      </c>
      <c r="J17" s="54">
        <v>0.005</v>
      </c>
      <c r="K17" s="84">
        <v>0.0052</v>
      </c>
    </row>
    <row r="18" spans="1:11">
      <c r="A18" s="10" t="s">
        <v>4</v>
      </c>
      <c r="B18" s="24"/>
      <c r="C18" s="33">
        <v>0.0518</v>
      </c>
      <c r="D18" s="34">
        <v>0.0623</v>
      </c>
      <c r="E18" s="34">
        <v>0.0479</v>
      </c>
      <c r="F18" s="32">
        <v>0.0434</v>
      </c>
      <c r="G18" s="30">
        <v>0.0458</v>
      </c>
      <c r="H18" s="31">
        <v>0.0479</v>
      </c>
      <c r="I18" s="31">
        <v>0.0459</v>
      </c>
      <c r="J18" s="31">
        <v>0.052</v>
      </c>
      <c r="K18" s="84">
        <v>0.053</v>
      </c>
    </row>
    <row r="19" spans="1:11">
      <c r="A19" s="10" t="s">
        <v>5</v>
      </c>
      <c r="B19" s="24"/>
      <c r="C19" s="10">
        <v>1</v>
      </c>
      <c r="D19" s="8">
        <f t="shared" ref="D19:I19" si="4">D18/C18</f>
        <v>1.2027027027027</v>
      </c>
      <c r="E19" s="8">
        <f t="shared" si="4"/>
        <v>0.768860353130016</v>
      </c>
      <c r="F19" s="9">
        <f t="shared" si="4"/>
        <v>0.906054279749478</v>
      </c>
      <c r="G19" s="10">
        <f t="shared" si="4"/>
        <v>1.05529953917051</v>
      </c>
      <c r="H19" s="10">
        <f t="shared" si="4"/>
        <v>1.04585152838428</v>
      </c>
      <c r="I19" s="10">
        <f t="shared" si="4"/>
        <v>0.958246346555324</v>
      </c>
      <c r="J19" s="10">
        <f>J18/I18</f>
        <v>1.13289760348584</v>
      </c>
      <c r="K19" s="74">
        <f>K18/J18</f>
        <v>1.01923076923077</v>
      </c>
    </row>
    <row r="20" spans="1:11">
      <c r="A20" s="35" t="s">
        <v>6</v>
      </c>
      <c r="B20" s="24"/>
      <c r="C20" s="10">
        <v>1903.1</v>
      </c>
      <c r="D20" s="8">
        <v>2288.6</v>
      </c>
      <c r="E20" s="8">
        <v>1758.8</v>
      </c>
      <c r="F20" s="9">
        <v>1595.6</v>
      </c>
      <c r="G20" s="10">
        <v>1683.6</v>
      </c>
      <c r="H20" s="8">
        <v>1761.4</v>
      </c>
      <c r="I20" s="8">
        <v>1686.5</v>
      </c>
      <c r="J20" s="8">
        <v>1911.9</v>
      </c>
      <c r="K20" s="11">
        <v>2030.3</v>
      </c>
    </row>
    <row r="21" spans="1:11">
      <c r="A21" s="10" t="s">
        <v>5</v>
      </c>
      <c r="B21" s="24"/>
      <c r="C21" s="10">
        <v>1</v>
      </c>
      <c r="D21" s="8">
        <f t="shared" ref="D21:I21" si="5">D20/C20</f>
        <v>1.20256423729704</v>
      </c>
      <c r="E21" s="8">
        <f t="shared" si="5"/>
        <v>0.768504762737044</v>
      </c>
      <c r="F21" s="9">
        <f t="shared" si="5"/>
        <v>0.907209460996134</v>
      </c>
      <c r="G21" s="10">
        <f t="shared" si="5"/>
        <v>1.05515166708448</v>
      </c>
      <c r="H21" s="10">
        <f t="shared" si="5"/>
        <v>1.04621050130672</v>
      </c>
      <c r="I21" s="10">
        <f t="shared" si="5"/>
        <v>0.957477006926309</v>
      </c>
      <c r="J21" s="10">
        <f>J20/I20</f>
        <v>1.13364957011562</v>
      </c>
      <c r="K21" s="74">
        <f>K20/J20</f>
        <v>1.06192792510069</v>
      </c>
    </row>
    <row r="22" s="5" customFormat="1" ht="32" customHeight="1" spans="1:17">
      <c r="A22" s="44" t="s">
        <v>7</v>
      </c>
      <c r="B22" s="45"/>
      <c r="C22" s="44"/>
      <c r="D22" s="56"/>
      <c r="E22" s="56"/>
      <c r="F22" s="57"/>
      <c r="G22" s="44"/>
      <c r="H22" s="56"/>
      <c r="I22" s="56"/>
      <c r="J22" s="56"/>
      <c r="K22" s="86"/>
      <c r="L22" s="10"/>
      <c r="M22" s="8"/>
      <c r="N22" s="8"/>
      <c r="O22" s="8"/>
      <c r="P22" s="8"/>
      <c r="Q22" s="11"/>
    </row>
    <row r="23" s="3" customFormat="1" spans="1:17">
      <c r="A23" s="20" t="s">
        <v>27</v>
      </c>
      <c r="B23" s="21" t="s">
        <v>28</v>
      </c>
      <c r="C23" s="20">
        <v>38.32</v>
      </c>
      <c r="D23" s="22">
        <v>38.91</v>
      </c>
      <c r="E23" s="22">
        <v>38.6</v>
      </c>
      <c r="F23" s="23">
        <v>38.22</v>
      </c>
      <c r="G23" s="20">
        <v>39.16</v>
      </c>
      <c r="H23" s="22">
        <v>38.96</v>
      </c>
      <c r="I23" s="22">
        <v>38.67</v>
      </c>
      <c r="J23" s="22">
        <v>38.36</v>
      </c>
      <c r="K23" s="67">
        <v>38.38</v>
      </c>
      <c r="L23" s="10">
        <v>38.51</v>
      </c>
      <c r="M23" s="8">
        <v>38.45</v>
      </c>
      <c r="N23" s="8"/>
      <c r="O23" s="8"/>
      <c r="P23" s="8"/>
      <c r="Q23" s="11"/>
    </row>
    <row r="24" spans="1:13">
      <c r="A24" s="10" t="s">
        <v>3</v>
      </c>
      <c r="B24" s="24"/>
      <c r="C24" s="25">
        <v>-0.0075</v>
      </c>
      <c r="D24" s="54">
        <v>0.0154</v>
      </c>
      <c r="E24" s="26">
        <v>-0.008</v>
      </c>
      <c r="F24" s="28">
        <v>-0.0098</v>
      </c>
      <c r="G24" s="29">
        <v>0.0246</v>
      </c>
      <c r="H24" s="26">
        <v>-0.0051</v>
      </c>
      <c r="I24" s="26">
        <v>-0.0074</v>
      </c>
      <c r="J24" s="26">
        <v>-0.008</v>
      </c>
      <c r="K24" s="71">
        <v>0.0005</v>
      </c>
      <c r="L24" s="69">
        <v>0.0034</v>
      </c>
      <c r="M24" s="70">
        <v>-0.0016</v>
      </c>
    </row>
    <row r="25" spans="1:13">
      <c r="A25" s="10" t="s">
        <v>4</v>
      </c>
      <c r="B25" s="24"/>
      <c r="C25" s="33">
        <v>0.0068</v>
      </c>
      <c r="D25" s="34">
        <v>0.0087</v>
      </c>
      <c r="E25" s="54">
        <v>0.007</v>
      </c>
      <c r="F25" s="58">
        <v>0.0051</v>
      </c>
      <c r="G25" s="30">
        <v>0.0095</v>
      </c>
      <c r="H25" s="54">
        <v>0.0083</v>
      </c>
      <c r="I25" s="54">
        <v>0.0062</v>
      </c>
      <c r="J25" s="34">
        <v>0.0064</v>
      </c>
      <c r="K25" s="68">
        <v>0.0043</v>
      </c>
      <c r="L25" s="72">
        <v>0.0047</v>
      </c>
      <c r="M25" s="73">
        <v>0.0051</v>
      </c>
    </row>
    <row r="26" spans="1:13">
      <c r="A26" s="10" t="s">
        <v>29</v>
      </c>
      <c r="B26" s="24"/>
      <c r="D26" s="8">
        <v>-5.78</v>
      </c>
      <c r="E26" s="8">
        <v>9.16</v>
      </c>
      <c r="F26" s="9">
        <v>18.71</v>
      </c>
      <c r="G26" s="10">
        <v>4.56</v>
      </c>
      <c r="H26" s="8">
        <v>17.03</v>
      </c>
      <c r="I26" s="8">
        <v>36.59</v>
      </c>
      <c r="J26" s="8">
        <v>27.87</v>
      </c>
      <c r="K26" s="11">
        <v>16.09</v>
      </c>
      <c r="L26" s="12">
        <v>7.76</v>
      </c>
      <c r="M26" s="13">
        <v>-1.34</v>
      </c>
    </row>
    <row r="27" spans="1:13">
      <c r="A27" s="10" t="s">
        <v>30</v>
      </c>
      <c r="B27" s="24"/>
      <c r="C27" s="10">
        <v>1</v>
      </c>
      <c r="D27" s="8">
        <f t="shared" ref="D27:I27" si="6">C27+D26/10000</f>
        <v>0.999422</v>
      </c>
      <c r="E27" s="8">
        <f t="shared" si="6"/>
        <v>1.000338</v>
      </c>
      <c r="F27" s="9">
        <f t="shared" si="6"/>
        <v>1.002209</v>
      </c>
      <c r="G27" s="10">
        <f t="shared" si="6"/>
        <v>1.002665</v>
      </c>
      <c r="H27" s="10">
        <f t="shared" si="6"/>
        <v>1.004368</v>
      </c>
      <c r="I27" s="10">
        <f t="shared" si="6"/>
        <v>1.008027</v>
      </c>
      <c r="J27" s="10">
        <f>I27+J26/10000</f>
        <v>1.010814</v>
      </c>
      <c r="K27" s="74">
        <f>J27+K26/10000</f>
        <v>1.012423</v>
      </c>
      <c r="L27" s="74">
        <f>K27+L26/10000</f>
        <v>1.013199</v>
      </c>
      <c r="M27" s="74">
        <f>L27+M26/10000</f>
        <v>1.013065</v>
      </c>
    </row>
    <row r="28" s="5" customFormat="1" ht="14.75" spans="1:17">
      <c r="A28" s="44"/>
      <c r="B28" s="45"/>
      <c r="C28" s="44"/>
      <c r="D28" s="56"/>
      <c r="E28" s="56"/>
      <c r="F28" s="57"/>
      <c r="G28" s="44"/>
      <c r="H28" s="56"/>
      <c r="I28" s="56"/>
      <c r="J28" s="87" t="s">
        <v>31</v>
      </c>
      <c r="K28" s="86" t="s">
        <v>32</v>
      </c>
      <c r="L28" s="10"/>
      <c r="M28" s="8" t="s">
        <v>33</v>
      </c>
      <c r="N28" s="8"/>
      <c r="O28" s="8"/>
      <c r="P28" s="8"/>
      <c r="Q28" s="11"/>
    </row>
    <row r="29" s="3" customFormat="1" spans="1:17">
      <c r="A29" s="20" t="s">
        <v>27</v>
      </c>
      <c r="B29" s="21" t="s">
        <v>34</v>
      </c>
      <c r="C29" s="20">
        <v>13.56</v>
      </c>
      <c r="D29" s="22">
        <v>14.3</v>
      </c>
      <c r="E29" s="22">
        <v>14.94</v>
      </c>
      <c r="F29" s="23">
        <v>14.69</v>
      </c>
      <c r="G29" s="20">
        <v>15.34</v>
      </c>
      <c r="H29" s="22">
        <v>15.98</v>
      </c>
      <c r="I29" s="22">
        <v>15.87</v>
      </c>
      <c r="J29" s="22">
        <v>15.89</v>
      </c>
      <c r="K29" s="67">
        <v>16.04</v>
      </c>
      <c r="L29" s="10">
        <v>15.8</v>
      </c>
      <c r="M29" s="8">
        <v>15.51</v>
      </c>
      <c r="N29" s="8"/>
      <c r="O29" s="8"/>
      <c r="P29" s="8"/>
      <c r="Q29" s="11"/>
    </row>
    <row r="30" spans="1:13">
      <c r="A30" s="10" t="s">
        <v>3</v>
      </c>
      <c r="B30" s="24"/>
      <c r="C30" s="25">
        <v>-0.0383</v>
      </c>
      <c r="D30" s="54">
        <v>0.0546</v>
      </c>
      <c r="E30" s="54">
        <v>0.0448</v>
      </c>
      <c r="F30" s="28">
        <v>-0.0167</v>
      </c>
      <c r="G30" s="29">
        <v>0.0442</v>
      </c>
      <c r="H30" s="54">
        <v>0.0417</v>
      </c>
      <c r="I30" s="26">
        <v>-0.0069</v>
      </c>
      <c r="J30" s="54">
        <v>0.0013</v>
      </c>
      <c r="K30" s="71">
        <v>0.0094</v>
      </c>
      <c r="L30" s="72">
        <v>-0.015</v>
      </c>
      <c r="M30" s="70">
        <v>-0.0184</v>
      </c>
    </row>
    <row r="31" spans="1:13">
      <c r="A31" s="10" t="s">
        <v>4</v>
      </c>
      <c r="B31" s="24"/>
      <c r="C31" s="30">
        <v>0.0334</v>
      </c>
      <c r="D31" s="31">
        <v>0.0451</v>
      </c>
      <c r="E31" s="31">
        <v>0.048</v>
      </c>
      <c r="F31" s="58">
        <v>0.0223</v>
      </c>
      <c r="G31" s="29">
        <v>0.0429</v>
      </c>
      <c r="H31" s="54">
        <v>0.0519</v>
      </c>
      <c r="I31" s="54">
        <v>0.0267</v>
      </c>
      <c r="J31" s="31">
        <v>0.0239</v>
      </c>
      <c r="K31" s="71">
        <v>0.0298</v>
      </c>
      <c r="L31" s="69">
        <v>0.0243</v>
      </c>
      <c r="M31" s="73">
        <v>0.0178</v>
      </c>
    </row>
    <row r="32" spans="1:13">
      <c r="A32" s="10" t="s">
        <v>29</v>
      </c>
      <c r="B32" s="24"/>
      <c r="D32" s="8">
        <v>-45.32</v>
      </c>
      <c r="E32" s="8">
        <v>-49.91</v>
      </c>
      <c r="F32" s="9">
        <v>10.19</v>
      </c>
      <c r="G32" s="10">
        <v>-7.45</v>
      </c>
      <c r="H32" s="8">
        <v>-62.63</v>
      </c>
      <c r="I32" s="8">
        <v>21.66</v>
      </c>
      <c r="J32" s="8">
        <v>-32.1</v>
      </c>
      <c r="K32" s="11">
        <v>-15.44</v>
      </c>
      <c r="L32" s="12">
        <v>11.52</v>
      </c>
      <c r="M32" s="13">
        <v>31.07</v>
      </c>
    </row>
    <row r="33" spans="1:13">
      <c r="A33" s="10" t="s">
        <v>30</v>
      </c>
      <c r="B33" s="24"/>
      <c r="C33" s="10">
        <v>1</v>
      </c>
      <c r="D33" s="8">
        <f t="shared" ref="D33:I33" si="7">C33+D32/10000</f>
        <v>0.995468</v>
      </c>
      <c r="E33" s="8">
        <f t="shared" si="7"/>
        <v>0.990477</v>
      </c>
      <c r="F33" s="9">
        <f t="shared" si="7"/>
        <v>0.991496</v>
      </c>
      <c r="G33" s="10">
        <f t="shared" si="7"/>
        <v>0.990751</v>
      </c>
      <c r="H33" s="10">
        <f t="shared" si="7"/>
        <v>0.984488</v>
      </c>
      <c r="I33" s="10">
        <f t="shared" si="7"/>
        <v>0.986654</v>
      </c>
      <c r="J33" s="10">
        <f>I33+J32/10000</f>
        <v>0.983444</v>
      </c>
      <c r="K33" s="74">
        <f>J33+K32/10000</f>
        <v>0.9819</v>
      </c>
      <c r="L33" s="74">
        <f>K33+L32/10000</f>
        <v>0.983052</v>
      </c>
      <c r="M33" s="74">
        <f>L33+M32/10000</f>
        <v>0.986159</v>
      </c>
    </row>
    <row r="34" s="5" customFormat="1" ht="14.75" spans="1:17">
      <c r="A34" s="44"/>
      <c r="B34" s="45"/>
      <c r="C34" s="44"/>
      <c r="D34" s="56"/>
      <c r="E34" s="56"/>
      <c r="F34" s="57"/>
      <c r="G34" s="44"/>
      <c r="H34" s="56"/>
      <c r="I34" s="56"/>
      <c r="J34" s="56"/>
      <c r="K34" s="86" t="s">
        <v>35</v>
      </c>
      <c r="L34" s="10"/>
      <c r="M34" s="8" t="s">
        <v>36</v>
      </c>
      <c r="N34" s="8"/>
      <c r="O34" s="8"/>
      <c r="P34" s="8"/>
      <c r="Q34" s="11"/>
    </row>
    <row r="35" s="3" customFormat="1" spans="1:17">
      <c r="A35" s="20" t="s">
        <v>27</v>
      </c>
      <c r="B35" s="21" t="s">
        <v>37</v>
      </c>
      <c r="C35" s="20">
        <v>4.04</v>
      </c>
      <c r="D35" s="22">
        <v>3.98</v>
      </c>
      <c r="E35" s="22">
        <v>4.05</v>
      </c>
      <c r="F35" s="23">
        <v>4.17</v>
      </c>
      <c r="G35" s="20">
        <v>4.08</v>
      </c>
      <c r="H35" s="22">
        <v>4.06</v>
      </c>
      <c r="I35" s="22">
        <v>4.08</v>
      </c>
      <c r="J35" s="22">
        <v>4.03</v>
      </c>
      <c r="K35" s="67">
        <v>3.96</v>
      </c>
      <c r="L35" s="10">
        <v>4.03</v>
      </c>
      <c r="M35" s="8">
        <v>3.99</v>
      </c>
      <c r="N35" s="8"/>
      <c r="O35" s="8"/>
      <c r="P35" s="8"/>
      <c r="Q35" s="11"/>
    </row>
    <row r="36" spans="1:13">
      <c r="A36" s="10" t="s">
        <v>3</v>
      </c>
      <c r="B36" s="24"/>
      <c r="C36" s="25">
        <v>-0.0147</v>
      </c>
      <c r="D36" s="26">
        <v>-0.0124</v>
      </c>
      <c r="E36" s="54">
        <v>0.0176</v>
      </c>
      <c r="F36" s="58">
        <v>0.0296</v>
      </c>
      <c r="G36" s="25">
        <v>-0.0216</v>
      </c>
      <c r="H36" s="26">
        <v>-0.0049</v>
      </c>
      <c r="I36" s="54">
        <v>0.0049</v>
      </c>
      <c r="J36" s="26">
        <v>-0.0123</v>
      </c>
      <c r="K36" s="68">
        <v>-0.0174</v>
      </c>
      <c r="L36" s="69">
        <v>0.0177</v>
      </c>
      <c r="M36" s="70">
        <v>-0.0099</v>
      </c>
    </row>
    <row r="37" spans="1:13">
      <c r="A37" s="10" t="s">
        <v>4</v>
      </c>
      <c r="B37" s="24"/>
      <c r="C37" s="33">
        <v>0.0095</v>
      </c>
      <c r="D37" s="34">
        <v>0.0067</v>
      </c>
      <c r="E37" s="34">
        <v>0.0073</v>
      </c>
      <c r="F37" s="59">
        <v>0.0171</v>
      </c>
      <c r="G37" s="33">
        <v>0.0146</v>
      </c>
      <c r="H37" s="54">
        <v>0.0071</v>
      </c>
      <c r="I37" s="31">
        <v>0.007</v>
      </c>
      <c r="J37" s="31">
        <v>0.0058</v>
      </c>
      <c r="K37" s="84">
        <v>0.0069</v>
      </c>
      <c r="L37" s="69">
        <v>0.0117</v>
      </c>
      <c r="M37" s="73">
        <v>0.0071</v>
      </c>
    </row>
    <row r="38" spans="1:13">
      <c r="A38" s="10" t="s">
        <v>29</v>
      </c>
      <c r="B38" s="24"/>
      <c r="D38" s="8">
        <v>1.96</v>
      </c>
      <c r="E38" s="8">
        <v>-4.59</v>
      </c>
      <c r="F38" s="9">
        <v>-26.27</v>
      </c>
      <c r="G38" s="10">
        <v>-13.55</v>
      </c>
      <c r="H38" s="8">
        <v>11.37</v>
      </c>
      <c r="I38" s="8">
        <v>-0.17</v>
      </c>
      <c r="J38" s="8">
        <v>3.27</v>
      </c>
      <c r="K38" s="11">
        <v>13.18</v>
      </c>
      <c r="L38" s="12">
        <v>3.57</v>
      </c>
      <c r="M38" s="13">
        <v>-6.67</v>
      </c>
    </row>
    <row r="39" spans="1:11">
      <c r="A39" s="10" t="s">
        <v>30</v>
      </c>
      <c r="B39" s="24"/>
      <c r="C39" s="10">
        <v>1</v>
      </c>
      <c r="D39" s="8">
        <f t="shared" ref="D39:I39" si="8">C39+D38/10000</f>
        <v>1.000196</v>
      </c>
      <c r="E39" s="8">
        <f t="shared" si="8"/>
        <v>0.999737</v>
      </c>
      <c r="F39" s="9">
        <f t="shared" si="8"/>
        <v>0.99711</v>
      </c>
      <c r="G39" s="10">
        <f t="shared" si="8"/>
        <v>0.995755</v>
      </c>
      <c r="H39" s="10">
        <f t="shared" si="8"/>
        <v>0.996892</v>
      </c>
      <c r="I39" s="10">
        <f t="shared" si="8"/>
        <v>0.996875</v>
      </c>
      <c r="J39" s="10">
        <f>I39+J38/10000</f>
        <v>0.997202</v>
      </c>
      <c r="K39" s="74">
        <f>J39+K38/10000</f>
        <v>0.99852</v>
      </c>
    </row>
    <row r="40" s="5" customFormat="1" ht="14.75" spans="1:17">
      <c r="A40" s="44"/>
      <c r="B40" s="45"/>
      <c r="C40" s="44"/>
      <c r="D40" s="56"/>
      <c r="E40" s="56"/>
      <c r="F40" s="57"/>
      <c r="G40" s="44"/>
      <c r="H40" s="56"/>
      <c r="I40" s="56" t="s">
        <v>38</v>
      </c>
      <c r="J40" s="56"/>
      <c r="K40" s="86" t="s">
        <v>39</v>
      </c>
      <c r="L40" s="10" t="s">
        <v>40</v>
      </c>
      <c r="M40" s="8"/>
      <c r="N40" s="8"/>
      <c r="O40" s="8"/>
      <c r="P40" s="8"/>
      <c r="Q40" s="11"/>
    </row>
    <row r="41" s="3" customFormat="1" spans="1:17">
      <c r="A41" s="20" t="s">
        <v>27</v>
      </c>
      <c r="B41" s="21" t="s">
        <v>41</v>
      </c>
      <c r="C41" s="20">
        <v>43.14</v>
      </c>
      <c r="D41" s="22">
        <v>42.61</v>
      </c>
      <c r="E41" s="22">
        <v>42.25</v>
      </c>
      <c r="F41" s="23">
        <v>41.25</v>
      </c>
      <c r="G41" s="20">
        <v>42.5</v>
      </c>
      <c r="H41" s="22">
        <v>42.11</v>
      </c>
      <c r="I41" s="22">
        <v>42.57</v>
      </c>
      <c r="J41" s="22">
        <v>41.9</v>
      </c>
      <c r="K41" s="67">
        <v>42.05</v>
      </c>
      <c r="L41" s="10">
        <v>41.8</v>
      </c>
      <c r="M41" s="8">
        <v>41.1</v>
      </c>
      <c r="N41" s="8"/>
      <c r="O41" s="8"/>
      <c r="P41" s="8"/>
      <c r="Q41" s="11"/>
    </row>
    <row r="42" spans="1:13">
      <c r="A42" s="10" t="s">
        <v>3</v>
      </c>
      <c r="B42" s="24"/>
      <c r="C42" s="29">
        <v>0.0009</v>
      </c>
      <c r="D42" s="26">
        <v>-0.0123</v>
      </c>
      <c r="E42" s="26">
        <v>-0.0084</v>
      </c>
      <c r="F42" s="28">
        <v>-0.0237</v>
      </c>
      <c r="G42" s="29">
        <v>0.0303</v>
      </c>
      <c r="H42" s="26">
        <v>-0.0092</v>
      </c>
      <c r="I42" s="54">
        <v>0.0109</v>
      </c>
      <c r="J42" s="26">
        <v>-0.0157</v>
      </c>
      <c r="K42" s="71">
        <v>0.0036</v>
      </c>
      <c r="L42" s="72">
        <v>-0.0059</v>
      </c>
      <c r="M42" s="70">
        <v>-0.0167</v>
      </c>
    </row>
    <row r="43" spans="1:13">
      <c r="A43" s="10" t="s">
        <v>4</v>
      </c>
      <c r="B43" s="24"/>
      <c r="C43" s="33">
        <v>0.0097</v>
      </c>
      <c r="D43" s="34">
        <v>0.0052</v>
      </c>
      <c r="E43" s="34">
        <v>0.0033</v>
      </c>
      <c r="F43" s="28">
        <v>0.0078</v>
      </c>
      <c r="G43" s="60">
        <v>0.0053</v>
      </c>
      <c r="H43" s="61">
        <v>0.0025</v>
      </c>
      <c r="I43" s="54">
        <v>0.005</v>
      </c>
      <c r="J43" s="34">
        <v>0.0042</v>
      </c>
      <c r="K43" s="68">
        <v>0.0039</v>
      </c>
      <c r="L43" s="69">
        <v>0.0026</v>
      </c>
      <c r="M43" s="73">
        <v>0.0029</v>
      </c>
    </row>
    <row r="44" spans="1:13">
      <c r="A44" s="10" t="s">
        <v>29</v>
      </c>
      <c r="B44" s="24"/>
      <c r="D44" s="8">
        <v>-8.02</v>
      </c>
      <c r="E44" s="8">
        <v>3.63</v>
      </c>
      <c r="F44" s="9">
        <v>11.37</v>
      </c>
      <c r="G44" s="10">
        <v>0.75</v>
      </c>
      <c r="H44" s="8">
        <v>2.2</v>
      </c>
      <c r="I44" s="8">
        <v>-8.91</v>
      </c>
      <c r="J44" s="8">
        <v>6.27</v>
      </c>
      <c r="K44" s="11">
        <v>14.85</v>
      </c>
      <c r="L44" s="12">
        <v>-0.51</v>
      </c>
      <c r="M44" s="13">
        <v>6.77</v>
      </c>
    </row>
    <row r="45" spans="1:13">
      <c r="A45" s="10" t="s">
        <v>30</v>
      </c>
      <c r="B45" s="24"/>
      <c r="C45" s="10">
        <v>1</v>
      </c>
      <c r="D45" s="8">
        <f t="shared" ref="D45:I45" si="9">C45+D44/10000</f>
        <v>0.999198</v>
      </c>
      <c r="E45" s="8">
        <f t="shared" si="9"/>
        <v>0.999561</v>
      </c>
      <c r="F45" s="9">
        <f t="shared" si="9"/>
        <v>1.000698</v>
      </c>
      <c r="G45" s="10">
        <f t="shared" si="9"/>
        <v>1.000773</v>
      </c>
      <c r="H45" s="10">
        <f t="shared" si="9"/>
        <v>1.000993</v>
      </c>
      <c r="I45" s="10">
        <f t="shared" si="9"/>
        <v>1.000102</v>
      </c>
      <c r="J45" s="10">
        <f>I45+J44/10000</f>
        <v>1.000729</v>
      </c>
      <c r="K45" s="10">
        <f>J45+K44/10000</f>
        <v>1.002214</v>
      </c>
      <c r="L45" s="10">
        <f>K45+L44/10000</f>
        <v>1.002163</v>
      </c>
      <c r="M45" s="10">
        <f>L45+M44/10000</f>
        <v>1.00284</v>
      </c>
    </row>
    <row r="46" s="5" customFormat="1" ht="14.75" spans="1:17">
      <c r="A46" s="44"/>
      <c r="B46" s="45"/>
      <c r="C46" s="44"/>
      <c r="D46" s="56"/>
      <c r="E46" s="56"/>
      <c r="F46" s="57"/>
      <c r="G46" s="44"/>
      <c r="H46" s="56"/>
      <c r="I46" s="56" t="s">
        <v>38</v>
      </c>
      <c r="J46" s="56"/>
      <c r="K46" s="86" t="s">
        <v>42</v>
      </c>
      <c r="L46" s="10" t="s">
        <v>43</v>
      </c>
      <c r="M46" s="8"/>
      <c r="N46" s="8"/>
      <c r="O46" s="8"/>
      <c r="P46" s="8"/>
      <c r="Q46" s="11"/>
    </row>
    <row r="47" s="3" customFormat="1" spans="1:17">
      <c r="A47" s="20" t="s">
        <v>27</v>
      </c>
      <c r="B47" s="21" t="s">
        <v>44</v>
      </c>
      <c r="C47" s="20">
        <v>67.09</v>
      </c>
      <c r="D47" s="22">
        <v>65</v>
      </c>
      <c r="E47" s="22">
        <v>67.53</v>
      </c>
      <c r="F47" s="23">
        <v>67.55</v>
      </c>
      <c r="G47" s="20">
        <v>69.49</v>
      </c>
      <c r="H47" s="22">
        <v>68.6</v>
      </c>
      <c r="I47" s="22">
        <v>67.52</v>
      </c>
      <c r="J47" s="22">
        <v>66.52</v>
      </c>
      <c r="K47" s="67"/>
      <c r="L47" s="10"/>
      <c r="M47" s="8"/>
      <c r="N47" s="8"/>
      <c r="O47" s="8"/>
      <c r="P47" s="8"/>
      <c r="Q47" s="11"/>
    </row>
    <row r="48" spans="1:10">
      <c r="A48" s="10" t="s">
        <v>3</v>
      </c>
      <c r="B48" s="24"/>
      <c r="C48" s="25">
        <v>-0.0873</v>
      </c>
      <c r="D48" s="26">
        <v>-0.0312</v>
      </c>
      <c r="E48" s="54">
        <v>0.0389</v>
      </c>
      <c r="F48" s="58">
        <v>0.0003</v>
      </c>
      <c r="G48" s="29">
        <v>0.0287</v>
      </c>
      <c r="H48" s="26">
        <v>-0.0128</v>
      </c>
      <c r="I48" s="26">
        <v>-0.0157</v>
      </c>
      <c r="J48" s="26">
        <v>-0.0148</v>
      </c>
    </row>
    <row r="49" spans="1:10">
      <c r="A49" s="10" t="s">
        <v>4</v>
      </c>
      <c r="B49" s="24"/>
      <c r="C49" s="62">
        <v>0.036</v>
      </c>
      <c r="D49" s="63">
        <v>0.0269</v>
      </c>
      <c r="E49" s="34">
        <v>0.0242</v>
      </c>
      <c r="F49" s="59">
        <v>0.0164</v>
      </c>
      <c r="G49" s="30">
        <v>0.015</v>
      </c>
      <c r="H49" s="54">
        <v>0.0118</v>
      </c>
      <c r="I49" s="54">
        <v>0.0105</v>
      </c>
      <c r="J49" s="26">
        <v>0.0162</v>
      </c>
    </row>
    <row r="50" spans="1:10">
      <c r="A50" s="10" t="s">
        <v>29</v>
      </c>
      <c r="B50" s="24"/>
      <c r="D50" s="8">
        <v>21.95</v>
      </c>
      <c r="E50" s="8">
        <v>-5.62</v>
      </c>
      <c r="F50" s="9">
        <v>-7.25</v>
      </c>
      <c r="G50" s="10">
        <v>4.69</v>
      </c>
      <c r="H50" s="8">
        <v>-2.9</v>
      </c>
      <c r="I50" s="8">
        <v>14.62</v>
      </c>
      <c r="J50" s="8">
        <v>1.67</v>
      </c>
    </row>
    <row r="51" spans="1:9">
      <c r="A51" s="10" t="s">
        <v>30</v>
      </c>
      <c r="B51" s="24"/>
      <c r="C51" s="10">
        <v>1</v>
      </c>
      <c r="D51" s="8">
        <f t="shared" ref="D51:I51" si="10">C51+D50/10000</f>
        <v>1.002195</v>
      </c>
      <c r="E51" s="8">
        <f t="shared" si="10"/>
        <v>1.001633</v>
      </c>
      <c r="F51" s="9">
        <f t="shared" si="10"/>
        <v>1.000908</v>
      </c>
      <c r="G51" s="10">
        <f t="shared" si="10"/>
        <v>1.001377</v>
      </c>
      <c r="H51" s="10">
        <f t="shared" si="10"/>
        <v>1.001087</v>
      </c>
      <c r="I51" s="10">
        <f t="shared" si="10"/>
        <v>1.002549</v>
      </c>
    </row>
    <row r="52" s="5" customFormat="1" ht="14.75" spans="1:17">
      <c r="A52" s="44"/>
      <c r="B52" s="45"/>
      <c r="C52" s="44"/>
      <c r="D52" s="56"/>
      <c r="E52" s="56"/>
      <c r="F52" s="57"/>
      <c r="G52" s="44"/>
      <c r="H52" s="56"/>
      <c r="I52" s="88" t="s">
        <v>45</v>
      </c>
      <c r="J52" s="56"/>
      <c r="K52" s="86"/>
      <c r="L52" s="10"/>
      <c r="M52" s="8"/>
      <c r="N52" s="8"/>
      <c r="O52" s="8"/>
      <c r="P52" s="8"/>
      <c r="Q52" s="11"/>
    </row>
    <row r="53" s="3" customFormat="1" spans="1:17">
      <c r="A53" s="20" t="s">
        <v>27</v>
      </c>
      <c r="B53" s="21" t="s">
        <v>46</v>
      </c>
      <c r="C53" s="20">
        <v>17.8</v>
      </c>
      <c r="D53" s="22">
        <v>18.25</v>
      </c>
      <c r="E53" s="22">
        <v>18.62</v>
      </c>
      <c r="F53" s="23">
        <v>18.4</v>
      </c>
      <c r="G53" s="20">
        <v>18.94</v>
      </c>
      <c r="H53" s="22">
        <v>18.98</v>
      </c>
      <c r="I53" s="22">
        <v>18.85</v>
      </c>
      <c r="J53" s="22">
        <v>18.85</v>
      </c>
      <c r="K53" s="67">
        <v>18.75</v>
      </c>
      <c r="L53" s="10">
        <v>18.88</v>
      </c>
      <c r="M53" s="8">
        <v>18.76</v>
      </c>
      <c r="N53" s="8"/>
      <c r="O53" s="8"/>
      <c r="P53" s="8"/>
      <c r="Q53" s="11"/>
    </row>
    <row r="54" spans="1:13">
      <c r="A54" s="10" t="s">
        <v>3</v>
      </c>
      <c r="B54" s="24"/>
      <c r="C54" s="25">
        <v>-0.0209</v>
      </c>
      <c r="D54" s="54">
        <v>0.0253</v>
      </c>
      <c r="E54" s="54">
        <v>0.0203</v>
      </c>
      <c r="F54" s="28">
        <v>-0.0118</v>
      </c>
      <c r="G54" s="29">
        <v>0.0293</v>
      </c>
      <c r="H54" s="54">
        <v>0.0021</v>
      </c>
      <c r="I54" s="26">
        <v>-0.0068</v>
      </c>
      <c r="J54" s="89">
        <v>0</v>
      </c>
      <c r="K54" s="68">
        <v>-0.0053</v>
      </c>
      <c r="L54" s="69">
        <v>0.0069</v>
      </c>
      <c r="M54" s="70">
        <v>-0.0064</v>
      </c>
    </row>
    <row r="55" spans="1:13">
      <c r="A55" s="10" t="s">
        <v>4</v>
      </c>
      <c r="B55" s="24"/>
      <c r="C55" s="33">
        <v>0.0143</v>
      </c>
      <c r="D55" s="31">
        <v>0.0147</v>
      </c>
      <c r="E55" s="34">
        <v>0.0122</v>
      </c>
      <c r="F55" s="32">
        <v>0.0072</v>
      </c>
      <c r="G55" s="30">
        <v>0.0138</v>
      </c>
      <c r="H55" s="34">
        <v>0.0105</v>
      </c>
      <c r="I55" s="54">
        <v>0.0085</v>
      </c>
      <c r="J55" s="54">
        <v>0.006</v>
      </c>
      <c r="K55" s="68">
        <v>0.0061</v>
      </c>
      <c r="L55" s="72">
        <v>0.0055</v>
      </c>
      <c r="M55" s="73">
        <v>0.005</v>
      </c>
    </row>
    <row r="56" spans="1:13">
      <c r="A56" s="10" t="s">
        <v>29</v>
      </c>
      <c r="B56" s="24"/>
      <c r="D56" s="8">
        <v>1.94</v>
      </c>
      <c r="E56" s="8">
        <v>0</v>
      </c>
      <c r="F56" s="9">
        <v>10.73</v>
      </c>
      <c r="G56" s="10">
        <v>-4.79</v>
      </c>
      <c r="H56" s="8">
        <v>2.91</v>
      </c>
      <c r="I56" s="8">
        <v>11.85</v>
      </c>
      <c r="J56" s="8">
        <v>13.54</v>
      </c>
      <c r="L56" s="12">
        <v>-4.22</v>
      </c>
      <c r="M56" s="13">
        <v>4.78</v>
      </c>
    </row>
    <row r="57" spans="1:10">
      <c r="A57" s="10" t="s">
        <v>30</v>
      </c>
      <c r="B57" s="24"/>
      <c r="C57" s="10">
        <v>1</v>
      </c>
      <c r="D57" s="8">
        <f t="shared" ref="D57:I57" si="11">C57+D56/10000</f>
        <v>1.000194</v>
      </c>
      <c r="E57" s="8">
        <f t="shared" si="11"/>
        <v>1.000194</v>
      </c>
      <c r="F57" s="9">
        <f t="shared" si="11"/>
        <v>1.001267</v>
      </c>
      <c r="G57" s="10">
        <f t="shared" si="11"/>
        <v>1.000788</v>
      </c>
      <c r="H57" s="10">
        <f t="shared" si="11"/>
        <v>1.001079</v>
      </c>
      <c r="I57" s="10">
        <f t="shared" si="11"/>
        <v>1.002264</v>
      </c>
      <c r="J57" s="10">
        <f>I57+J56/10000</f>
        <v>1.003618</v>
      </c>
    </row>
    <row r="58" s="5" customFormat="1" ht="14.75" spans="1:17">
      <c r="A58" s="44"/>
      <c r="B58" s="45"/>
      <c r="C58" s="44"/>
      <c r="D58" s="56"/>
      <c r="E58" s="56"/>
      <c r="F58" s="57"/>
      <c r="G58" s="44"/>
      <c r="H58" s="56"/>
      <c r="I58" s="56" t="s">
        <v>47</v>
      </c>
      <c r="J58" s="56"/>
      <c r="K58" s="86" t="s">
        <v>48</v>
      </c>
      <c r="L58" s="10" t="s">
        <v>48</v>
      </c>
      <c r="M58" s="8" t="s">
        <v>49</v>
      </c>
      <c r="N58" s="8"/>
      <c r="O58" s="8"/>
      <c r="P58" s="8"/>
      <c r="Q58" s="11"/>
    </row>
    <row r="59" s="3" customFormat="1" spans="1:17">
      <c r="A59" s="20" t="s">
        <v>27</v>
      </c>
      <c r="B59" s="21" t="s">
        <v>50</v>
      </c>
      <c r="C59" s="20">
        <v>147.61</v>
      </c>
      <c r="D59" s="22">
        <v>144.98</v>
      </c>
      <c r="E59" s="22">
        <v>144.5</v>
      </c>
      <c r="F59" s="23">
        <v>139.7</v>
      </c>
      <c r="G59" s="20">
        <v>142</v>
      </c>
      <c r="H59" s="22">
        <v>138.78</v>
      </c>
      <c r="I59" s="22">
        <v>136.44</v>
      </c>
      <c r="J59" s="22">
        <v>133.8</v>
      </c>
      <c r="K59" s="90">
        <v>135.16</v>
      </c>
      <c r="L59" s="10">
        <v>138.87</v>
      </c>
      <c r="M59" s="8">
        <v>136.51</v>
      </c>
      <c r="N59" s="8"/>
      <c r="O59" s="8"/>
      <c r="P59" s="8"/>
      <c r="Q59" s="11"/>
    </row>
    <row r="60" spans="1:13">
      <c r="A60" s="10" t="s">
        <v>3</v>
      </c>
      <c r="B60" s="24"/>
      <c r="C60" s="25">
        <v>-0.015</v>
      </c>
      <c r="D60" s="26">
        <v>-0.0178</v>
      </c>
      <c r="E60" s="26">
        <v>-0.0064</v>
      </c>
      <c r="F60" s="28">
        <v>-0.0302</v>
      </c>
      <c r="G60" s="29">
        <v>0.0165</v>
      </c>
      <c r="H60" s="26">
        <v>-0.0227</v>
      </c>
      <c r="I60" s="26">
        <v>-0.0169</v>
      </c>
      <c r="J60" s="26">
        <v>-0.0188</v>
      </c>
      <c r="K60" s="71">
        <v>0.0096</v>
      </c>
      <c r="L60" s="69">
        <v>0.0274</v>
      </c>
      <c r="M60" s="70">
        <v>-0.017</v>
      </c>
    </row>
    <row r="61" spans="1:13">
      <c r="A61" s="10" t="s">
        <v>4</v>
      </c>
      <c r="B61" s="24"/>
      <c r="C61" s="33">
        <v>0.0082</v>
      </c>
      <c r="D61" s="34">
        <v>0.0086</v>
      </c>
      <c r="E61" s="34">
        <v>0.0062</v>
      </c>
      <c r="F61" s="32">
        <v>0.0096</v>
      </c>
      <c r="G61" s="25">
        <v>0.0076</v>
      </c>
      <c r="H61" s="26">
        <v>0.0086</v>
      </c>
      <c r="I61" s="34">
        <v>0.007</v>
      </c>
      <c r="J61" s="26">
        <v>0.0075</v>
      </c>
      <c r="K61" s="91">
        <v>0.01</v>
      </c>
      <c r="L61" s="69">
        <v>0.0115</v>
      </c>
      <c r="M61" s="92">
        <v>0.0058</v>
      </c>
    </row>
    <row r="62" spans="1:13">
      <c r="A62" s="10" t="s">
        <v>29</v>
      </c>
      <c r="B62" s="24"/>
      <c r="D62" s="8">
        <v>39.4</v>
      </c>
      <c r="E62" s="8">
        <v>19.73</v>
      </c>
      <c r="F62" s="9">
        <v>24.03</v>
      </c>
      <c r="G62" s="10">
        <v>17.34</v>
      </c>
      <c r="H62" s="8">
        <v>44.93</v>
      </c>
      <c r="I62" s="8">
        <v>31.51</v>
      </c>
      <c r="J62" s="8">
        <v>14.92</v>
      </c>
      <c r="K62" s="93">
        <v>-9.75</v>
      </c>
      <c r="L62" s="12">
        <v>5.43</v>
      </c>
      <c r="M62" s="13">
        <v>4.37</v>
      </c>
    </row>
    <row r="63" spans="1:10">
      <c r="A63" s="10" t="s">
        <v>30</v>
      </c>
      <c r="B63" s="24"/>
      <c r="C63" s="10">
        <v>1</v>
      </c>
      <c r="D63" s="8">
        <f t="shared" ref="D63:I63" si="12">C63+D62/10000</f>
        <v>1.00394</v>
      </c>
      <c r="E63" s="8">
        <f t="shared" si="12"/>
        <v>1.005913</v>
      </c>
      <c r="F63" s="9">
        <f t="shared" si="12"/>
        <v>1.008316</v>
      </c>
      <c r="G63" s="10">
        <f t="shared" si="12"/>
        <v>1.01005</v>
      </c>
      <c r="H63" s="10">
        <f t="shared" si="12"/>
        <v>1.014543</v>
      </c>
      <c r="I63" s="10">
        <f t="shared" si="12"/>
        <v>1.017694</v>
      </c>
      <c r="J63" s="10">
        <f>I63+J62/10000</f>
        <v>1.019186</v>
      </c>
    </row>
    <row r="64" s="5" customFormat="1" ht="14.75" spans="1:17">
      <c r="A64" s="44"/>
      <c r="B64" s="45"/>
      <c r="C64" s="44"/>
      <c r="D64" s="56"/>
      <c r="E64" s="56"/>
      <c r="F64" s="57"/>
      <c r="G64" s="44"/>
      <c r="H64" s="56"/>
      <c r="I64" s="94" t="s">
        <v>51</v>
      </c>
      <c r="J64" s="56"/>
      <c r="K64" s="86" t="s">
        <v>52</v>
      </c>
      <c r="L64" s="10" t="s">
        <v>53</v>
      </c>
      <c r="M64" s="8" t="s">
        <v>54</v>
      </c>
      <c r="N64" s="8"/>
      <c r="O64" s="8"/>
      <c r="P64" s="8"/>
      <c r="Q64" s="11"/>
    </row>
    <row r="65" s="3" customFormat="1" spans="1:17">
      <c r="A65" s="20" t="s">
        <v>27</v>
      </c>
      <c r="B65" s="21" t="s">
        <v>55</v>
      </c>
      <c r="C65" s="20">
        <v>9.05</v>
      </c>
      <c r="D65" s="22">
        <v>9.15</v>
      </c>
      <c r="E65" s="22">
        <v>9.26</v>
      </c>
      <c r="F65" s="23">
        <v>9.08</v>
      </c>
      <c r="G65" s="20">
        <v>9.27</v>
      </c>
      <c r="H65" s="22">
        <v>9.26</v>
      </c>
      <c r="I65" s="22">
        <v>9.6</v>
      </c>
      <c r="J65" s="22">
        <v>9.47</v>
      </c>
      <c r="K65" s="67">
        <v>9.41</v>
      </c>
      <c r="L65" s="10">
        <v>9.53</v>
      </c>
      <c r="M65" s="8">
        <v>9.31</v>
      </c>
      <c r="N65" s="8"/>
      <c r="O65" s="8"/>
      <c r="P65" s="8"/>
      <c r="Q65" s="11"/>
    </row>
    <row r="66" spans="1:13">
      <c r="A66" s="10" t="s">
        <v>3</v>
      </c>
      <c r="B66" s="24"/>
      <c r="C66" s="25">
        <v>-0.0066</v>
      </c>
      <c r="D66" s="54">
        <v>0.011</v>
      </c>
      <c r="E66" s="54">
        <v>0.012</v>
      </c>
      <c r="F66" s="28">
        <v>-0.0194</v>
      </c>
      <c r="G66" s="29">
        <v>0.0209</v>
      </c>
      <c r="H66" s="26">
        <v>-0.0011</v>
      </c>
      <c r="I66" s="54">
        <v>0.0367</v>
      </c>
      <c r="J66" s="26">
        <v>-0.0135</v>
      </c>
      <c r="K66" s="68">
        <v>-0.0063</v>
      </c>
      <c r="L66" s="69">
        <v>0.0128</v>
      </c>
      <c r="M66" s="70">
        <v>-0.0231</v>
      </c>
    </row>
    <row r="67" spans="1:13">
      <c r="A67" s="10" t="s">
        <v>4</v>
      </c>
      <c r="B67" s="24"/>
      <c r="C67" s="33">
        <v>0.016</v>
      </c>
      <c r="D67" s="34">
        <v>0.0114</v>
      </c>
      <c r="E67" s="34">
        <v>0.0122</v>
      </c>
      <c r="F67" s="32">
        <v>0.0114</v>
      </c>
      <c r="G67" s="33">
        <v>0.0105</v>
      </c>
      <c r="H67" s="34">
        <v>0.018</v>
      </c>
      <c r="I67" s="54">
        <v>0.027</v>
      </c>
      <c r="J67" s="34">
        <v>0.0175</v>
      </c>
      <c r="K67" s="71">
        <v>0.011</v>
      </c>
      <c r="L67" s="69">
        <v>0.015</v>
      </c>
      <c r="M67" s="73">
        <v>0.0121</v>
      </c>
    </row>
    <row r="68" spans="1:13">
      <c r="A68" s="10" t="s">
        <v>29</v>
      </c>
      <c r="B68" s="24"/>
      <c r="D68" s="8">
        <v>-19.55</v>
      </c>
      <c r="E68" s="8">
        <v>13.86</v>
      </c>
      <c r="F68" s="9">
        <v>21.08</v>
      </c>
      <c r="G68" s="10">
        <v>-2.28</v>
      </c>
      <c r="H68" s="8">
        <v>-7.66</v>
      </c>
      <c r="I68" s="8">
        <v>-5.47</v>
      </c>
      <c r="J68" s="8">
        <v>24.6</v>
      </c>
      <c r="K68" s="11">
        <v>18.36</v>
      </c>
      <c r="L68" s="12">
        <v>4.58</v>
      </c>
      <c r="M68" s="13">
        <v>21.17</v>
      </c>
    </row>
    <row r="69" spans="1:10">
      <c r="A69" s="10" t="s">
        <v>30</v>
      </c>
      <c r="B69" s="24"/>
      <c r="C69" s="10">
        <v>1</v>
      </c>
      <c r="D69" s="8">
        <f t="shared" ref="D69:I69" si="13">C69+D68/10000</f>
        <v>0.998045</v>
      </c>
      <c r="E69" s="8">
        <f t="shared" si="13"/>
        <v>0.999431</v>
      </c>
      <c r="F69" s="9">
        <f t="shared" si="13"/>
        <v>1.001539</v>
      </c>
      <c r="G69" s="10">
        <f t="shared" si="13"/>
        <v>1.001311</v>
      </c>
      <c r="H69" s="10">
        <f t="shared" si="13"/>
        <v>1.000545</v>
      </c>
      <c r="I69" s="10">
        <f t="shared" si="13"/>
        <v>0.999998</v>
      </c>
      <c r="J69" s="10">
        <f>I69+J68/10000</f>
        <v>1.002458</v>
      </c>
    </row>
    <row r="70" s="5" customFormat="1" ht="14.75" spans="1:17">
      <c r="A70" s="44"/>
      <c r="B70" s="45"/>
      <c r="C70" s="44"/>
      <c r="D70" s="56"/>
      <c r="E70" s="56"/>
      <c r="F70" s="57"/>
      <c r="G70" s="44"/>
      <c r="H70" s="56"/>
      <c r="I70" s="56" t="s">
        <v>56</v>
      </c>
      <c r="J70" s="56"/>
      <c r="K70" s="86" t="s">
        <v>57</v>
      </c>
      <c r="L70" s="10" t="s">
        <v>58</v>
      </c>
      <c r="M70" s="8"/>
      <c r="N70" s="8"/>
      <c r="O70" s="8"/>
      <c r="P70" s="8"/>
      <c r="Q70" s="11"/>
    </row>
    <row r="71" s="3" customFormat="1" spans="1:17">
      <c r="A71" s="20" t="s">
        <v>27</v>
      </c>
      <c r="B71" s="21" t="s">
        <v>59</v>
      </c>
      <c r="C71" s="20">
        <v>17.58</v>
      </c>
      <c r="D71" s="22">
        <v>17.82</v>
      </c>
      <c r="E71" s="22">
        <v>18.26</v>
      </c>
      <c r="F71" s="23">
        <v>17.97</v>
      </c>
      <c r="G71" s="20">
        <v>18.16</v>
      </c>
      <c r="H71" s="22">
        <v>18.34</v>
      </c>
      <c r="I71" s="22">
        <v>18.48</v>
      </c>
      <c r="J71" s="22">
        <v>18.36</v>
      </c>
      <c r="K71" s="67">
        <v>18.64</v>
      </c>
      <c r="L71" s="10">
        <v>18.55</v>
      </c>
      <c r="M71" s="8">
        <v>18.05</v>
      </c>
      <c r="N71" s="8"/>
      <c r="O71" s="8"/>
      <c r="P71" s="8"/>
      <c r="Q71" s="11"/>
    </row>
    <row r="72" spans="1:13">
      <c r="A72" s="10" t="s">
        <v>3</v>
      </c>
      <c r="B72" s="24"/>
      <c r="C72" s="97">
        <v>0</v>
      </c>
      <c r="D72" s="54">
        <v>0.0127</v>
      </c>
      <c r="E72" s="54">
        <v>0.0247</v>
      </c>
      <c r="F72" s="28">
        <v>-0.0159</v>
      </c>
      <c r="G72" s="29">
        <v>0.0106</v>
      </c>
      <c r="H72" s="54">
        <v>0.0099</v>
      </c>
      <c r="I72" s="54">
        <v>0.0076</v>
      </c>
      <c r="J72" s="26">
        <v>-0.0065</v>
      </c>
      <c r="K72" s="71">
        <v>0.0153</v>
      </c>
      <c r="L72" s="72">
        <v>-0.0048</v>
      </c>
      <c r="M72" s="70">
        <v>-0.027</v>
      </c>
    </row>
    <row r="73" spans="1:13">
      <c r="A73" s="10" t="s">
        <v>4</v>
      </c>
      <c r="B73" s="24"/>
      <c r="C73" s="30">
        <v>0.0114</v>
      </c>
      <c r="D73" s="34">
        <v>0.0081</v>
      </c>
      <c r="E73" s="31">
        <v>0.0112</v>
      </c>
      <c r="F73" s="32">
        <v>0.0069</v>
      </c>
      <c r="G73" s="10">
        <v>0.66</v>
      </c>
      <c r="H73" s="34">
        <v>0.0076</v>
      </c>
      <c r="I73" s="34">
        <v>0.0076</v>
      </c>
      <c r="J73" s="34">
        <v>0.0068</v>
      </c>
      <c r="K73" s="71">
        <v>0.0085</v>
      </c>
      <c r="L73" s="69">
        <v>0.0051</v>
      </c>
      <c r="M73" s="73">
        <v>0.0069</v>
      </c>
    </row>
    <row r="74" spans="1:13">
      <c r="A74" s="10" t="s">
        <v>29</v>
      </c>
      <c r="B74" s="24"/>
      <c r="D74" s="8">
        <v>-1.79</v>
      </c>
      <c r="E74" s="8">
        <v>-7.37</v>
      </c>
      <c r="F74" s="9">
        <v>12.41</v>
      </c>
      <c r="G74" s="10">
        <v>3.25</v>
      </c>
      <c r="H74" s="8">
        <v>-8.83</v>
      </c>
      <c r="I74" s="8">
        <v>-0.41</v>
      </c>
      <c r="J74" s="8">
        <v>-2.94</v>
      </c>
      <c r="K74" s="11">
        <v>-4.81</v>
      </c>
      <c r="L74" s="12">
        <v>-6.79</v>
      </c>
      <c r="M74" s="13">
        <v>12.38</v>
      </c>
    </row>
    <row r="75" spans="1:11">
      <c r="A75" s="10" t="s">
        <v>30</v>
      </c>
      <c r="B75" s="24"/>
      <c r="C75" s="10">
        <v>1</v>
      </c>
      <c r="D75" s="8">
        <f t="shared" ref="D75:I75" si="14">C75+D74/10000</f>
        <v>0.999821</v>
      </c>
      <c r="E75" s="8">
        <f t="shared" si="14"/>
        <v>0.999084</v>
      </c>
      <c r="F75" s="9">
        <f t="shared" si="14"/>
        <v>1.000325</v>
      </c>
      <c r="G75" s="10">
        <f t="shared" si="14"/>
        <v>1.00065</v>
      </c>
      <c r="H75" s="10">
        <f t="shared" si="14"/>
        <v>0.999767</v>
      </c>
      <c r="I75" s="10">
        <f t="shared" si="14"/>
        <v>0.999726</v>
      </c>
      <c r="J75" s="10">
        <f>I75+J74/10000</f>
        <v>0.999432</v>
      </c>
      <c r="K75" s="74">
        <f>J75+K74/10000</f>
        <v>0.998951</v>
      </c>
    </row>
    <row r="76" s="5" customFormat="1" ht="14.75" spans="1:17">
      <c r="A76" s="44"/>
      <c r="B76" s="45"/>
      <c r="C76" s="44"/>
      <c r="D76" s="56"/>
      <c r="E76" s="56"/>
      <c r="F76" s="57"/>
      <c r="G76" s="44"/>
      <c r="H76" s="56"/>
      <c r="I76" s="56" t="s">
        <v>60</v>
      </c>
      <c r="J76" s="56" t="s">
        <v>61</v>
      </c>
      <c r="K76" s="86" t="s">
        <v>62</v>
      </c>
      <c r="L76" s="10" t="s">
        <v>63</v>
      </c>
      <c r="M76" s="8"/>
      <c r="N76" s="8"/>
      <c r="O76" s="8"/>
      <c r="P76" s="8"/>
      <c r="Q76" s="11"/>
    </row>
    <row r="77" s="3" customFormat="1" spans="1:17">
      <c r="A77" s="20" t="s">
        <v>27</v>
      </c>
      <c r="B77" s="21" t="s">
        <v>64</v>
      </c>
      <c r="C77" s="20">
        <v>57.61</v>
      </c>
      <c r="D77" s="22">
        <v>57.4</v>
      </c>
      <c r="E77" s="22">
        <v>56.93</v>
      </c>
      <c r="F77" s="23">
        <v>57.29</v>
      </c>
      <c r="G77" s="20">
        <v>57.73</v>
      </c>
      <c r="H77" s="22">
        <v>57.8</v>
      </c>
      <c r="I77" s="22">
        <v>57.46</v>
      </c>
      <c r="J77" s="22" t="s">
        <v>65</v>
      </c>
      <c r="K77" s="67">
        <v>55.28</v>
      </c>
      <c r="L77" s="10">
        <v>55.97</v>
      </c>
      <c r="M77" s="8">
        <v>55.71</v>
      </c>
      <c r="N77" s="8"/>
      <c r="O77" s="8"/>
      <c r="P77" s="8"/>
      <c r="Q77" s="11"/>
    </row>
    <row r="78" spans="1:13">
      <c r="A78" s="10" t="s">
        <v>3</v>
      </c>
      <c r="B78" s="24"/>
      <c r="C78" s="25">
        <v>-0.026</v>
      </c>
      <c r="D78" s="26">
        <v>-0.0036</v>
      </c>
      <c r="E78" s="26">
        <v>-0.0082</v>
      </c>
      <c r="F78" s="58">
        <v>0.0063</v>
      </c>
      <c r="G78" s="29">
        <v>0.0077</v>
      </c>
      <c r="H78" s="54">
        <v>0.0012</v>
      </c>
      <c r="I78" s="26">
        <v>-0.0059</v>
      </c>
      <c r="J78" s="26">
        <v>-0.0061</v>
      </c>
      <c r="K78" s="68">
        <v>-0.0058</v>
      </c>
      <c r="L78" s="69">
        <v>0.0125</v>
      </c>
      <c r="M78" s="70">
        <v>-0.0046</v>
      </c>
    </row>
    <row r="79" spans="1:13">
      <c r="A79" s="10" t="s">
        <v>4</v>
      </c>
      <c r="B79" s="24"/>
      <c r="C79" s="33">
        <v>0.0057</v>
      </c>
      <c r="D79" s="34">
        <v>0.0038</v>
      </c>
      <c r="E79" s="34">
        <v>0.0031</v>
      </c>
      <c r="F79" s="32">
        <v>0.0038</v>
      </c>
      <c r="G79" s="33">
        <v>0.0037</v>
      </c>
      <c r="H79" s="34">
        <v>0.0037</v>
      </c>
      <c r="I79" s="54">
        <v>0.0027</v>
      </c>
      <c r="J79" s="34">
        <v>0.0031</v>
      </c>
      <c r="K79" s="68">
        <v>0.0038</v>
      </c>
      <c r="L79" s="72">
        <v>0.0037</v>
      </c>
      <c r="M79" s="92">
        <v>0.0027</v>
      </c>
    </row>
    <row r="80" spans="1:13">
      <c r="A80" s="10" t="s">
        <v>29</v>
      </c>
      <c r="B80" s="24"/>
      <c r="D80" s="8">
        <v>-2.81</v>
      </c>
      <c r="E80" s="8">
        <v>2.99</v>
      </c>
      <c r="F80" s="9">
        <v>2.56</v>
      </c>
      <c r="G80" s="10">
        <v>0.16</v>
      </c>
      <c r="H80" s="8">
        <v>-5.35</v>
      </c>
      <c r="I80" s="8">
        <v>2.02</v>
      </c>
      <c r="J80" s="8">
        <v>6.74</v>
      </c>
      <c r="K80" s="11">
        <v>1</v>
      </c>
      <c r="L80" s="12">
        <v>0.99</v>
      </c>
      <c r="M80" s="13">
        <v>0.33</v>
      </c>
    </row>
    <row r="81" spans="1:13">
      <c r="A81" s="10" t="s">
        <v>30</v>
      </c>
      <c r="B81" s="24"/>
      <c r="C81" s="10">
        <v>1</v>
      </c>
      <c r="D81" s="8">
        <f t="shared" ref="D81:I81" si="15">C81+D80/10000</f>
        <v>0.999719</v>
      </c>
      <c r="E81" s="8">
        <f t="shared" si="15"/>
        <v>1.000018</v>
      </c>
      <c r="F81" s="9">
        <f t="shared" si="15"/>
        <v>1.000274</v>
      </c>
      <c r="G81" s="10">
        <f t="shared" si="15"/>
        <v>1.00029</v>
      </c>
      <c r="H81" s="10">
        <f t="shared" si="15"/>
        <v>0.999755</v>
      </c>
      <c r="I81" s="10">
        <f t="shared" si="15"/>
        <v>0.999957</v>
      </c>
      <c r="J81" s="10">
        <f>I81+J80/10000</f>
        <v>1.000631</v>
      </c>
      <c r="K81" s="10">
        <f>J81+K80/10000</f>
        <v>1.000731</v>
      </c>
      <c r="L81" s="10">
        <f>K81+L80/10000</f>
        <v>1.00083</v>
      </c>
      <c r="M81" s="10">
        <f>L81+M80/10000</f>
        <v>1.000863</v>
      </c>
    </row>
    <row r="82" s="5" customFormat="1" ht="14.75" spans="1:17">
      <c r="A82" s="44"/>
      <c r="B82" s="45"/>
      <c r="C82" s="44"/>
      <c r="D82" s="56"/>
      <c r="E82" s="56"/>
      <c r="F82" s="57"/>
      <c r="G82" s="44"/>
      <c r="H82" s="56"/>
      <c r="I82" s="56" t="s">
        <v>66</v>
      </c>
      <c r="J82" s="56"/>
      <c r="K82" s="86" t="s">
        <v>67</v>
      </c>
      <c r="L82" s="10"/>
      <c r="M82" s="8"/>
      <c r="N82" s="8"/>
      <c r="O82" s="8"/>
      <c r="P82" s="8"/>
      <c r="Q82" s="11"/>
    </row>
    <row r="83" s="3" customFormat="1" spans="1:17">
      <c r="A83" s="20" t="s">
        <v>27</v>
      </c>
      <c r="B83" s="98" t="s">
        <v>68</v>
      </c>
      <c r="C83" s="20">
        <v>25.94</v>
      </c>
      <c r="D83" s="22">
        <v>25.63</v>
      </c>
      <c r="E83" s="22">
        <v>25.22</v>
      </c>
      <c r="F83" s="23">
        <v>24.82</v>
      </c>
      <c r="G83" s="20">
        <v>25.4</v>
      </c>
      <c r="H83" s="22">
        <v>25.12</v>
      </c>
      <c r="I83" s="115">
        <v>25.96</v>
      </c>
      <c r="J83" s="22">
        <v>25.71</v>
      </c>
      <c r="K83" s="67">
        <v>25.74</v>
      </c>
      <c r="L83" s="10">
        <v>25.73</v>
      </c>
      <c r="M83" s="8">
        <v>25.3</v>
      </c>
      <c r="N83" s="8"/>
      <c r="O83" s="8"/>
      <c r="P83" s="8"/>
      <c r="Q83" s="11"/>
    </row>
    <row r="84" spans="1:13">
      <c r="A84" s="10" t="s">
        <v>3</v>
      </c>
      <c r="B84" s="99"/>
      <c r="C84" s="25">
        <v>-0.0111</v>
      </c>
      <c r="D84" s="26">
        <v>-0.012</v>
      </c>
      <c r="E84" s="26">
        <v>-0.016</v>
      </c>
      <c r="F84" s="28">
        <v>-0.0159</v>
      </c>
      <c r="G84" s="29">
        <v>0.0234</v>
      </c>
      <c r="H84" s="26">
        <v>-0.011</v>
      </c>
      <c r="I84" s="54">
        <v>0.0334</v>
      </c>
      <c r="J84" s="26">
        <v>-0.0096</v>
      </c>
      <c r="K84" s="71">
        <v>0.0012</v>
      </c>
      <c r="L84" s="72">
        <v>-0.0004</v>
      </c>
      <c r="M84" s="70">
        <v>-0.0167</v>
      </c>
    </row>
    <row r="85" spans="1:13">
      <c r="A85" s="10" t="s">
        <v>4</v>
      </c>
      <c r="B85" s="99"/>
      <c r="C85" s="62">
        <v>0.0111</v>
      </c>
      <c r="D85" s="34">
        <v>0.0066</v>
      </c>
      <c r="E85" s="34">
        <v>0.005</v>
      </c>
      <c r="F85" s="32">
        <v>0.0043</v>
      </c>
      <c r="G85" s="33">
        <v>0.0054</v>
      </c>
      <c r="H85" s="34">
        <v>0.0043</v>
      </c>
      <c r="I85" s="54">
        <v>0.0099</v>
      </c>
      <c r="J85" s="34">
        <v>0.0048</v>
      </c>
      <c r="K85" s="68">
        <v>0.0051</v>
      </c>
      <c r="L85" s="69">
        <v>0.0039</v>
      </c>
      <c r="M85" s="73">
        <v>0.0036</v>
      </c>
    </row>
    <row r="86" spans="1:13">
      <c r="A86" s="10" t="s">
        <v>29</v>
      </c>
      <c r="B86" s="99"/>
      <c r="C86" s="10">
        <v>-7.42</v>
      </c>
      <c r="D86" s="8">
        <v>2.36</v>
      </c>
      <c r="E86" s="8">
        <v>24.11</v>
      </c>
      <c r="F86" s="9">
        <v>9.59</v>
      </c>
      <c r="G86" s="10">
        <v>-6.14</v>
      </c>
      <c r="H86" s="8">
        <v>6.19</v>
      </c>
      <c r="I86" s="8">
        <v>-28.84</v>
      </c>
      <c r="J86" s="8">
        <v>6.58</v>
      </c>
      <c r="K86" s="11">
        <v>-4.46</v>
      </c>
      <c r="L86" s="12">
        <v>2.65</v>
      </c>
      <c r="M86" s="13">
        <v>4.39</v>
      </c>
    </row>
    <row r="87" spans="1:11">
      <c r="A87" s="10" t="s">
        <v>30</v>
      </c>
      <c r="B87" s="99"/>
      <c r="C87" s="10">
        <v>1</v>
      </c>
      <c r="D87" s="8">
        <f t="shared" ref="D87:I87" si="16">C87+D86/10000</f>
        <v>1.000236</v>
      </c>
      <c r="E87" s="8">
        <f t="shared" si="16"/>
        <v>1.002647</v>
      </c>
      <c r="F87" s="9">
        <f t="shared" si="16"/>
        <v>1.003606</v>
      </c>
      <c r="G87" s="10">
        <f t="shared" si="16"/>
        <v>1.002992</v>
      </c>
      <c r="H87" s="10">
        <f t="shared" si="16"/>
        <v>1.003611</v>
      </c>
      <c r="I87" s="10">
        <f t="shared" si="16"/>
        <v>1.000727</v>
      </c>
      <c r="J87" s="10">
        <f>I87+J86/10000</f>
        <v>1.001385</v>
      </c>
      <c r="K87" s="74">
        <f>J87+K86/10000</f>
        <v>1.000939</v>
      </c>
    </row>
    <row r="88" spans="1:11">
      <c r="A88" s="10" t="s">
        <v>69</v>
      </c>
      <c r="B88" s="99"/>
      <c r="D88" s="100">
        <v>167169</v>
      </c>
      <c r="E88" s="8">
        <f>D88*E87</f>
        <v>167611.496343</v>
      </c>
      <c r="F88" s="9">
        <f>E88*F87</f>
        <v>168215.903398813</v>
      </c>
      <c r="G88" s="10">
        <f>F88*G87</f>
        <v>168719.205381782</v>
      </c>
      <c r="H88" s="10">
        <f>G88*H87</f>
        <v>169328.450432416</v>
      </c>
      <c r="I88" s="10">
        <f>H88*I87</f>
        <v>169451.55221588</v>
      </c>
      <c r="J88" s="10">
        <f>I88*J87</f>
        <v>169686.242615699</v>
      </c>
      <c r="K88" s="74">
        <f>J88*K87</f>
        <v>169845.577997515</v>
      </c>
    </row>
    <row r="89" s="5" customFormat="1" ht="14.75" spans="1:17">
      <c r="A89" s="101" t="s">
        <v>70</v>
      </c>
      <c r="B89" s="102"/>
      <c r="C89" s="44"/>
      <c r="D89" s="103">
        <v>167169</v>
      </c>
      <c r="E89" s="56">
        <f>D89+D86</f>
        <v>167171.36</v>
      </c>
      <c r="F89" s="57">
        <f>E89+E86</f>
        <v>167195.47</v>
      </c>
      <c r="G89" s="44">
        <f>F89+F86</f>
        <v>167205.06</v>
      </c>
      <c r="H89" s="44">
        <f>G89+G86</f>
        <v>167198.92</v>
      </c>
      <c r="I89" s="44">
        <f>H89+H86</f>
        <v>167205.11</v>
      </c>
      <c r="J89" s="44">
        <f>I89+I86</f>
        <v>167176.27</v>
      </c>
      <c r="K89" s="116">
        <f>J89+J86</f>
        <v>167182.85</v>
      </c>
      <c r="L89" s="10"/>
      <c r="M89" s="8"/>
      <c r="N89" s="8"/>
      <c r="O89" s="8"/>
      <c r="P89" s="8"/>
      <c r="Q89" s="11"/>
    </row>
    <row r="90" customFormat="1" ht="14.75" spans="1:17">
      <c r="A90" s="104"/>
      <c r="B90" s="105"/>
      <c r="C90" s="104"/>
      <c r="D90" s="106"/>
      <c r="E90" s="106"/>
      <c r="F90" s="107"/>
      <c r="G90" s="104"/>
      <c r="H90" s="108"/>
      <c r="I90" s="108" t="s">
        <v>71</v>
      </c>
      <c r="J90" s="106"/>
      <c r="K90" s="117" t="s">
        <v>72</v>
      </c>
      <c r="L90" s="12"/>
      <c r="M90" s="13"/>
      <c r="N90" s="13"/>
      <c r="O90" s="13"/>
      <c r="P90" s="13"/>
      <c r="Q90" s="14"/>
    </row>
    <row r="91" s="3" customFormat="1" spans="1:17">
      <c r="A91" s="20" t="s">
        <v>27</v>
      </c>
      <c r="B91" s="21" t="s">
        <v>73</v>
      </c>
      <c r="C91" s="20">
        <v>25.75</v>
      </c>
      <c r="D91" s="22">
        <v>26.28</v>
      </c>
      <c r="E91" s="22">
        <v>26.28</v>
      </c>
      <c r="F91" s="23">
        <v>25.49</v>
      </c>
      <c r="G91" s="20">
        <v>25.98</v>
      </c>
      <c r="H91" s="22">
        <v>25.96</v>
      </c>
      <c r="I91" s="22">
        <v>25.93</v>
      </c>
      <c r="J91" s="22">
        <v>26.41</v>
      </c>
      <c r="K91" s="67">
        <v>26.53</v>
      </c>
      <c r="L91" s="10">
        <v>26.95</v>
      </c>
      <c r="M91" s="8">
        <v>26.62</v>
      </c>
      <c r="N91" s="8"/>
      <c r="O91" s="8"/>
      <c r="P91" s="8"/>
      <c r="Q91" s="11"/>
    </row>
    <row r="92" spans="1:13">
      <c r="A92" s="10" t="s">
        <v>3</v>
      </c>
      <c r="B92" s="24"/>
      <c r="C92" s="25">
        <v>-0.0345</v>
      </c>
      <c r="D92" s="54">
        <v>0.0206</v>
      </c>
      <c r="E92" s="109">
        <v>0</v>
      </c>
      <c r="F92" s="28">
        <v>-0.0301</v>
      </c>
      <c r="G92" s="29">
        <v>0.0192</v>
      </c>
      <c r="H92" s="26">
        <v>-0.0008</v>
      </c>
      <c r="I92" s="26">
        <v>-0.0012</v>
      </c>
      <c r="J92" s="54">
        <v>0.0185</v>
      </c>
      <c r="K92" s="118">
        <v>0.0045</v>
      </c>
      <c r="L92" s="69">
        <v>0.0158</v>
      </c>
      <c r="M92" s="70">
        <v>-0.0122</v>
      </c>
    </row>
    <row r="93" spans="1:13">
      <c r="A93" s="10" t="s">
        <v>4</v>
      </c>
      <c r="B93" s="24"/>
      <c r="C93" s="33">
        <v>0.0378</v>
      </c>
      <c r="D93" s="34">
        <v>0.0249</v>
      </c>
      <c r="E93" s="34">
        <v>0.0202</v>
      </c>
      <c r="F93" s="28">
        <v>0.0236</v>
      </c>
      <c r="G93" s="33">
        <v>0.0184</v>
      </c>
      <c r="H93" s="34">
        <v>0.0194</v>
      </c>
      <c r="I93" s="54">
        <v>0.0179</v>
      </c>
      <c r="J93" s="54">
        <v>0.0255</v>
      </c>
      <c r="K93" s="118">
        <v>0.0279</v>
      </c>
      <c r="L93" s="69">
        <v>0.0299</v>
      </c>
      <c r="M93" s="73">
        <v>0.0221</v>
      </c>
    </row>
    <row r="94" spans="1:13">
      <c r="A94" s="10" t="s">
        <v>29</v>
      </c>
      <c r="B94" s="24"/>
      <c r="D94" s="8">
        <v>-14.78</v>
      </c>
      <c r="E94" s="8">
        <v>4.96</v>
      </c>
      <c r="F94" s="9">
        <v>54.47</v>
      </c>
      <c r="G94" s="10">
        <v>4.92</v>
      </c>
      <c r="H94" s="8">
        <v>-16.91</v>
      </c>
      <c r="I94" s="8">
        <v>13.26</v>
      </c>
      <c r="J94" s="8">
        <v>-25.41</v>
      </c>
      <c r="K94" s="11">
        <v>9.85</v>
      </c>
      <c r="L94" s="12">
        <v>13.42</v>
      </c>
      <c r="M94" s="13">
        <v>10.04</v>
      </c>
    </row>
    <row r="95" spans="1:13">
      <c r="A95" s="10" t="s">
        <v>30</v>
      </c>
      <c r="B95" s="24"/>
      <c r="C95" s="10">
        <v>1</v>
      </c>
      <c r="D95" s="8">
        <f t="shared" ref="D95:I95" si="17">C95+D94/10000</f>
        <v>0.998522</v>
      </c>
      <c r="E95" s="8">
        <f t="shared" si="17"/>
        <v>0.999018</v>
      </c>
      <c r="F95" s="9">
        <f t="shared" si="17"/>
        <v>1.004465</v>
      </c>
      <c r="G95" s="10">
        <f t="shared" si="17"/>
        <v>1.004957</v>
      </c>
      <c r="H95" s="10">
        <f t="shared" si="17"/>
        <v>1.003266</v>
      </c>
      <c r="I95" s="10">
        <f t="shared" si="17"/>
        <v>1.004592</v>
      </c>
      <c r="J95" s="10">
        <f>I95+J94/10000</f>
        <v>1.002051</v>
      </c>
      <c r="K95" s="74">
        <f>J95+K94/10000</f>
        <v>1.003036</v>
      </c>
      <c r="L95" s="74">
        <f>K95+L94/10000</f>
        <v>1.004378</v>
      </c>
      <c r="M95" s="74">
        <f>L95+M94/10000</f>
        <v>1.005382</v>
      </c>
    </row>
    <row r="96" s="5" customFormat="1" ht="14.75" spans="1:17">
      <c r="A96" s="44"/>
      <c r="B96" s="45"/>
      <c r="C96" s="44"/>
      <c r="D96" s="56"/>
      <c r="E96" s="56"/>
      <c r="F96" s="57"/>
      <c r="G96" s="44"/>
      <c r="H96" s="56" t="s">
        <v>74</v>
      </c>
      <c r="I96" s="56" t="s">
        <v>75</v>
      </c>
      <c r="J96" s="56"/>
      <c r="K96" s="86" t="s">
        <v>76</v>
      </c>
      <c r="L96" s="10"/>
      <c r="M96" s="8"/>
      <c r="N96" s="8"/>
      <c r="O96" s="8"/>
      <c r="P96" s="8"/>
      <c r="Q96" s="11"/>
    </row>
    <row r="97" s="3" customFormat="1" spans="1:17">
      <c r="A97" s="20" t="s">
        <v>27</v>
      </c>
      <c r="B97" s="21" t="s">
        <v>77</v>
      </c>
      <c r="C97" s="20">
        <v>6.78</v>
      </c>
      <c r="D97" s="22">
        <v>6.8</v>
      </c>
      <c r="E97" s="22">
        <v>6.84</v>
      </c>
      <c r="F97" s="23">
        <v>6.79</v>
      </c>
      <c r="G97" s="20">
        <v>6.8</v>
      </c>
      <c r="H97" s="22">
        <v>6.74</v>
      </c>
      <c r="I97" s="22">
        <v>6.73</v>
      </c>
      <c r="J97" s="22">
        <v>6.72</v>
      </c>
      <c r="K97" s="67">
        <v>6.63</v>
      </c>
      <c r="L97" s="10">
        <v>6.56</v>
      </c>
      <c r="M97" s="8">
        <v>6.51</v>
      </c>
      <c r="N97" s="8"/>
      <c r="O97" s="8"/>
      <c r="P97" s="8"/>
      <c r="Q97" s="11"/>
    </row>
    <row r="98" spans="1:13">
      <c r="A98" s="10" t="s">
        <v>3</v>
      </c>
      <c r="B98" s="24"/>
      <c r="C98" s="29">
        <v>0.0015</v>
      </c>
      <c r="D98" s="54">
        <v>0.0029</v>
      </c>
      <c r="E98" s="54">
        <v>0.0059</v>
      </c>
      <c r="F98" s="28">
        <v>-0.0073</v>
      </c>
      <c r="G98" s="29">
        <v>0.0015</v>
      </c>
      <c r="H98" s="26">
        <v>-0.0088</v>
      </c>
      <c r="I98" s="26">
        <v>-0.0015</v>
      </c>
      <c r="J98" s="26">
        <v>-0.0015</v>
      </c>
      <c r="K98" s="68">
        <v>-0.0134</v>
      </c>
      <c r="L98" s="72">
        <v>-0.0106</v>
      </c>
      <c r="M98" s="70">
        <v>-0.0076</v>
      </c>
    </row>
    <row r="99" spans="1:13">
      <c r="A99" s="10" t="s">
        <v>4</v>
      </c>
      <c r="B99" s="24"/>
      <c r="C99" s="33">
        <v>0.0119</v>
      </c>
      <c r="D99" s="31">
        <v>0.0055</v>
      </c>
      <c r="E99" s="31">
        <v>0.0064</v>
      </c>
      <c r="F99" s="32">
        <v>0.0058</v>
      </c>
      <c r="G99" s="33">
        <v>0.0056</v>
      </c>
      <c r="H99" s="34">
        <v>0.0054</v>
      </c>
      <c r="I99" s="54">
        <v>0.0038</v>
      </c>
      <c r="J99" s="61">
        <v>0.0043</v>
      </c>
      <c r="K99" s="68">
        <v>0.0058</v>
      </c>
      <c r="L99" s="72">
        <v>0.0058</v>
      </c>
      <c r="M99" s="73">
        <v>0.0054</v>
      </c>
    </row>
    <row r="100" spans="1:13">
      <c r="A100" s="10" t="s">
        <v>29</v>
      </c>
      <c r="B100" s="24"/>
      <c r="C100" s="33"/>
      <c r="D100" s="8">
        <v>-0.92</v>
      </c>
      <c r="E100" s="8">
        <v>3.88</v>
      </c>
      <c r="F100" s="9">
        <v>7.46</v>
      </c>
      <c r="G100" s="10">
        <v>3</v>
      </c>
      <c r="H100" s="34">
        <v>0.011</v>
      </c>
      <c r="I100" s="8">
        <v>0</v>
      </c>
      <c r="J100" s="8">
        <v>-1.9</v>
      </c>
      <c r="K100" s="11">
        <v>-0.95</v>
      </c>
      <c r="L100" s="12">
        <v>-2.86</v>
      </c>
      <c r="M100" s="13">
        <v>-1.02</v>
      </c>
    </row>
    <row r="101" spans="1:13">
      <c r="A101" s="10" t="s">
        <v>30</v>
      </c>
      <c r="B101" s="24"/>
      <c r="C101" s="10">
        <v>1</v>
      </c>
      <c r="D101" s="8">
        <f t="shared" ref="D101:I101" si="18">C101+D100/10000</f>
        <v>0.999908</v>
      </c>
      <c r="E101" s="8">
        <f t="shared" si="18"/>
        <v>1.000296</v>
      </c>
      <c r="F101" s="9">
        <f t="shared" si="18"/>
        <v>1.001042</v>
      </c>
      <c r="G101" s="10">
        <f t="shared" si="18"/>
        <v>1.001342</v>
      </c>
      <c r="H101" s="10">
        <f t="shared" si="18"/>
        <v>1.0013431</v>
      </c>
      <c r="I101" s="10">
        <f t="shared" si="18"/>
        <v>1.0013431</v>
      </c>
      <c r="J101" s="10">
        <f>I101+J100/10000</f>
        <v>1.0011531</v>
      </c>
      <c r="K101" s="74">
        <f>J101+K100/10000</f>
        <v>1.0010581</v>
      </c>
      <c r="L101" s="10">
        <f>K101+L100/10000</f>
        <v>1.0007721</v>
      </c>
      <c r="M101" s="10">
        <f>L101+M100/10000</f>
        <v>1.0006701</v>
      </c>
    </row>
    <row r="102" s="5" customFormat="1" ht="14.75" spans="1:17">
      <c r="A102" s="44"/>
      <c r="B102" s="45"/>
      <c r="C102" s="44"/>
      <c r="D102" s="56"/>
      <c r="E102" s="56"/>
      <c r="F102" s="57"/>
      <c r="G102" s="44"/>
      <c r="H102" s="56"/>
      <c r="I102" s="56" t="s">
        <v>78</v>
      </c>
      <c r="J102" s="56"/>
      <c r="K102" s="86" t="s">
        <v>79</v>
      </c>
      <c r="L102" s="10" t="s">
        <v>80</v>
      </c>
      <c r="M102" s="8" t="s">
        <v>81</v>
      </c>
      <c r="N102" s="8"/>
      <c r="O102" s="8"/>
      <c r="P102" s="8"/>
      <c r="Q102" s="11"/>
    </row>
    <row r="103" s="3" customFormat="1" spans="1:17">
      <c r="A103" s="20" t="s">
        <v>27</v>
      </c>
      <c r="B103" s="21" t="s">
        <v>82</v>
      </c>
      <c r="C103" s="20">
        <v>17.98</v>
      </c>
      <c r="D103" s="22">
        <v>18.07</v>
      </c>
      <c r="E103" s="22">
        <v>18.43</v>
      </c>
      <c r="F103" s="23">
        <v>18.37</v>
      </c>
      <c r="G103" s="20">
        <v>18.45</v>
      </c>
      <c r="H103" s="22">
        <v>18.82</v>
      </c>
      <c r="I103" s="22">
        <v>18.96</v>
      </c>
      <c r="J103" s="22">
        <v>18.45</v>
      </c>
      <c r="K103" s="67">
        <v>18.6</v>
      </c>
      <c r="L103" s="10">
        <v>18.31</v>
      </c>
      <c r="M103" s="8">
        <v>18.14</v>
      </c>
      <c r="N103" s="8"/>
      <c r="O103" s="8"/>
      <c r="P103" s="8"/>
      <c r="Q103" s="11"/>
    </row>
    <row r="104" spans="1:13">
      <c r="A104" s="10" t="s">
        <v>3</v>
      </c>
      <c r="B104" s="24"/>
      <c r="C104" s="29">
        <v>0.0286</v>
      </c>
      <c r="D104" s="54">
        <v>0.005</v>
      </c>
      <c r="E104" s="54">
        <v>0.0199</v>
      </c>
      <c r="F104" s="28">
        <v>-0.0033</v>
      </c>
      <c r="G104" s="29">
        <v>0.0044</v>
      </c>
      <c r="H104" s="54">
        <v>0.0201</v>
      </c>
      <c r="I104" s="54">
        <v>0.0074</v>
      </c>
      <c r="J104" s="26">
        <v>-0.0269</v>
      </c>
      <c r="K104" s="71">
        <v>0.0081</v>
      </c>
      <c r="L104" s="72">
        <v>-0.0156</v>
      </c>
      <c r="M104" s="70">
        <v>-0.0093</v>
      </c>
    </row>
    <row r="105" spans="1:13">
      <c r="A105" s="10" t="s">
        <v>4</v>
      </c>
      <c r="B105" s="24"/>
      <c r="C105" s="33">
        <v>0.0347</v>
      </c>
      <c r="D105" s="34">
        <v>0.0209</v>
      </c>
      <c r="E105" s="34">
        <v>0.0255</v>
      </c>
      <c r="F105" s="32">
        <v>0.0164</v>
      </c>
      <c r="G105" s="33">
        <v>0.0177</v>
      </c>
      <c r="H105" s="54">
        <v>0.0269</v>
      </c>
      <c r="I105" s="34">
        <v>0.0215</v>
      </c>
      <c r="J105" s="26">
        <v>0.0254</v>
      </c>
      <c r="K105" s="84">
        <v>0.0214</v>
      </c>
      <c r="L105" s="119">
        <v>0.0182</v>
      </c>
      <c r="M105" s="73">
        <v>0.0126</v>
      </c>
    </row>
    <row r="106" spans="1:13">
      <c r="A106" s="10" t="s">
        <v>29</v>
      </c>
      <c r="B106" s="24"/>
      <c r="D106" s="8">
        <v>7.11</v>
      </c>
      <c r="E106" s="8">
        <v>-16.75</v>
      </c>
      <c r="F106" s="9">
        <v>0.88</v>
      </c>
      <c r="G106" s="10">
        <v>13.13</v>
      </c>
      <c r="H106" s="8">
        <v>-40.87</v>
      </c>
      <c r="I106" s="8">
        <v>-30.48</v>
      </c>
      <c r="J106" s="8">
        <v>29.93</v>
      </c>
      <c r="K106" s="11">
        <v>-15.35</v>
      </c>
      <c r="L106" s="12">
        <v>24.91</v>
      </c>
      <c r="M106" s="13">
        <v>9</v>
      </c>
    </row>
    <row r="107" spans="1:13">
      <c r="A107" s="10" t="s">
        <v>30</v>
      </c>
      <c r="B107" s="24"/>
      <c r="C107" s="10">
        <v>1</v>
      </c>
      <c r="D107" s="8">
        <f t="shared" ref="D107:I107" si="19">C107+D106/10000</f>
        <v>1.000711</v>
      </c>
      <c r="E107" s="8">
        <f t="shared" si="19"/>
        <v>0.999036</v>
      </c>
      <c r="F107" s="9">
        <f t="shared" si="19"/>
        <v>0.999124</v>
      </c>
      <c r="G107" s="10">
        <f t="shared" si="19"/>
        <v>1.000437</v>
      </c>
      <c r="H107" s="10">
        <f t="shared" si="19"/>
        <v>0.99635</v>
      </c>
      <c r="I107" s="10">
        <f t="shared" si="19"/>
        <v>0.993302</v>
      </c>
      <c r="J107" s="10">
        <f>I107+J106/10000</f>
        <v>0.996295</v>
      </c>
      <c r="K107" s="74">
        <f>J107+K106/10000</f>
        <v>0.99476</v>
      </c>
      <c r="L107" s="10">
        <f>K107+L106/10000</f>
        <v>0.997251</v>
      </c>
      <c r="M107" s="10">
        <f>L107+M106/10000</f>
        <v>0.998151</v>
      </c>
    </row>
    <row r="108" s="5" customFormat="1" ht="14.75" spans="1:17">
      <c r="A108" s="44"/>
      <c r="B108" s="45"/>
      <c r="C108" s="44"/>
      <c r="D108" s="56"/>
      <c r="E108" s="56"/>
      <c r="F108" s="57"/>
      <c r="G108" s="44"/>
      <c r="H108" s="56"/>
      <c r="I108" s="56" t="s">
        <v>83</v>
      </c>
      <c r="J108" s="56"/>
      <c r="K108" s="86" t="s">
        <v>84</v>
      </c>
      <c r="L108" s="10" t="s">
        <v>80</v>
      </c>
      <c r="M108" s="8"/>
      <c r="N108" s="8"/>
      <c r="O108" s="8"/>
      <c r="P108" s="8"/>
      <c r="Q108" s="11"/>
    </row>
    <row r="109" customFormat="1" spans="1:17">
      <c r="A109" s="20" t="s">
        <v>27</v>
      </c>
      <c r="B109" s="21" t="s">
        <v>85</v>
      </c>
      <c r="C109" s="20">
        <v>23.18</v>
      </c>
      <c r="D109" s="22">
        <v>23.78</v>
      </c>
      <c r="E109" s="22">
        <v>23.68</v>
      </c>
      <c r="F109" s="23">
        <v>23.09</v>
      </c>
      <c r="G109" s="20">
        <v>23.4</v>
      </c>
      <c r="H109" s="106">
        <v>22.9</v>
      </c>
      <c r="I109" s="106">
        <v>23.63</v>
      </c>
      <c r="J109" s="106">
        <v>24.73</v>
      </c>
      <c r="K109" s="120">
        <v>25.54</v>
      </c>
      <c r="L109" s="12">
        <v>25.8</v>
      </c>
      <c r="M109" s="13">
        <v>25.26</v>
      </c>
      <c r="N109" s="13"/>
      <c r="O109" s="13"/>
      <c r="P109" s="13"/>
      <c r="Q109" s="14"/>
    </row>
    <row r="110" customFormat="1" spans="1:17">
      <c r="A110" s="10" t="s">
        <v>3</v>
      </c>
      <c r="B110" s="24"/>
      <c r="C110" s="25">
        <v>-0.0256</v>
      </c>
      <c r="D110" s="54">
        <v>0.0259</v>
      </c>
      <c r="E110" s="26">
        <v>-0.0042</v>
      </c>
      <c r="F110" s="28">
        <v>-0.0249</v>
      </c>
      <c r="G110" s="29">
        <v>0.0134</v>
      </c>
      <c r="H110" s="110">
        <v>-0.0214</v>
      </c>
      <c r="I110" s="121">
        <v>0.0319</v>
      </c>
      <c r="J110" s="121">
        <v>0.0466</v>
      </c>
      <c r="K110" s="122">
        <v>0.0328</v>
      </c>
      <c r="L110" s="69">
        <v>0.0102</v>
      </c>
      <c r="M110" s="70">
        <v>-0.0209</v>
      </c>
      <c r="N110" s="13"/>
      <c r="O110" s="13"/>
      <c r="P110" s="13"/>
      <c r="Q110" s="14"/>
    </row>
    <row r="111" customFormat="1" spans="1:17">
      <c r="A111" s="10" t="s">
        <v>4</v>
      </c>
      <c r="B111" s="24"/>
      <c r="C111" s="33">
        <v>0.014</v>
      </c>
      <c r="D111" s="31">
        <v>0.0154</v>
      </c>
      <c r="E111" s="34">
        <v>0.0122</v>
      </c>
      <c r="F111" s="32">
        <v>0.0099</v>
      </c>
      <c r="G111" s="29">
        <v>0.0152</v>
      </c>
      <c r="H111" s="111">
        <v>-0.0139</v>
      </c>
      <c r="I111" s="121">
        <v>0.0166</v>
      </c>
      <c r="J111" s="121">
        <v>0.034</v>
      </c>
      <c r="K111" s="123">
        <v>0.04</v>
      </c>
      <c r="L111" s="69">
        <v>0.0275</v>
      </c>
      <c r="M111" s="73">
        <v>0.0225</v>
      </c>
      <c r="N111" s="13"/>
      <c r="O111" s="13"/>
      <c r="P111" s="13"/>
      <c r="Q111" s="14"/>
    </row>
    <row r="112" customFormat="1" spans="1:17">
      <c r="A112" s="10" t="s">
        <v>29</v>
      </c>
      <c r="B112" s="24"/>
      <c r="C112" s="10">
        <v>19.42</v>
      </c>
      <c r="D112" s="8">
        <v>-3.36</v>
      </c>
      <c r="E112" s="8">
        <v>6.83</v>
      </c>
      <c r="F112" s="9">
        <v>19.52</v>
      </c>
      <c r="G112" s="10">
        <v>32.26</v>
      </c>
      <c r="H112" s="106">
        <v>-0.57</v>
      </c>
      <c r="I112" s="106">
        <v>-0.63</v>
      </c>
      <c r="J112" s="106">
        <v>-20.52</v>
      </c>
      <c r="K112" s="120">
        <v>-14.91</v>
      </c>
      <c r="L112" s="12">
        <v>12.73</v>
      </c>
      <c r="M112" s="13">
        <v>10.49</v>
      </c>
      <c r="N112" s="13"/>
      <c r="O112" s="13"/>
      <c r="P112" s="13"/>
      <c r="Q112" s="14"/>
    </row>
    <row r="113" customFormat="1" spans="1:17">
      <c r="A113" s="10" t="s">
        <v>30</v>
      </c>
      <c r="B113" s="24"/>
      <c r="C113" s="10"/>
      <c r="D113" s="8"/>
      <c r="E113" s="8"/>
      <c r="F113" s="9"/>
      <c r="G113" s="10"/>
      <c r="H113" s="106"/>
      <c r="J113" s="106"/>
      <c r="K113" s="120"/>
      <c r="L113" s="12"/>
      <c r="M113" s="13"/>
      <c r="N113" s="13"/>
      <c r="O113" s="13"/>
      <c r="P113" s="13"/>
      <c r="Q113" s="14"/>
    </row>
    <row r="114" customFormat="1" ht="14.75" spans="1:17">
      <c r="A114" s="44"/>
      <c r="B114" s="45"/>
      <c r="C114" s="44"/>
      <c r="D114" s="56"/>
      <c r="E114" s="56"/>
      <c r="F114" s="57"/>
      <c r="G114" s="44"/>
      <c r="H114" s="106"/>
      <c r="I114" s="106" t="s">
        <v>60</v>
      </c>
      <c r="J114" s="106"/>
      <c r="K114" s="120" t="s">
        <v>86</v>
      </c>
      <c r="L114" s="12"/>
      <c r="M114" s="13" t="s">
        <v>87</v>
      </c>
      <c r="N114" s="13"/>
      <c r="O114" s="13"/>
      <c r="P114" s="13"/>
      <c r="Q114" s="14"/>
    </row>
    <row r="115" s="3" customFormat="1" spans="1:17">
      <c r="A115" s="20" t="s">
        <v>27</v>
      </c>
      <c r="B115" s="21" t="s">
        <v>88</v>
      </c>
      <c r="C115" s="20">
        <v>24.05</v>
      </c>
      <c r="D115" s="22">
        <v>24.11</v>
      </c>
      <c r="E115" s="22">
        <v>24.38</v>
      </c>
      <c r="F115" s="23">
        <v>23.96</v>
      </c>
      <c r="G115" s="20">
        <v>23.4</v>
      </c>
      <c r="H115" s="22">
        <v>24.61</v>
      </c>
      <c r="I115" s="22">
        <v>25.42</v>
      </c>
      <c r="J115" s="22">
        <v>25.8</v>
      </c>
      <c r="K115" s="67">
        <v>25.91</v>
      </c>
      <c r="L115" s="10">
        <v>26.24</v>
      </c>
      <c r="M115" s="8">
        <v>25.94</v>
      </c>
      <c r="N115" s="8"/>
      <c r="O115" s="8"/>
      <c r="P115" s="8"/>
      <c r="Q115" s="11"/>
    </row>
    <row r="116" spans="1:13">
      <c r="A116" s="10" t="s">
        <v>3</v>
      </c>
      <c r="B116" s="24"/>
      <c r="C116" s="25">
        <v>-0.0192</v>
      </c>
      <c r="D116" s="54">
        <v>0.0025</v>
      </c>
      <c r="E116" s="54">
        <v>0.0112</v>
      </c>
      <c r="F116" s="28">
        <v>-0.0172</v>
      </c>
      <c r="G116" s="29">
        <v>0.0134</v>
      </c>
      <c r="H116" s="54">
        <v>0.0061</v>
      </c>
      <c r="I116" s="54">
        <v>0.0329</v>
      </c>
      <c r="J116" s="54">
        <v>0.0149</v>
      </c>
      <c r="K116" s="71">
        <v>0.0043</v>
      </c>
      <c r="L116" s="69">
        <v>0.0127</v>
      </c>
      <c r="M116" s="70">
        <v>-0.0114</v>
      </c>
    </row>
    <row r="117" spans="1:13">
      <c r="A117" s="10" t="s">
        <v>4</v>
      </c>
      <c r="B117" s="24"/>
      <c r="C117" s="33">
        <v>0.0135</v>
      </c>
      <c r="D117" s="34">
        <v>0.0084</v>
      </c>
      <c r="E117" s="34">
        <v>0.0081</v>
      </c>
      <c r="F117" s="32">
        <v>0.0069</v>
      </c>
      <c r="G117" s="29">
        <v>0.0152</v>
      </c>
      <c r="H117" s="34">
        <v>0.0116</v>
      </c>
      <c r="I117" s="54">
        <v>0.0172</v>
      </c>
      <c r="J117" s="54">
        <v>0.015</v>
      </c>
      <c r="K117" s="68">
        <v>0.0139</v>
      </c>
      <c r="L117" s="69">
        <v>0.0122</v>
      </c>
      <c r="M117" s="73">
        <v>0.0098</v>
      </c>
    </row>
    <row r="118" spans="1:13">
      <c r="A118" s="10" t="s">
        <v>29</v>
      </c>
      <c r="B118" s="24"/>
      <c r="D118" s="8">
        <v>0</v>
      </c>
      <c r="E118" s="8">
        <v>6.14</v>
      </c>
      <c r="F118" s="9">
        <v>2.29</v>
      </c>
      <c r="G118" s="10">
        <v>32.26</v>
      </c>
      <c r="H118" s="8">
        <v>24.9</v>
      </c>
      <c r="I118" s="8">
        <v>5.15</v>
      </c>
      <c r="J118" s="8">
        <v>2.13</v>
      </c>
      <c r="K118" s="11">
        <v>1.97</v>
      </c>
      <c r="L118" s="12">
        <v>-1.98</v>
      </c>
      <c r="M118" s="13">
        <v>0</v>
      </c>
    </row>
    <row r="119" spans="1:12">
      <c r="A119" s="10" t="s">
        <v>30</v>
      </c>
      <c r="B119" s="24"/>
      <c r="C119" s="10">
        <v>1</v>
      </c>
      <c r="D119" s="8">
        <f t="shared" ref="D119:I119" si="20">C119+D118/10000</f>
        <v>1</v>
      </c>
      <c r="E119" s="8">
        <f t="shared" si="20"/>
        <v>1.000614</v>
      </c>
      <c r="F119" s="9">
        <f t="shared" si="20"/>
        <v>1.000843</v>
      </c>
      <c r="G119" s="10">
        <f t="shared" si="20"/>
        <v>1.004069</v>
      </c>
      <c r="H119" s="10">
        <f t="shared" si="20"/>
        <v>1.006559</v>
      </c>
      <c r="I119" s="10">
        <f t="shared" si="20"/>
        <v>1.007074</v>
      </c>
      <c r="J119" s="10">
        <f>I119+J118/10000</f>
        <v>1.007287</v>
      </c>
      <c r="K119" s="74">
        <f>J119+K118/10000</f>
        <v>1.007484</v>
      </c>
      <c r="L119" s="10">
        <f>K119+L118/10000</f>
        <v>1.007286</v>
      </c>
    </row>
    <row r="120" s="5" customFormat="1" ht="56.75" spans="1:17">
      <c r="A120" s="44"/>
      <c r="B120" s="45"/>
      <c r="C120" s="44"/>
      <c r="D120" s="56"/>
      <c r="E120" s="56"/>
      <c r="F120" s="57"/>
      <c r="G120" s="44"/>
      <c r="H120" s="103" t="s">
        <v>89</v>
      </c>
      <c r="I120" s="56" t="s">
        <v>60</v>
      </c>
      <c r="J120" s="56"/>
      <c r="K120" s="81" t="s">
        <v>90</v>
      </c>
      <c r="L120" s="124"/>
      <c r="M120" s="8" t="s">
        <v>91</v>
      </c>
      <c r="N120" s="8"/>
      <c r="O120" s="8"/>
      <c r="P120" s="8"/>
      <c r="Q120" s="11"/>
    </row>
    <row r="121" s="3" customFormat="1" spans="1:17">
      <c r="A121" s="20" t="s">
        <v>27</v>
      </c>
      <c r="B121" s="21" t="s">
        <v>92</v>
      </c>
      <c r="C121" s="20">
        <v>18.32</v>
      </c>
      <c r="D121" s="22">
        <v>18.63</v>
      </c>
      <c r="E121" s="22">
        <v>18.62</v>
      </c>
      <c r="F121" s="23">
        <v>18.41</v>
      </c>
      <c r="G121" s="20">
        <v>18.94</v>
      </c>
      <c r="H121" s="22">
        <v>18.97</v>
      </c>
      <c r="I121" s="22">
        <v>19.59</v>
      </c>
      <c r="J121" s="22">
        <v>20.45</v>
      </c>
      <c r="K121" s="67">
        <v>21.38</v>
      </c>
      <c r="L121" s="10">
        <v>21.38</v>
      </c>
      <c r="M121" s="8">
        <v>21.4</v>
      </c>
      <c r="N121" s="8"/>
      <c r="O121" s="8"/>
      <c r="P121" s="8"/>
      <c r="Q121" s="11"/>
    </row>
    <row r="122" spans="1:13">
      <c r="A122" s="10" t="s">
        <v>3</v>
      </c>
      <c r="B122" s="24"/>
      <c r="C122" s="25">
        <v>-0.0235</v>
      </c>
      <c r="D122" s="54">
        <v>0.0169</v>
      </c>
      <c r="E122" s="26">
        <v>-0.0005</v>
      </c>
      <c r="F122" s="28">
        <v>-0.0113</v>
      </c>
      <c r="G122" s="29">
        <v>0.0288</v>
      </c>
      <c r="H122" s="54">
        <v>0.0016</v>
      </c>
      <c r="I122" s="54">
        <v>0.0327</v>
      </c>
      <c r="J122" s="54">
        <v>0.0439</v>
      </c>
      <c r="K122" s="71">
        <v>0.0455</v>
      </c>
      <c r="L122" s="125">
        <v>0</v>
      </c>
      <c r="M122" s="92">
        <v>0.0009</v>
      </c>
    </row>
    <row r="123" spans="1:13">
      <c r="A123" s="10" t="s">
        <v>4</v>
      </c>
      <c r="B123" s="24"/>
      <c r="C123" s="62">
        <v>0.0145</v>
      </c>
      <c r="D123" s="34">
        <v>0.0104</v>
      </c>
      <c r="E123" s="34">
        <v>0.0065</v>
      </c>
      <c r="F123" s="32">
        <v>0.0094</v>
      </c>
      <c r="G123" s="30">
        <v>0.0108</v>
      </c>
      <c r="H123" s="34">
        <v>0.0079</v>
      </c>
      <c r="I123" s="54">
        <v>0.0148</v>
      </c>
      <c r="J123" s="54">
        <v>0.0286</v>
      </c>
      <c r="K123" s="71">
        <v>0.0366</v>
      </c>
      <c r="L123" s="69">
        <v>0.025</v>
      </c>
      <c r="M123" s="73">
        <v>0.0195</v>
      </c>
    </row>
    <row r="124" spans="1:13">
      <c r="A124" s="10" t="s">
        <v>29</v>
      </c>
      <c r="B124" s="24"/>
      <c r="D124" s="8">
        <v>-2.6</v>
      </c>
      <c r="E124" s="8">
        <v>-1.1</v>
      </c>
      <c r="F124" s="9">
        <v>0</v>
      </c>
      <c r="G124" s="10">
        <v>0</v>
      </c>
      <c r="H124" s="8">
        <v>-1.25</v>
      </c>
      <c r="I124" s="8">
        <v>-1.63</v>
      </c>
      <c r="J124" s="8">
        <v>-16.23</v>
      </c>
      <c r="K124" s="11">
        <v>8.76</v>
      </c>
      <c r="L124" s="12">
        <v>1.64</v>
      </c>
      <c r="M124" s="13">
        <v>1.81</v>
      </c>
    </row>
    <row r="125" spans="1:13">
      <c r="A125" s="10" t="s">
        <v>30</v>
      </c>
      <c r="B125" s="24"/>
      <c r="C125" s="10">
        <v>1</v>
      </c>
      <c r="D125" s="8">
        <f t="shared" ref="D125:I125" si="21">C125+D124/10000</f>
        <v>0.99974</v>
      </c>
      <c r="E125" s="8">
        <f t="shared" si="21"/>
        <v>0.99963</v>
      </c>
      <c r="F125" s="9">
        <f t="shared" si="21"/>
        <v>0.99963</v>
      </c>
      <c r="G125" s="10">
        <f t="shared" si="21"/>
        <v>0.99963</v>
      </c>
      <c r="H125" s="10">
        <f t="shared" si="21"/>
        <v>0.999505</v>
      </c>
      <c r="I125" s="10">
        <f t="shared" si="21"/>
        <v>0.999342</v>
      </c>
      <c r="J125" s="10">
        <f>I125+J124/10000</f>
        <v>0.997719</v>
      </c>
      <c r="K125" s="74">
        <f>J125+K124/10000</f>
        <v>0.998595</v>
      </c>
      <c r="L125" s="74">
        <f>K125+L124/10000</f>
        <v>0.998759</v>
      </c>
      <c r="M125" s="74">
        <f>L125+M124/10000</f>
        <v>0.99894</v>
      </c>
    </row>
    <row r="126" s="5" customFormat="1" ht="14.75" spans="1:17">
      <c r="A126" s="44"/>
      <c r="B126" s="45"/>
      <c r="C126" s="44"/>
      <c r="D126" s="56"/>
      <c r="E126" s="56"/>
      <c r="F126" s="57"/>
      <c r="G126" s="44" t="s">
        <v>93</v>
      </c>
      <c r="H126" s="56"/>
      <c r="I126" s="56" t="s">
        <v>60</v>
      </c>
      <c r="J126" s="56"/>
      <c r="K126" s="120" t="s">
        <v>86</v>
      </c>
      <c r="L126" s="10" t="s">
        <v>94</v>
      </c>
      <c r="M126" s="13" t="s">
        <v>87</v>
      </c>
      <c r="N126" s="8"/>
      <c r="O126" s="8"/>
      <c r="P126" s="8"/>
      <c r="Q126" s="11"/>
    </row>
    <row r="127" s="3" customFormat="1" spans="1:17">
      <c r="A127" s="20" t="s">
        <v>27</v>
      </c>
      <c r="B127" s="112" t="s">
        <v>95</v>
      </c>
      <c r="C127" s="20">
        <v>57.78</v>
      </c>
      <c r="D127" s="22">
        <v>57.5</v>
      </c>
      <c r="E127" s="22">
        <v>56.85</v>
      </c>
      <c r="F127" s="23">
        <v>56.28</v>
      </c>
      <c r="G127" s="20">
        <v>57.39</v>
      </c>
      <c r="H127" s="22">
        <v>57.89</v>
      </c>
      <c r="I127" s="22">
        <v>58.7</v>
      </c>
      <c r="J127" s="22">
        <v>59.17</v>
      </c>
      <c r="K127" s="11">
        <v>58.41</v>
      </c>
      <c r="L127" s="10">
        <v>60.3</v>
      </c>
      <c r="M127" s="8">
        <v>60.56</v>
      </c>
      <c r="N127" s="8"/>
      <c r="O127" s="8"/>
      <c r="P127" s="8"/>
      <c r="Q127" s="11"/>
    </row>
    <row r="128" spans="1:13">
      <c r="A128" s="10" t="s">
        <v>3</v>
      </c>
      <c r="B128" s="113"/>
      <c r="C128" s="25">
        <v>-0.0094</v>
      </c>
      <c r="D128" s="26">
        <v>-0.0048</v>
      </c>
      <c r="E128" s="26">
        <v>-0.0113</v>
      </c>
      <c r="F128" s="114">
        <v>-0.01</v>
      </c>
      <c r="G128" s="29">
        <v>0.0197</v>
      </c>
      <c r="H128" s="54">
        <v>0.0087</v>
      </c>
      <c r="I128" s="54">
        <v>0.014</v>
      </c>
      <c r="J128" s="54">
        <v>0.008</v>
      </c>
      <c r="K128" s="68">
        <v>-0.0128</v>
      </c>
      <c r="L128" s="69">
        <v>0.0324</v>
      </c>
      <c r="M128" s="92">
        <v>0.0043</v>
      </c>
    </row>
    <row r="129" spans="1:13">
      <c r="A129" s="10" t="s">
        <v>4</v>
      </c>
      <c r="B129" s="113"/>
      <c r="C129" s="33">
        <v>0.0047</v>
      </c>
      <c r="D129" s="34">
        <v>0.0045</v>
      </c>
      <c r="E129" s="34">
        <v>0.0037</v>
      </c>
      <c r="F129" s="32">
        <v>0.0039</v>
      </c>
      <c r="G129" s="33">
        <v>0.0036</v>
      </c>
      <c r="H129" s="34">
        <v>0.0057</v>
      </c>
      <c r="I129" s="34">
        <v>0.005</v>
      </c>
      <c r="J129" s="34">
        <v>0.0055</v>
      </c>
      <c r="K129" s="71">
        <v>0.0037</v>
      </c>
      <c r="L129" s="69">
        <v>0.0066</v>
      </c>
      <c r="M129" s="73">
        <v>0.0068</v>
      </c>
    </row>
    <row r="130" spans="1:13">
      <c r="A130" s="10" t="s">
        <v>29</v>
      </c>
      <c r="B130" s="113"/>
      <c r="D130" s="8">
        <v>2.57</v>
      </c>
      <c r="E130" s="8">
        <v>2.22</v>
      </c>
      <c r="F130" s="9">
        <v>8.14</v>
      </c>
      <c r="G130" s="10">
        <v>-12.45</v>
      </c>
      <c r="H130" s="34">
        <v>0.0056</v>
      </c>
      <c r="I130" s="8">
        <v>11.38</v>
      </c>
      <c r="J130" s="8">
        <v>7.87</v>
      </c>
      <c r="K130" s="11">
        <v>7.34</v>
      </c>
      <c r="L130" s="12">
        <v>-1.25</v>
      </c>
      <c r="M130" s="13">
        <v>-2.03</v>
      </c>
    </row>
    <row r="131" spans="1:12">
      <c r="A131" s="10" t="s">
        <v>30</v>
      </c>
      <c r="B131" s="113"/>
      <c r="C131" s="10">
        <v>1</v>
      </c>
      <c r="D131" s="8">
        <f t="shared" ref="D131:I131" si="22">C131+D130/10000</f>
        <v>1.000257</v>
      </c>
      <c r="E131" s="8">
        <f t="shared" si="22"/>
        <v>1.000479</v>
      </c>
      <c r="F131" s="9">
        <f t="shared" si="22"/>
        <v>1.001293</v>
      </c>
      <c r="G131" s="10">
        <f t="shared" si="22"/>
        <v>1.000048</v>
      </c>
      <c r="H131" s="10">
        <f t="shared" si="22"/>
        <v>1.00004856</v>
      </c>
      <c r="I131" s="10">
        <f t="shared" si="22"/>
        <v>1.00118656</v>
      </c>
      <c r="J131" s="10">
        <f>I131+J130/10000</f>
        <v>1.00197356</v>
      </c>
      <c r="K131" s="74">
        <f>J131+K130/10000</f>
        <v>1.00270756</v>
      </c>
      <c r="L131" s="10">
        <f>K131+L130/10000</f>
        <v>1.00258256</v>
      </c>
    </row>
    <row r="132" spans="1:12">
      <c r="A132" s="10" t="s">
        <v>69</v>
      </c>
      <c r="B132" s="113"/>
      <c r="D132" s="8">
        <v>67629</v>
      </c>
      <c r="E132" s="8">
        <f>D132*D131</f>
        <v>67646.380653</v>
      </c>
      <c r="F132" s="9">
        <f>E132*E131</f>
        <v>67678.7832693328</v>
      </c>
      <c r="G132" s="10">
        <f>F132*F131</f>
        <v>67766.2919361</v>
      </c>
      <c r="H132" s="10">
        <f>G132*G131</f>
        <v>67769.544718113</v>
      </c>
      <c r="I132" s="10">
        <f>H132*H131</f>
        <v>67772.8356072045</v>
      </c>
      <c r="J132" s="10">
        <f>I132*I131</f>
        <v>67853.2521430226</v>
      </c>
      <c r="K132" s="74">
        <f>J132*J131</f>
        <v>67987.164607322</v>
      </c>
      <c r="L132" s="10">
        <f>K132*K131</f>
        <v>68171.2439347262</v>
      </c>
    </row>
    <row r="133" s="5" customFormat="1" ht="14.75" spans="1:17">
      <c r="A133" s="101" t="s">
        <v>70</v>
      </c>
      <c r="B133" s="113"/>
      <c r="C133" s="44"/>
      <c r="D133" s="56">
        <v>67629</v>
      </c>
      <c r="E133" s="56">
        <f>D133+D130</f>
        <v>67631.57</v>
      </c>
      <c r="F133" s="57">
        <f>E133+E130</f>
        <v>67633.79</v>
      </c>
      <c r="G133" s="44">
        <f>F133+F130</f>
        <v>67641.93</v>
      </c>
      <c r="H133" s="44">
        <f>G133+G130</f>
        <v>67629.48</v>
      </c>
      <c r="I133" s="44">
        <f>H133+H130</f>
        <v>67629.4856</v>
      </c>
      <c r="J133" s="44">
        <f>I133+I130</f>
        <v>67640.8656</v>
      </c>
      <c r="K133" s="116">
        <f>J133+J130</f>
        <v>67648.7356</v>
      </c>
      <c r="L133" s="10">
        <f>K133+K130</f>
        <v>67656.0756</v>
      </c>
      <c r="M133" s="8"/>
      <c r="N133" s="8"/>
      <c r="O133" s="8"/>
      <c r="P133" s="8"/>
      <c r="Q133" s="11"/>
    </row>
    <row r="134" customFormat="1" ht="14.75" spans="1:17">
      <c r="A134" s="104"/>
      <c r="B134" s="113"/>
      <c r="C134" s="104"/>
      <c r="D134" s="106"/>
      <c r="E134" s="106"/>
      <c r="F134" s="107"/>
      <c r="G134" s="104"/>
      <c r="H134" s="108"/>
      <c r="I134" s="108" t="s">
        <v>96</v>
      </c>
      <c r="J134" s="106"/>
      <c r="K134" s="120" t="s">
        <v>97</v>
      </c>
      <c r="L134" s="12"/>
      <c r="M134" s="149" t="s">
        <v>98</v>
      </c>
      <c r="N134" s="13"/>
      <c r="O134" s="13"/>
      <c r="P134" s="13"/>
      <c r="Q134" s="14"/>
    </row>
    <row r="135" s="3" customFormat="1" spans="1:17">
      <c r="A135" s="20" t="s">
        <v>27</v>
      </c>
      <c r="B135" s="21" t="s">
        <v>99</v>
      </c>
      <c r="C135" s="20">
        <v>42.98</v>
      </c>
      <c r="D135" s="22">
        <v>42.45</v>
      </c>
      <c r="E135" s="22">
        <v>42.3</v>
      </c>
      <c r="F135" s="23">
        <v>41.68</v>
      </c>
      <c r="G135" s="20">
        <v>42.26</v>
      </c>
      <c r="H135" s="22">
        <v>41.97</v>
      </c>
      <c r="I135" s="22">
        <v>42.58</v>
      </c>
      <c r="J135" s="22">
        <v>43.22</v>
      </c>
      <c r="K135" s="67">
        <v>46.7</v>
      </c>
      <c r="L135" s="10">
        <v>45.46</v>
      </c>
      <c r="M135" s="8">
        <v>45.32</v>
      </c>
      <c r="N135" s="8"/>
      <c r="O135" s="8"/>
      <c r="P135" s="8"/>
      <c r="Q135" s="11"/>
    </row>
    <row r="136" spans="1:13">
      <c r="A136" s="10" t="s">
        <v>3</v>
      </c>
      <c r="B136" s="24"/>
      <c r="C136" s="25">
        <v>-0.0212</v>
      </c>
      <c r="D136" s="26">
        <v>-0.0123</v>
      </c>
      <c r="E136" s="26">
        <v>-0.0035</v>
      </c>
      <c r="F136" s="28">
        <v>-0.0147</v>
      </c>
      <c r="G136" s="29">
        <v>0.0139</v>
      </c>
      <c r="H136" s="26">
        <v>-0.0069</v>
      </c>
      <c r="I136" s="54">
        <v>0.0145</v>
      </c>
      <c r="J136" s="54">
        <v>0.015</v>
      </c>
      <c r="K136" s="71">
        <v>0.0805</v>
      </c>
      <c r="L136" s="72">
        <v>-0.0266</v>
      </c>
      <c r="M136" s="70">
        <v>-0.0031</v>
      </c>
    </row>
    <row r="137" spans="1:13">
      <c r="A137" s="10" t="s">
        <v>4</v>
      </c>
      <c r="B137" s="24"/>
      <c r="C137" s="33">
        <v>0.0198</v>
      </c>
      <c r="D137" s="34">
        <v>0.0195</v>
      </c>
      <c r="E137" s="34">
        <v>0.0137</v>
      </c>
      <c r="F137" s="32">
        <v>0.0113</v>
      </c>
      <c r="G137" s="33">
        <v>0.0182</v>
      </c>
      <c r="H137" s="34">
        <v>0.0116</v>
      </c>
      <c r="I137" s="34">
        <v>0.0135</v>
      </c>
      <c r="J137" s="26">
        <v>0.0224</v>
      </c>
      <c r="K137" s="71">
        <v>0.0517</v>
      </c>
      <c r="L137" s="119">
        <v>0.0333</v>
      </c>
      <c r="M137" s="73">
        <v>0.0292</v>
      </c>
    </row>
    <row r="138" spans="1:13">
      <c r="A138" s="10" t="s">
        <v>29</v>
      </c>
      <c r="B138" s="24"/>
      <c r="D138" s="8">
        <v>32.73</v>
      </c>
      <c r="E138" s="8">
        <v>4.46</v>
      </c>
      <c r="F138" s="9">
        <v>-16.76</v>
      </c>
      <c r="G138" s="10">
        <v>47.45</v>
      </c>
      <c r="H138" s="8">
        <v>-28.4</v>
      </c>
      <c r="I138" s="8">
        <v>-4.53</v>
      </c>
      <c r="J138" s="8">
        <v>-28.81</v>
      </c>
      <c r="K138" s="11">
        <v>22.42</v>
      </c>
      <c r="L138" s="150">
        <v>107</v>
      </c>
      <c r="M138" s="13">
        <v>51.58</v>
      </c>
    </row>
    <row r="139" spans="1:11">
      <c r="A139" s="10" t="s">
        <v>30</v>
      </c>
      <c r="B139" s="24"/>
      <c r="C139" s="10">
        <v>1</v>
      </c>
      <c r="D139" s="8">
        <f t="shared" ref="D139:I139" si="23">C139+D138/10000</f>
        <v>1.003273</v>
      </c>
      <c r="E139" s="8">
        <f t="shared" si="23"/>
        <v>1.003719</v>
      </c>
      <c r="F139" s="9">
        <f t="shared" si="23"/>
        <v>1.002043</v>
      </c>
      <c r="G139" s="10">
        <f t="shared" si="23"/>
        <v>1.006788</v>
      </c>
      <c r="H139" s="10">
        <f t="shared" si="23"/>
        <v>1.003948</v>
      </c>
      <c r="I139" s="10">
        <f t="shared" si="23"/>
        <v>1.003495</v>
      </c>
      <c r="J139" s="10">
        <f>I139+J138/10000</f>
        <v>1.000614</v>
      </c>
      <c r="K139" s="74">
        <f>J139+K138/10000</f>
        <v>1.002856</v>
      </c>
    </row>
    <row r="140" s="5" customFormat="1" ht="14.75" spans="1:17">
      <c r="A140" s="44"/>
      <c r="B140" s="45"/>
      <c r="C140" s="44"/>
      <c r="D140" s="56"/>
      <c r="E140" s="56"/>
      <c r="F140" s="57"/>
      <c r="G140" s="44"/>
      <c r="H140" s="56"/>
      <c r="I140" s="56" t="s">
        <v>100</v>
      </c>
      <c r="J140" s="56" t="s">
        <v>101</v>
      </c>
      <c r="K140" s="86" t="s">
        <v>102</v>
      </c>
      <c r="L140" s="10" t="s">
        <v>103</v>
      </c>
      <c r="M140" s="8" t="s">
        <v>104</v>
      </c>
      <c r="N140" s="8"/>
      <c r="O140" s="8"/>
      <c r="P140" s="8"/>
      <c r="Q140" s="11"/>
    </row>
    <row r="141" s="3" customFormat="1" spans="1:17">
      <c r="A141" s="20" t="s">
        <v>27</v>
      </c>
      <c r="B141" s="21" t="s">
        <v>105</v>
      </c>
      <c r="C141" s="20">
        <v>43.46</v>
      </c>
      <c r="D141" s="22">
        <v>42.73</v>
      </c>
      <c r="E141" s="22">
        <v>36.58</v>
      </c>
      <c r="F141" s="23">
        <v>36.33</v>
      </c>
      <c r="G141" s="20">
        <v>36.56</v>
      </c>
      <c r="H141" s="22">
        <v>36.01</v>
      </c>
      <c r="I141" s="22">
        <v>34.54</v>
      </c>
      <c r="J141" s="115">
        <v>34.5</v>
      </c>
      <c r="K141" s="67">
        <v>35.29</v>
      </c>
      <c r="L141" s="10">
        <v>36.39</v>
      </c>
      <c r="M141" s="8">
        <v>36.9</v>
      </c>
      <c r="N141" s="8"/>
      <c r="O141" s="8"/>
      <c r="P141" s="8"/>
      <c r="Q141" s="11"/>
    </row>
    <row r="142" spans="1:13">
      <c r="A142" s="10" t="s">
        <v>3</v>
      </c>
      <c r="B142" s="24"/>
      <c r="C142" s="25">
        <v>-0.0267</v>
      </c>
      <c r="D142" s="26">
        <v>-0.0168</v>
      </c>
      <c r="E142" s="26">
        <v>-0.1439</v>
      </c>
      <c r="F142" s="28">
        <v>-0.0068</v>
      </c>
      <c r="G142" s="29">
        <v>0.0063</v>
      </c>
      <c r="H142" s="26">
        <v>-0.015</v>
      </c>
      <c r="I142" s="26">
        <v>-0.0408</v>
      </c>
      <c r="J142" s="54">
        <v>0.0012</v>
      </c>
      <c r="K142" s="71">
        <v>0.0229</v>
      </c>
      <c r="L142" s="69">
        <v>0.0312</v>
      </c>
      <c r="M142" s="92">
        <v>0.014</v>
      </c>
    </row>
    <row r="143" spans="1:13">
      <c r="A143" s="10" t="s">
        <v>4</v>
      </c>
      <c r="B143" s="24"/>
      <c r="C143" s="33">
        <v>0.0115</v>
      </c>
      <c r="D143" s="34">
        <v>0.0109</v>
      </c>
      <c r="E143" s="34">
        <v>0.0623</v>
      </c>
      <c r="F143" s="32">
        <v>0.0224</v>
      </c>
      <c r="G143" s="33">
        <v>0.0188</v>
      </c>
      <c r="H143" s="34">
        <v>0.014</v>
      </c>
      <c r="I143" s="34">
        <v>0.0433</v>
      </c>
      <c r="J143" s="54">
        <v>0.0219</v>
      </c>
      <c r="K143" s="71">
        <v>0.0145</v>
      </c>
      <c r="L143" s="69">
        <v>0.0194</v>
      </c>
      <c r="M143" s="92">
        <v>0.016</v>
      </c>
    </row>
    <row r="144" spans="1:13">
      <c r="A144" s="10" t="s">
        <v>29</v>
      </c>
      <c r="B144" s="24"/>
      <c r="D144" s="8">
        <v>-25.02</v>
      </c>
      <c r="E144" s="109">
        <v>304.6</v>
      </c>
      <c r="F144" s="9">
        <v>35.1</v>
      </c>
      <c r="G144" s="10">
        <v>20.77</v>
      </c>
      <c r="H144" s="8">
        <v>-13.33</v>
      </c>
      <c r="I144" s="8">
        <v>-30.09</v>
      </c>
      <c r="J144" s="8">
        <v>-36.06</v>
      </c>
      <c r="K144" s="11">
        <v>0</v>
      </c>
      <c r="L144" s="12">
        <v>-24.33</v>
      </c>
      <c r="M144" s="13">
        <v>-61.53</v>
      </c>
    </row>
    <row r="145" spans="1:13">
      <c r="A145" s="10" t="s">
        <v>30</v>
      </c>
      <c r="B145" s="24"/>
      <c r="C145" s="10">
        <v>1</v>
      </c>
      <c r="D145" s="8">
        <f t="shared" ref="D145:I145" si="24">C145+D144/10000</f>
        <v>0.997498</v>
      </c>
      <c r="E145" s="8">
        <f t="shared" si="24"/>
        <v>1.027958</v>
      </c>
      <c r="F145" s="9">
        <f t="shared" si="24"/>
        <v>1.031468</v>
      </c>
      <c r="G145" s="10">
        <f t="shared" si="24"/>
        <v>1.033545</v>
      </c>
      <c r="H145" s="10">
        <f t="shared" si="24"/>
        <v>1.032212</v>
      </c>
      <c r="I145" s="10">
        <f t="shared" si="24"/>
        <v>1.029203</v>
      </c>
      <c r="J145" s="10">
        <f>I145+J144/10000</f>
        <v>1.025597</v>
      </c>
      <c r="K145" s="74">
        <f>J145+K144/10000</f>
        <v>1.025597</v>
      </c>
      <c r="L145" s="10">
        <f>K145+L144/10000</f>
        <v>1.023164</v>
      </c>
      <c r="M145" s="10">
        <f>L145+M144/10000</f>
        <v>1.017011</v>
      </c>
    </row>
    <row r="146" s="5" customFormat="1" ht="14.75" spans="1:17">
      <c r="A146" s="44"/>
      <c r="B146" s="45"/>
      <c r="C146" s="44"/>
      <c r="D146" s="56"/>
      <c r="E146" s="56"/>
      <c r="F146" s="57"/>
      <c r="G146" s="44"/>
      <c r="H146" s="56" t="s">
        <v>106</v>
      </c>
      <c r="I146" s="56"/>
      <c r="J146" s="56" t="s">
        <v>107</v>
      </c>
      <c r="K146" s="86" t="s">
        <v>108</v>
      </c>
      <c r="L146" s="10" t="s">
        <v>109</v>
      </c>
      <c r="M146" s="89" t="s">
        <v>110</v>
      </c>
      <c r="N146" s="8"/>
      <c r="O146" s="8"/>
      <c r="P146" s="8"/>
      <c r="Q146" s="11"/>
    </row>
    <row r="147" s="3" customFormat="1" spans="1:17">
      <c r="A147" s="20" t="s">
        <v>27</v>
      </c>
      <c r="B147" s="21" t="s">
        <v>111</v>
      </c>
      <c r="C147" s="20">
        <v>49.98</v>
      </c>
      <c r="D147" s="22">
        <v>50.58</v>
      </c>
      <c r="E147" s="22">
        <v>30.65</v>
      </c>
      <c r="F147" s="23">
        <v>30</v>
      </c>
      <c r="G147" s="20">
        <v>31.26</v>
      </c>
      <c r="H147" s="22">
        <v>31.06</v>
      </c>
      <c r="I147" s="22">
        <v>31.43</v>
      </c>
      <c r="J147" s="22">
        <v>30.82</v>
      </c>
      <c r="K147" s="67">
        <v>31.17</v>
      </c>
      <c r="L147" s="10">
        <v>31.32</v>
      </c>
      <c r="M147" s="8">
        <v>31.36</v>
      </c>
      <c r="N147" s="8"/>
      <c r="O147" s="8"/>
      <c r="P147" s="8"/>
      <c r="Q147" s="11"/>
    </row>
    <row r="148" spans="1:13">
      <c r="A148" s="10" t="s">
        <v>3</v>
      </c>
      <c r="B148" s="24"/>
      <c r="C148" s="25">
        <v>-0.0364</v>
      </c>
      <c r="D148" s="54">
        <v>0.012</v>
      </c>
      <c r="E148" s="26">
        <v>-0.017</v>
      </c>
      <c r="F148" s="28">
        <v>-0.0212</v>
      </c>
      <c r="G148" s="29">
        <v>0.042</v>
      </c>
      <c r="H148" s="26">
        <v>-0.0064</v>
      </c>
      <c r="I148" s="54">
        <v>0.0119</v>
      </c>
      <c r="J148" s="26">
        <v>-0.0194</v>
      </c>
      <c r="K148" s="71">
        <v>0.0114</v>
      </c>
      <c r="L148" s="69">
        <v>0.0048</v>
      </c>
      <c r="M148" s="92">
        <v>0.0013</v>
      </c>
    </row>
    <row r="149" spans="1:13">
      <c r="A149" s="10" t="s">
        <v>4</v>
      </c>
      <c r="B149" s="24"/>
      <c r="C149" s="33">
        <v>0.0112</v>
      </c>
      <c r="D149" s="34">
        <v>0.0095</v>
      </c>
      <c r="E149" s="34">
        <v>0.0066</v>
      </c>
      <c r="F149" s="32">
        <v>0.0072</v>
      </c>
      <c r="G149" s="30">
        <v>0.0112</v>
      </c>
      <c r="H149" s="34">
        <v>0.005</v>
      </c>
      <c r="I149" s="34">
        <v>0.0068</v>
      </c>
      <c r="J149" s="34">
        <v>0.0061</v>
      </c>
      <c r="K149" s="68">
        <v>0.0053</v>
      </c>
      <c r="L149" s="119">
        <v>0.0051</v>
      </c>
      <c r="M149" s="73">
        <v>0.0055</v>
      </c>
    </row>
    <row r="150" spans="1:13">
      <c r="A150" s="10" t="s">
        <v>29</v>
      </c>
      <c r="B150" s="24"/>
      <c r="D150" s="8">
        <v>-13.04</v>
      </c>
      <c r="E150" s="8">
        <v>0</v>
      </c>
      <c r="F150" s="9">
        <v>13.5</v>
      </c>
      <c r="G150" s="10">
        <v>6.66</v>
      </c>
      <c r="H150" s="8">
        <v>2.42</v>
      </c>
      <c r="I150" s="8">
        <v>-5.34</v>
      </c>
      <c r="J150" s="8">
        <v>1.82</v>
      </c>
      <c r="K150" s="11">
        <v>6.44</v>
      </c>
      <c r="L150" s="12">
        <v>2.84</v>
      </c>
      <c r="M150" s="13">
        <v>-5.87</v>
      </c>
    </row>
    <row r="151" spans="1:13">
      <c r="A151" s="10" t="s">
        <v>30</v>
      </c>
      <c r="B151" s="24"/>
      <c r="C151" s="10">
        <v>1</v>
      </c>
      <c r="D151" s="8">
        <f t="shared" ref="D151:I151" si="25">C151+D150/10000</f>
        <v>0.998696</v>
      </c>
      <c r="E151" s="8">
        <f t="shared" si="25"/>
        <v>0.998696</v>
      </c>
      <c r="F151" s="9">
        <f t="shared" si="25"/>
        <v>1.000046</v>
      </c>
      <c r="G151" s="10">
        <f t="shared" si="25"/>
        <v>1.000712</v>
      </c>
      <c r="H151" s="10">
        <f t="shared" si="25"/>
        <v>1.000954</v>
      </c>
      <c r="I151" s="10">
        <f t="shared" si="25"/>
        <v>1.00042</v>
      </c>
      <c r="J151" s="10">
        <f>I151+J150/10000</f>
        <v>1.000602</v>
      </c>
      <c r="K151" s="74">
        <f>J151+K150/10000</f>
        <v>1.001246</v>
      </c>
      <c r="L151" s="74">
        <f>K151+L150/10000</f>
        <v>1.00153</v>
      </c>
      <c r="M151" s="74">
        <f>L151+M150/10000</f>
        <v>1.000943</v>
      </c>
    </row>
    <row r="152" s="5" customFormat="1" ht="14.75" spans="1:17">
      <c r="A152" s="44"/>
      <c r="B152" s="45"/>
      <c r="C152" s="44"/>
      <c r="D152" s="56"/>
      <c r="E152" s="56"/>
      <c r="F152" s="57"/>
      <c r="G152" s="44"/>
      <c r="H152" s="56"/>
      <c r="I152" s="56"/>
      <c r="J152" s="56"/>
      <c r="K152" s="86" t="s">
        <v>112</v>
      </c>
      <c r="L152" s="10" t="s">
        <v>113</v>
      </c>
      <c r="M152" s="8"/>
      <c r="N152" s="8"/>
      <c r="O152" s="8"/>
      <c r="P152" s="8"/>
      <c r="Q152" s="11"/>
    </row>
    <row r="153" s="3" customFormat="1" spans="1:17">
      <c r="A153" s="20" t="s">
        <v>27</v>
      </c>
      <c r="B153" s="21" t="s">
        <v>114</v>
      </c>
      <c r="C153" s="20">
        <v>9.21</v>
      </c>
      <c r="D153" s="22">
        <v>9.03</v>
      </c>
      <c r="E153" s="22">
        <v>9.02</v>
      </c>
      <c r="F153" s="126">
        <v>8.85</v>
      </c>
      <c r="G153" s="20">
        <v>8.93</v>
      </c>
      <c r="H153" s="22">
        <v>9.02</v>
      </c>
      <c r="I153" s="22">
        <v>9</v>
      </c>
      <c r="J153" s="22">
        <v>8.92</v>
      </c>
      <c r="K153" s="67">
        <v>8.88</v>
      </c>
      <c r="L153" s="10">
        <v>8.64</v>
      </c>
      <c r="M153" s="8">
        <v>8.53</v>
      </c>
      <c r="N153" s="8"/>
      <c r="O153" s="8"/>
      <c r="P153" s="8"/>
      <c r="Q153" s="11"/>
    </row>
    <row r="154" spans="1:13">
      <c r="A154" s="10" t="s">
        <v>3</v>
      </c>
      <c r="B154" s="24"/>
      <c r="C154" s="25">
        <v>-0.0065</v>
      </c>
      <c r="D154" s="26">
        <v>-0.0195</v>
      </c>
      <c r="E154" s="26">
        <v>-0.0011</v>
      </c>
      <c r="F154" s="28">
        <v>-0.0188</v>
      </c>
      <c r="G154" s="29">
        <v>0.009</v>
      </c>
      <c r="H154" s="54">
        <v>0.0101</v>
      </c>
      <c r="I154" s="26">
        <v>-0.0022</v>
      </c>
      <c r="J154" s="26">
        <v>-0.0089</v>
      </c>
      <c r="K154" s="68">
        <v>-0.0135</v>
      </c>
      <c r="L154" s="72">
        <v>-0.0182</v>
      </c>
      <c r="M154" s="70">
        <v>-0.0127</v>
      </c>
    </row>
    <row r="155" spans="1:13">
      <c r="A155" s="10" t="s">
        <v>4</v>
      </c>
      <c r="B155" s="24"/>
      <c r="C155" s="33">
        <v>0.0154</v>
      </c>
      <c r="D155" s="34">
        <v>0.0179</v>
      </c>
      <c r="E155" s="34">
        <v>0.0086</v>
      </c>
      <c r="F155" s="32">
        <v>0.0114</v>
      </c>
      <c r="G155" s="33">
        <v>0.009</v>
      </c>
      <c r="H155" s="34">
        <v>0.0093</v>
      </c>
      <c r="I155" s="54">
        <v>0.0043</v>
      </c>
      <c r="J155" s="54">
        <v>0.0067</v>
      </c>
      <c r="K155" s="68">
        <v>0.0105</v>
      </c>
      <c r="L155" s="72">
        <v>0.0129</v>
      </c>
      <c r="M155" s="70">
        <v>0.0081</v>
      </c>
    </row>
    <row r="156" spans="1:13">
      <c r="A156" s="10" t="s">
        <v>29</v>
      </c>
      <c r="B156" s="24"/>
      <c r="D156" s="8">
        <v>16.8</v>
      </c>
      <c r="E156" s="8">
        <v>30.42</v>
      </c>
      <c r="F156" s="9">
        <v>32.71</v>
      </c>
      <c r="G156" s="10">
        <v>20.73</v>
      </c>
      <c r="H156" s="34">
        <v>-0.3167</v>
      </c>
      <c r="I156" s="8">
        <v>5.7</v>
      </c>
      <c r="J156" s="8">
        <v>13.2</v>
      </c>
      <c r="K156" s="11">
        <v>6.59</v>
      </c>
      <c r="L156" s="150">
        <v>83.81</v>
      </c>
      <c r="M156" s="13">
        <v>-8.81</v>
      </c>
    </row>
    <row r="157" spans="1:13">
      <c r="A157" s="10" t="s">
        <v>30</v>
      </c>
      <c r="B157" s="24"/>
      <c r="C157" s="10">
        <v>1</v>
      </c>
      <c r="D157" s="8">
        <f t="shared" ref="D157:I157" si="26">C157+D156/10000</f>
        <v>1.00168</v>
      </c>
      <c r="E157" s="8">
        <f t="shared" si="26"/>
        <v>1.004722</v>
      </c>
      <c r="F157" s="9">
        <f t="shared" si="26"/>
        <v>1.007993</v>
      </c>
      <c r="G157" s="10">
        <f t="shared" si="26"/>
        <v>1.010066</v>
      </c>
      <c r="H157" s="10">
        <f t="shared" si="26"/>
        <v>1.01003433</v>
      </c>
      <c r="I157" s="10">
        <f t="shared" si="26"/>
        <v>1.01060433</v>
      </c>
      <c r="J157" s="10">
        <f>I157+J156/10000</f>
        <v>1.01192433</v>
      </c>
      <c r="K157" s="74">
        <f>J157+K156/10000</f>
        <v>1.01258333</v>
      </c>
      <c r="L157" s="10">
        <f>K157+L156/10000</f>
        <v>1.02096433</v>
      </c>
      <c r="M157" s="10">
        <f>L157+M156/10000</f>
        <v>1.02008333</v>
      </c>
    </row>
    <row r="158" s="5" customFormat="1" ht="14.75" spans="1:17">
      <c r="A158" s="44"/>
      <c r="B158" s="45"/>
      <c r="C158" s="44"/>
      <c r="D158" s="56"/>
      <c r="E158" s="56"/>
      <c r="F158" s="57"/>
      <c r="G158" s="44"/>
      <c r="H158" s="56"/>
      <c r="I158" s="56" t="s">
        <v>66</v>
      </c>
      <c r="J158" s="56"/>
      <c r="K158" s="86" t="s">
        <v>115</v>
      </c>
      <c r="L158" s="10"/>
      <c r="M158" s="8"/>
      <c r="N158" s="8"/>
      <c r="O158" s="8"/>
      <c r="P158" s="8"/>
      <c r="Q158" s="11"/>
    </row>
    <row r="159" s="3" customFormat="1" spans="1:17">
      <c r="A159" s="20" t="s">
        <v>27</v>
      </c>
      <c r="B159" s="21" t="s">
        <v>116</v>
      </c>
      <c r="C159" s="20">
        <v>16.57</v>
      </c>
      <c r="D159" s="22">
        <v>16.12</v>
      </c>
      <c r="E159" s="22">
        <v>16.06</v>
      </c>
      <c r="F159" s="23">
        <v>15.62</v>
      </c>
      <c r="G159" s="20">
        <v>16.08</v>
      </c>
      <c r="H159" s="22">
        <v>15.89</v>
      </c>
      <c r="I159" s="115">
        <v>15.82</v>
      </c>
      <c r="J159" s="22">
        <v>15.73</v>
      </c>
      <c r="K159" s="67">
        <v>15.69</v>
      </c>
      <c r="L159" s="10">
        <v>15.78</v>
      </c>
      <c r="M159" s="8">
        <v>15.61</v>
      </c>
      <c r="N159" s="8"/>
      <c r="O159" s="8"/>
      <c r="P159" s="8"/>
      <c r="Q159" s="11"/>
    </row>
    <row r="160" spans="1:13">
      <c r="A160" s="10" t="s">
        <v>3</v>
      </c>
      <c r="B160" s="24"/>
      <c r="C160" s="29">
        <v>0.0279</v>
      </c>
      <c r="D160" s="26">
        <v>-0.0272</v>
      </c>
      <c r="E160" s="26">
        <v>-0.0037</v>
      </c>
      <c r="F160" s="28">
        <v>-0.0274</v>
      </c>
      <c r="G160" s="29">
        <v>0.0294</v>
      </c>
      <c r="H160" s="26">
        <v>-0.0118</v>
      </c>
      <c r="I160" s="26">
        <v>-0.0044</v>
      </c>
      <c r="J160" s="26">
        <v>-0.0057</v>
      </c>
      <c r="K160" s="68">
        <v>-0.0025</v>
      </c>
      <c r="L160" s="69">
        <v>0.0057</v>
      </c>
      <c r="M160" s="70">
        <v>-0.0108</v>
      </c>
    </row>
    <row r="161" spans="1:13">
      <c r="A161" s="10" t="s">
        <v>4</v>
      </c>
      <c r="B161" s="24"/>
      <c r="C161" s="33">
        <v>0.0542</v>
      </c>
      <c r="D161" s="34">
        <v>0.0254</v>
      </c>
      <c r="E161" s="34">
        <v>0.0138</v>
      </c>
      <c r="F161" s="32">
        <v>0.0177</v>
      </c>
      <c r="G161" s="33">
        <v>0.0186</v>
      </c>
      <c r="H161" s="34">
        <v>0.0127</v>
      </c>
      <c r="I161" s="54">
        <v>0.0103</v>
      </c>
      <c r="J161" s="34">
        <v>0.0115</v>
      </c>
      <c r="K161" s="68">
        <v>0.0097</v>
      </c>
      <c r="L161" s="69">
        <v>0.0089</v>
      </c>
      <c r="M161" s="73">
        <v>0.0083</v>
      </c>
    </row>
    <row r="162" spans="1:13">
      <c r="A162" s="10" t="s">
        <v>29</v>
      </c>
      <c r="B162" s="24"/>
      <c r="C162" s="10">
        <v>1</v>
      </c>
      <c r="D162" s="8">
        <v>148.16</v>
      </c>
      <c r="E162" s="8">
        <v>123.49</v>
      </c>
      <c r="F162" s="9">
        <v>117.53</v>
      </c>
      <c r="G162" s="10">
        <v>4.2</v>
      </c>
      <c r="H162" s="8">
        <v>45.62</v>
      </c>
      <c r="I162" s="8">
        <v>72.25</v>
      </c>
      <c r="J162" s="8">
        <v>32.56</v>
      </c>
      <c r="K162" s="11">
        <v>26.47</v>
      </c>
      <c r="L162" s="12">
        <v>5.91</v>
      </c>
      <c r="M162" s="13">
        <v>69.99</v>
      </c>
    </row>
    <row r="163" spans="1:13">
      <c r="A163" s="10" t="s">
        <v>30</v>
      </c>
      <c r="B163" s="24"/>
      <c r="C163" s="10">
        <v>1</v>
      </c>
      <c r="D163" s="8">
        <f t="shared" ref="D163:I163" si="27">C163+D162/10000</f>
        <v>1.014816</v>
      </c>
      <c r="E163" s="8">
        <f t="shared" si="27"/>
        <v>1.027165</v>
      </c>
      <c r="F163" s="9">
        <f t="shared" si="27"/>
        <v>1.038918</v>
      </c>
      <c r="G163" s="10">
        <f t="shared" si="27"/>
        <v>1.039338</v>
      </c>
      <c r="H163" s="10">
        <f t="shared" si="27"/>
        <v>1.0439</v>
      </c>
      <c r="I163" s="10">
        <f t="shared" si="27"/>
        <v>1.051125</v>
      </c>
      <c r="J163" s="10">
        <f>I163+J162/10000</f>
        <v>1.054381</v>
      </c>
      <c r="K163" s="74">
        <f>J163+K162/10000</f>
        <v>1.057028</v>
      </c>
      <c r="L163" s="74">
        <f>K163+L162/10000</f>
        <v>1.057619</v>
      </c>
      <c r="M163" s="74">
        <f>L163+M162/10000</f>
        <v>1.064618</v>
      </c>
    </row>
    <row r="164" s="5" customFormat="1" ht="14.75" spans="1:17">
      <c r="A164" s="44"/>
      <c r="B164" s="45"/>
      <c r="C164" s="44"/>
      <c r="D164" s="56"/>
      <c r="E164" s="56"/>
      <c r="F164" s="57"/>
      <c r="G164" s="44"/>
      <c r="H164" s="94" t="s">
        <v>117</v>
      </c>
      <c r="I164" s="56" t="s">
        <v>66</v>
      </c>
      <c r="J164" s="56"/>
      <c r="K164" s="151" t="s">
        <v>118</v>
      </c>
      <c r="L164" s="10" t="s">
        <v>119</v>
      </c>
      <c r="M164" s="8" t="s">
        <v>120</v>
      </c>
      <c r="N164" s="8"/>
      <c r="O164" s="8"/>
      <c r="P164" s="8"/>
      <c r="Q164" s="11"/>
    </row>
    <row r="165" s="3" customFormat="1" spans="1:17">
      <c r="A165" s="20" t="s">
        <v>27</v>
      </c>
      <c r="B165" s="127" t="s">
        <v>121</v>
      </c>
      <c r="C165" s="20">
        <v>47.24</v>
      </c>
      <c r="D165" s="22">
        <v>47.56</v>
      </c>
      <c r="E165" s="22">
        <v>47.2</v>
      </c>
      <c r="F165" s="23">
        <v>46.51</v>
      </c>
      <c r="G165" s="20">
        <v>46.92</v>
      </c>
      <c r="H165" s="22">
        <v>45.97</v>
      </c>
      <c r="I165" s="22">
        <v>46.53</v>
      </c>
      <c r="J165" s="22">
        <v>45.12</v>
      </c>
      <c r="K165" s="90">
        <v>44.93</v>
      </c>
      <c r="L165" s="10">
        <v>45.63</v>
      </c>
      <c r="M165" s="8">
        <v>46.6</v>
      </c>
      <c r="N165" s="8"/>
      <c r="O165" s="8"/>
      <c r="P165" s="8"/>
      <c r="Q165" s="11"/>
    </row>
    <row r="166" spans="1:13">
      <c r="A166" s="10" t="s">
        <v>3</v>
      </c>
      <c r="B166" s="105"/>
      <c r="C166" s="25">
        <v>-0.0236</v>
      </c>
      <c r="D166" s="54">
        <v>0.0068</v>
      </c>
      <c r="E166" s="26">
        <v>-0.0076</v>
      </c>
      <c r="F166" s="28">
        <v>-0.0146</v>
      </c>
      <c r="G166" s="29">
        <v>0.0088</v>
      </c>
      <c r="H166" s="26">
        <v>-0.0202</v>
      </c>
      <c r="I166" s="54">
        <v>0.0122</v>
      </c>
      <c r="J166" s="26">
        <v>-0.0303</v>
      </c>
      <c r="K166" s="68">
        <v>-0.0042</v>
      </c>
      <c r="L166" s="69">
        <v>0.0156</v>
      </c>
      <c r="M166" s="92">
        <v>0.0213</v>
      </c>
    </row>
    <row r="167" spans="1:13">
      <c r="A167" s="10" t="s">
        <v>4</v>
      </c>
      <c r="B167" s="105"/>
      <c r="C167" s="33">
        <v>0.0049</v>
      </c>
      <c r="D167" s="34">
        <v>0.0045</v>
      </c>
      <c r="E167" s="34">
        <v>0.0044</v>
      </c>
      <c r="F167" s="32">
        <v>0.0035</v>
      </c>
      <c r="G167" s="33">
        <v>0.0069</v>
      </c>
      <c r="H167" s="34">
        <v>0.0061</v>
      </c>
      <c r="I167" s="26">
        <v>0.0049</v>
      </c>
      <c r="J167" s="26">
        <v>0.0063</v>
      </c>
      <c r="K167" s="71">
        <v>0.0035</v>
      </c>
      <c r="L167" s="69">
        <v>0.0043</v>
      </c>
      <c r="M167" s="92">
        <v>0.0105</v>
      </c>
    </row>
    <row r="168" spans="1:13">
      <c r="A168" s="10" t="s">
        <v>29</v>
      </c>
      <c r="B168" s="105"/>
      <c r="F168" s="9">
        <v>0</v>
      </c>
      <c r="G168" s="10">
        <v>0</v>
      </c>
      <c r="H168" s="8">
        <v>1.11</v>
      </c>
      <c r="I168" s="8">
        <v>-1.29</v>
      </c>
      <c r="J168" s="8">
        <v>8.34</v>
      </c>
      <c r="K168" s="11">
        <v>4</v>
      </c>
      <c r="L168" s="12">
        <v>2.25</v>
      </c>
      <c r="M168" s="13">
        <v>-17.48</v>
      </c>
    </row>
    <row r="169" spans="1:2">
      <c r="A169" s="10" t="s">
        <v>30</v>
      </c>
      <c r="B169" s="105"/>
    </row>
    <row r="170" s="7" customFormat="1" ht="14.75" spans="1:17">
      <c r="A170" s="128"/>
      <c r="B170" s="129"/>
      <c r="C170" s="128"/>
      <c r="D170" s="88"/>
      <c r="E170" s="88"/>
      <c r="F170" s="130"/>
      <c r="G170" s="128"/>
      <c r="H170" s="88"/>
      <c r="I170" s="88" t="s">
        <v>122</v>
      </c>
      <c r="J170" s="88"/>
      <c r="K170" s="152" t="s">
        <v>123</v>
      </c>
      <c r="L170" s="35" t="s">
        <v>124</v>
      </c>
      <c r="M170" s="36" t="s">
        <v>125</v>
      </c>
      <c r="N170" s="36"/>
      <c r="O170" s="36"/>
      <c r="P170" s="36"/>
      <c r="Q170" s="76"/>
    </row>
    <row r="171" s="3" customFormat="1" spans="1:17">
      <c r="A171" s="20" t="s">
        <v>27</v>
      </c>
      <c r="B171" s="21" t="s">
        <v>126</v>
      </c>
      <c r="C171" s="20">
        <v>109.11</v>
      </c>
      <c r="D171" s="22">
        <v>110</v>
      </c>
      <c r="E171" s="22">
        <v>109.52</v>
      </c>
      <c r="F171" s="23">
        <v>107.05</v>
      </c>
      <c r="G171" s="20">
        <v>111.53</v>
      </c>
      <c r="H171" s="22">
        <v>112.13</v>
      </c>
      <c r="I171" s="22">
        <v>110.83</v>
      </c>
      <c r="J171" s="22">
        <v>108.18</v>
      </c>
      <c r="K171" s="67">
        <v>107.21</v>
      </c>
      <c r="L171" s="10">
        <v>106.57</v>
      </c>
      <c r="M171" s="8">
        <v>105.52</v>
      </c>
      <c r="N171" s="8"/>
      <c r="O171" s="8"/>
      <c r="P171" s="8"/>
      <c r="Q171" s="11"/>
    </row>
    <row r="172" spans="1:13">
      <c r="A172" s="10" t="s">
        <v>3</v>
      </c>
      <c r="B172" s="24"/>
      <c r="C172" s="25">
        <v>-0.0186</v>
      </c>
      <c r="D172" s="54">
        <v>0.0082</v>
      </c>
      <c r="E172" s="26">
        <v>-0.0044</v>
      </c>
      <c r="F172" s="28">
        <v>-0.0226</v>
      </c>
      <c r="G172" s="29">
        <v>0.0418</v>
      </c>
      <c r="H172" s="54">
        <v>0.0054</v>
      </c>
      <c r="I172" s="26">
        <v>-0.0116</v>
      </c>
      <c r="J172" s="26">
        <v>-0.0239</v>
      </c>
      <c r="K172" s="68">
        <v>-0.009</v>
      </c>
      <c r="L172" s="72">
        <v>-0.006</v>
      </c>
      <c r="M172" s="70">
        <v>-0.0099</v>
      </c>
    </row>
    <row r="173" spans="1:13">
      <c r="A173" s="10" t="s">
        <v>4</v>
      </c>
      <c r="B173" s="24"/>
      <c r="C173" s="33">
        <v>0.0131</v>
      </c>
      <c r="D173" s="34">
        <v>0.017</v>
      </c>
      <c r="E173" s="34">
        <v>0.0178</v>
      </c>
      <c r="F173" s="32">
        <v>0.0116</v>
      </c>
      <c r="G173" s="33">
        <v>0.0253</v>
      </c>
      <c r="H173" s="34">
        <v>0.0187</v>
      </c>
      <c r="I173" s="34">
        <v>0.0125</v>
      </c>
      <c r="J173" s="34">
        <v>0.017</v>
      </c>
      <c r="K173" s="84">
        <v>0.0125</v>
      </c>
      <c r="L173" s="72">
        <v>0.0142</v>
      </c>
      <c r="M173" s="73">
        <v>0.0141</v>
      </c>
    </row>
    <row r="174" spans="1:13">
      <c r="A174" s="10" t="s">
        <v>29</v>
      </c>
      <c r="B174" s="24"/>
      <c r="C174" s="10">
        <v>55.73</v>
      </c>
      <c r="D174" s="8">
        <v>-19.82</v>
      </c>
      <c r="E174" s="8">
        <v>-19.2</v>
      </c>
      <c r="F174" s="9">
        <v>28.73</v>
      </c>
      <c r="G174" s="10">
        <v>-23.25</v>
      </c>
      <c r="H174" s="8">
        <v>-0.65</v>
      </c>
      <c r="I174" s="8">
        <v>24.18</v>
      </c>
      <c r="J174" s="8">
        <v>51.32</v>
      </c>
      <c r="K174" s="11">
        <v>35.8</v>
      </c>
      <c r="L174" s="12">
        <v>30</v>
      </c>
      <c r="M174" s="13">
        <v>-23.15</v>
      </c>
    </row>
    <row r="175" spans="1:2">
      <c r="A175" s="10" t="s">
        <v>30</v>
      </c>
      <c r="B175" s="24"/>
    </row>
    <row r="176" s="5" customFormat="1" ht="14.75" spans="1:17">
      <c r="A176" s="44"/>
      <c r="B176" s="45"/>
      <c r="C176" s="44"/>
      <c r="D176" s="56"/>
      <c r="E176" s="56"/>
      <c r="F176" s="57"/>
      <c r="G176" s="44"/>
      <c r="H176" s="56"/>
      <c r="I176" s="56"/>
      <c r="J176" s="56" t="s">
        <v>127</v>
      </c>
      <c r="K176" s="86" t="s">
        <v>123</v>
      </c>
      <c r="L176" s="10" t="s">
        <v>128</v>
      </c>
      <c r="M176" s="8" t="s">
        <v>129</v>
      </c>
      <c r="N176" s="8"/>
      <c r="O176" s="8"/>
      <c r="P176" s="8"/>
      <c r="Q176" s="11"/>
    </row>
    <row r="177" s="3" customFormat="1" spans="1:17">
      <c r="A177" s="20" t="s">
        <v>27</v>
      </c>
      <c r="B177" s="21" t="s">
        <v>130</v>
      </c>
      <c r="C177" s="20"/>
      <c r="D177" s="22"/>
      <c r="E177" s="22"/>
      <c r="F177" s="23"/>
      <c r="G177" s="20"/>
      <c r="H177" s="131"/>
      <c r="I177" s="22"/>
      <c r="J177" s="22"/>
      <c r="K177" s="67">
        <v>11.02</v>
      </c>
      <c r="L177" s="10">
        <v>10.93</v>
      </c>
      <c r="M177" s="8">
        <v>10.77</v>
      </c>
      <c r="N177" s="8"/>
      <c r="O177" s="8"/>
      <c r="P177" s="8"/>
      <c r="Q177" s="11"/>
    </row>
    <row r="178" spans="1:13">
      <c r="A178" s="10" t="s">
        <v>3</v>
      </c>
      <c r="B178" s="24"/>
      <c r="C178" s="132"/>
      <c r="D178" s="133"/>
      <c r="E178" s="133"/>
      <c r="F178" s="134"/>
      <c r="G178" s="132"/>
      <c r="H178" s="54"/>
      <c r="K178" s="71">
        <v>0.0101</v>
      </c>
      <c r="L178" s="119">
        <v>-0.0082</v>
      </c>
      <c r="M178" s="70">
        <v>-0.0146</v>
      </c>
    </row>
    <row r="179" spans="1:13">
      <c r="A179" s="10" t="s">
        <v>4</v>
      </c>
      <c r="B179" s="24"/>
      <c r="D179" s="34"/>
      <c r="E179" s="34"/>
      <c r="F179" s="32"/>
      <c r="G179" s="33"/>
      <c r="H179" s="34"/>
      <c r="K179" s="71">
        <v>0.0178</v>
      </c>
      <c r="L179" s="119">
        <v>0.0124</v>
      </c>
      <c r="M179" s="70">
        <v>0.0129</v>
      </c>
    </row>
    <row r="180" spans="1:13">
      <c r="A180" s="10" t="s">
        <v>29</v>
      </c>
      <c r="B180" s="24"/>
      <c r="K180" s="11">
        <v>-31.14</v>
      </c>
      <c r="L180" s="12">
        <v>22.23</v>
      </c>
      <c r="M180" s="13">
        <v>-10.44</v>
      </c>
    </row>
    <row r="181" spans="1:2">
      <c r="A181" s="10" t="s">
        <v>30</v>
      </c>
      <c r="B181" s="24"/>
    </row>
    <row r="182" customFormat="1" ht="14.75" spans="1:17">
      <c r="A182" s="135"/>
      <c r="B182" s="136"/>
      <c r="C182" s="135"/>
      <c r="D182" s="15"/>
      <c r="E182" s="15"/>
      <c r="F182" s="16"/>
      <c r="G182" s="135"/>
      <c r="H182" s="15"/>
      <c r="I182" s="15"/>
      <c r="J182" s="15"/>
      <c r="K182" s="153" t="s">
        <v>131</v>
      </c>
      <c r="L182" s="12"/>
      <c r="M182" s="13"/>
      <c r="N182" s="13"/>
      <c r="O182" s="13"/>
      <c r="P182" s="13"/>
      <c r="Q182" s="14"/>
    </row>
    <row r="183" s="3" customFormat="1" spans="1:17">
      <c r="A183" s="20" t="s">
        <v>27</v>
      </c>
      <c r="B183" s="137" t="s">
        <v>132</v>
      </c>
      <c r="C183" s="138"/>
      <c r="D183" s="139"/>
      <c r="E183" s="139"/>
      <c r="F183" s="140"/>
      <c r="G183" s="138"/>
      <c r="H183" s="139"/>
      <c r="I183" s="139"/>
      <c r="J183" s="22"/>
      <c r="K183" s="67">
        <v>42.73</v>
      </c>
      <c r="L183" s="10">
        <v>43.04</v>
      </c>
      <c r="M183" s="8">
        <v>42.99</v>
      </c>
      <c r="N183" s="8"/>
      <c r="O183" s="8"/>
      <c r="P183" s="8"/>
      <c r="Q183" s="11"/>
    </row>
    <row r="184" spans="1:13">
      <c r="A184" s="10" t="s">
        <v>3</v>
      </c>
      <c r="B184" s="141"/>
      <c r="C184" s="132"/>
      <c r="D184" s="133"/>
      <c r="E184" s="133"/>
      <c r="F184" s="134"/>
      <c r="G184" s="132"/>
      <c r="H184" s="133"/>
      <c r="I184" s="143"/>
      <c r="K184" s="68">
        <v>-0.006</v>
      </c>
      <c r="L184" s="119">
        <v>0.0074</v>
      </c>
      <c r="M184" s="73">
        <v>-0.0012</v>
      </c>
    </row>
    <row r="185" spans="1:13">
      <c r="A185" s="10" t="s">
        <v>4</v>
      </c>
      <c r="B185" s="141"/>
      <c r="C185" s="142"/>
      <c r="D185" s="133"/>
      <c r="E185" s="133"/>
      <c r="F185" s="134"/>
      <c r="G185" s="132"/>
      <c r="H185" s="133"/>
      <c r="I185" s="143"/>
      <c r="K185" s="71">
        <v>0.0083</v>
      </c>
      <c r="L185" s="119">
        <v>0.0059</v>
      </c>
      <c r="M185" s="73">
        <v>0.0055</v>
      </c>
    </row>
    <row r="186" spans="1:13">
      <c r="A186" s="10" t="s">
        <v>29</v>
      </c>
      <c r="B186" s="141"/>
      <c r="C186" s="142"/>
      <c r="D186" s="143"/>
      <c r="E186" s="143"/>
      <c r="F186" s="144"/>
      <c r="G186" s="142"/>
      <c r="H186" s="143"/>
      <c r="I186" s="143"/>
      <c r="K186" s="11">
        <v>29.56</v>
      </c>
      <c r="L186" s="12">
        <v>37.62</v>
      </c>
      <c r="M186" s="13">
        <v>18</v>
      </c>
    </row>
    <row r="187" spans="1:9">
      <c r="A187" s="10" t="s">
        <v>30</v>
      </c>
      <c r="B187" s="141"/>
      <c r="C187" s="142"/>
      <c r="D187" s="143"/>
      <c r="E187" s="143"/>
      <c r="F187" s="144"/>
      <c r="G187" s="142"/>
      <c r="H187" s="143"/>
      <c r="I187" s="143"/>
    </row>
    <row r="188" s="5" customFormat="1" ht="84.75" spans="1:17">
      <c r="A188" s="44"/>
      <c r="B188" s="145"/>
      <c r="C188" s="146"/>
      <c r="D188" s="147"/>
      <c r="E188" s="147"/>
      <c r="F188" s="148"/>
      <c r="G188" s="146"/>
      <c r="H188" s="147"/>
      <c r="I188" s="147"/>
      <c r="J188" s="56"/>
      <c r="K188" s="81" t="s">
        <v>133</v>
      </c>
      <c r="L188" s="10" t="s">
        <v>134</v>
      </c>
      <c r="M188" s="8"/>
      <c r="N188" s="8"/>
      <c r="O188" s="8"/>
      <c r="P188" s="8"/>
      <c r="Q188" s="11"/>
    </row>
  </sheetData>
  <mergeCells count="30">
    <mergeCell ref="B2:B8"/>
    <mergeCell ref="B9:B15"/>
    <mergeCell ref="B16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  <mergeCell ref="B77:B82"/>
    <mergeCell ref="B83:B89"/>
    <mergeCell ref="B91:B96"/>
    <mergeCell ref="B97:B102"/>
    <mergeCell ref="B103:B108"/>
    <mergeCell ref="B109:B114"/>
    <mergeCell ref="B115:B120"/>
    <mergeCell ref="B121:B126"/>
    <mergeCell ref="B127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8" sqref="A28"/>
    </sheetView>
  </sheetViews>
  <sheetFormatPr defaultColWidth="9" defaultRowHeight="14" outlineLevelRow="4"/>
  <cols>
    <col min="1" max="1" width="64.6363636363636" customWidth="1"/>
  </cols>
  <sheetData>
    <row r="1" spans="1:1">
      <c r="A1" t="s">
        <v>135</v>
      </c>
    </row>
    <row r="2" spans="1:1">
      <c r="A2" s="1" t="s">
        <v>136</v>
      </c>
    </row>
    <row r="3" ht="56" spans="1:1">
      <c r="A3" s="2" t="s">
        <v>137</v>
      </c>
    </row>
    <row r="4" spans="1:1">
      <c r="A4" t="s">
        <v>138</v>
      </c>
    </row>
    <row r="5" spans="1:1">
      <c r="A5" t="s">
        <v>139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6"/>
    </sheetView>
  </sheetViews>
  <sheetFormatPr defaultColWidth="9" defaultRowHeight="14"/>
  <cols>
    <col min="2" max="6" width="12.8181818181818"/>
    <col min="11" max="11" width="9.54545454545454"/>
    <col min="12" max="13" width="10.5454545454545"/>
    <col min="14" max="15" width="9.54545454545454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C.F</dc:creator>
  <cp:lastModifiedBy>秦利</cp:lastModifiedBy>
  <dcterms:created xsi:type="dcterms:W3CDTF">2023-05-10T12:51:00Z</dcterms:created>
  <dcterms:modified xsi:type="dcterms:W3CDTF">2023-05-23T14:35:10Z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A00D8D2098B64B83A72A00931C863910_12</vt:lpwstr>
  </property>
  <property fmtid="{D5CDD505-2E9C-101B-9397-08002B2CF9AE}" pid="3" name="KSOProductBuildVer">
    <vt:lpwstr>2052-11.1.0.14309</vt:lpwstr>
  </property>
</Properties>
</file>