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unheishere\Desktop\毕业设计\水文\"/>
    </mc:Choice>
  </mc:AlternateContent>
  <xr:revisionPtr revIDLastSave="0" documentId="13_ncr:1_{BAFDDC5A-B09C-4FC2-923E-9CE4A02B77E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H33" i="1" s="1"/>
  <c r="F34" i="1"/>
  <c r="G34" i="1" s="1"/>
  <c r="F35" i="1"/>
  <c r="G35" i="1" s="1"/>
  <c r="F36" i="1"/>
  <c r="G36" i="1" s="1"/>
  <c r="F37" i="1"/>
  <c r="G37" i="1" s="1"/>
  <c r="F38" i="1"/>
  <c r="G38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/>
  <c r="C31" i="1"/>
  <c r="D31" i="1" s="1"/>
  <c r="C32" i="1"/>
  <c r="D32" i="1" s="1"/>
  <c r="C33" i="1"/>
  <c r="D33" i="1" s="1"/>
  <c r="C34" i="1"/>
  <c r="D34" i="1"/>
  <c r="C35" i="1"/>
  <c r="D35" i="1" s="1"/>
  <c r="C36" i="1"/>
  <c r="D36" i="1" s="1"/>
  <c r="C37" i="1"/>
  <c r="D37" i="1" s="1"/>
  <c r="C38" i="1"/>
  <c r="D38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F4" i="1"/>
  <c r="G4" i="1" s="1"/>
  <c r="C4" i="1"/>
  <c r="D4" i="1" s="1"/>
  <c r="H26" i="1" l="1"/>
  <c r="H25" i="1"/>
  <c r="H17" i="1"/>
  <c r="H32" i="1"/>
  <c r="H29" i="1"/>
  <c r="H13" i="1"/>
  <c r="H35" i="1"/>
  <c r="H27" i="1"/>
  <c r="H19" i="1"/>
  <c r="H18" i="1"/>
  <c r="H24" i="1"/>
  <c r="H16" i="1"/>
  <c r="H31" i="1"/>
  <c r="H23" i="1"/>
  <c r="H15" i="1"/>
  <c r="H34" i="1"/>
  <c r="H38" i="1"/>
  <c r="H30" i="1"/>
  <c r="H22" i="1"/>
  <c r="H14" i="1"/>
  <c r="H37" i="1"/>
  <c r="H21" i="1"/>
  <c r="H36" i="1"/>
  <c r="H28" i="1"/>
  <c r="H20" i="1"/>
  <c r="H12" i="1"/>
  <c r="H6" i="1"/>
  <c r="H7" i="1"/>
  <c r="H4" i="1"/>
  <c r="H5" i="1"/>
  <c r="H11" i="1"/>
  <c r="H9" i="1"/>
  <c r="H10" i="1"/>
  <c r="H8" i="1"/>
  <c r="F2" i="1"/>
  <c r="G2" i="1" s="1"/>
  <c r="C2" i="1"/>
  <c r="D2" i="1" s="1"/>
  <c r="H2" i="1" l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</calcChain>
</file>

<file path=xl/sharedStrings.xml><?xml version="1.0" encoding="utf-8"?>
<sst xmlns="http://schemas.openxmlformats.org/spreadsheetml/2006/main" count="10" uniqueCount="10">
  <si>
    <r>
      <rPr>
        <b/>
        <sz val="10"/>
        <color rgb="FF000000"/>
        <rFont val="宋体"/>
        <family val="1"/>
        <charset val="134"/>
      </rPr>
      <t>时间</t>
    </r>
    <r>
      <rPr>
        <b/>
        <sz val="10"/>
        <color rgb="FF000000"/>
        <rFont val="Times New Roman"/>
        <family val="1"/>
      </rPr>
      <t xml:space="preserve"> t(h)</t>
    </r>
    <phoneticPr fontId="1" type="noConversion"/>
  </si>
  <si>
    <t>入库洪水流量Q（m3/s）</t>
    <phoneticPr fontId="1" type="noConversion"/>
  </si>
  <si>
    <t>时段平均入库流量Q （m3/s）</t>
    <phoneticPr fontId="1" type="noConversion"/>
  </si>
  <si>
    <r>
      <rPr>
        <b/>
        <sz val="10"/>
        <color rgb="FF000000"/>
        <rFont val="宋体"/>
        <family val="1"/>
        <charset val="134"/>
      </rPr>
      <t>时段入库水量</t>
    </r>
    <r>
      <rPr>
        <b/>
        <sz val="10"/>
        <color rgb="FF000000"/>
        <rFont val="Times New Roman"/>
        <family val="1"/>
      </rPr>
      <t xml:space="preserve"> (10</t>
    </r>
    <r>
      <rPr>
        <b/>
        <vertAlign val="superscript"/>
        <sz val="10"/>
        <color rgb="FF000000"/>
        <rFont val="Times New Roman"/>
        <family val="1"/>
      </rPr>
      <t>4</t>
    </r>
    <r>
      <rPr>
        <b/>
        <sz val="10"/>
        <color rgb="FF000000"/>
        <rFont val="Times New Roman"/>
        <family val="1"/>
      </rPr>
      <t>m</t>
    </r>
    <r>
      <rPr>
        <b/>
        <vertAlign val="superscript"/>
        <sz val="10"/>
        <color rgb="FF000000"/>
        <rFont val="Times New Roman"/>
        <family val="1"/>
      </rPr>
      <t>3</t>
    </r>
    <r>
      <rPr>
        <b/>
        <sz val="10"/>
        <color rgb="FF000000"/>
        <rFont val="Times New Roman"/>
        <family val="1"/>
      </rPr>
      <t>)</t>
    </r>
    <phoneticPr fontId="1" type="noConversion"/>
  </si>
  <si>
    <r>
      <rPr>
        <b/>
        <sz val="10"/>
        <color theme="1"/>
        <rFont val="宋体"/>
        <family val="1"/>
        <charset val="134"/>
      </rPr>
      <t>下泄流量</t>
    </r>
    <r>
      <rPr>
        <b/>
        <sz val="10"/>
        <color theme="1"/>
        <rFont val="Times New Roman"/>
        <family val="1"/>
      </rPr>
      <t>q</t>
    </r>
    <r>
      <rPr>
        <b/>
        <sz val="10"/>
        <color theme="1"/>
        <rFont val="宋体"/>
        <family val="1"/>
        <charset val="134"/>
      </rPr>
      <t>（</t>
    </r>
    <r>
      <rPr>
        <b/>
        <sz val="10"/>
        <color theme="1"/>
        <rFont val="Times New Roman"/>
        <family val="1"/>
        <charset val="134"/>
      </rPr>
      <t>m</t>
    </r>
    <r>
      <rPr>
        <b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  <charset val="134"/>
      </rPr>
      <t>/s</t>
    </r>
    <r>
      <rPr>
        <b/>
        <sz val="10"/>
        <color theme="1"/>
        <rFont val="宋体"/>
        <family val="1"/>
        <charset val="134"/>
      </rPr>
      <t>）</t>
    </r>
    <phoneticPr fontId="1" type="noConversion"/>
  </si>
  <si>
    <t>时段平均下泄流量q （m3/s）</t>
    <phoneticPr fontId="1" type="noConversion"/>
  </si>
  <si>
    <t>时段下泄流量(104m3)</t>
    <phoneticPr fontId="1" type="noConversion"/>
  </si>
  <si>
    <r>
      <t>时段内水库存水量变化</t>
    </r>
    <r>
      <rPr>
        <b/>
        <sz val="10"/>
        <color rgb="FF000000"/>
        <rFont val="Calibri"/>
        <family val="1"/>
        <charset val="161"/>
      </rPr>
      <t>Δ</t>
    </r>
    <r>
      <rPr>
        <b/>
        <sz val="10"/>
        <color rgb="FF000000"/>
        <rFont val="宋体"/>
        <family val="1"/>
        <charset val="134"/>
      </rPr>
      <t>V (104m3)</t>
    </r>
    <phoneticPr fontId="1" type="noConversion"/>
  </si>
  <si>
    <t>水库存水量 V(104m3)</t>
    <phoneticPr fontId="1" type="noConversion"/>
  </si>
  <si>
    <t>水库水位Z（m）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</si>
</sst>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000000"/>
      <name val="Times New Roman"/>
      <family val="1"/>
      <charset val="134"/>
    </font>
    <font>
      <b/>
      <sz val="10"/>
      <color rgb="FF000000"/>
      <name val="宋体"/>
      <family val="1"/>
      <charset val="134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b/>
      <sz val="10"/>
      <color theme="1"/>
      <name val="Times New Roman"/>
      <family val="1"/>
      <charset val="134"/>
    </font>
    <font>
      <b/>
      <sz val="10"/>
      <color theme="1"/>
      <name val="宋体"/>
      <family val="1"/>
      <charset val="134"/>
    </font>
    <font>
      <b/>
      <sz val="10"/>
      <color theme="1"/>
      <name val="Times New Roman"/>
      <family val="1"/>
    </font>
    <font>
      <b/>
      <sz val="10"/>
      <color rgb="FF000000"/>
      <name val="Calibri"/>
      <family val="1"/>
      <charset val="161"/>
    </font>
    <font>
      <sz val="6"/>
      <color rgb="FF404040"/>
      <name val="Segoe UI"/>
      <family val="2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7" fillId="2" borderId="3" xfId="0" applyFont="1" applyFill="1" applyBorder="1" applyAlignment="1">
      <alignment horizontal="center" vertical="center" wrapText="1" readingOrder="1"/>
    </xf>
    <xf numFmtId="0" fontId="10" fillId="3" borderId="0" xfId="0" applyFont="1" applyFill="1" applyAlignment="1">
      <alignment vertical="center" wrapText="1"/>
    </xf>
    <xf numFmtId="2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zoomScale="130" zoomScaleNormal="130" workbookViewId="0">
      <selection sqref="A1:J38"/>
    </sheetView>
  </sheetViews>
  <sheetFormatPr defaultColWidth="8.9296875" defaultRowHeight="13.9" x14ac:dyDescent="0.4"/>
  <cols>
    <col min="1" max="4" width="8.9296875" style="4"/>
    <col min="5" max="5" width="8.9296875" style="6"/>
    <col min="6" max="8" width="8.9296875" style="4"/>
    <col min="9" max="9" width="8.9296875" style="6"/>
    <col min="10" max="16384" width="8.9296875" style="4"/>
  </cols>
  <sheetData>
    <row r="1" spans="1:13" ht="51.75" x14ac:dyDescent="0.4">
      <c r="A1" s="1" t="s">
        <v>0</v>
      </c>
      <c r="B1" s="2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</row>
    <row r="2" spans="1:13" x14ac:dyDescent="0.4">
      <c r="A2" s="3">
        <v>0</v>
      </c>
      <c r="B2" s="3">
        <v>0.27</v>
      </c>
      <c r="C2" s="16">
        <f>(B3+B2)/2</f>
        <v>3.1100000000000003</v>
      </c>
      <c r="D2" s="16">
        <f>(A3-A2)*60*60*C2/10000</f>
        <v>0.55980000000000008</v>
      </c>
      <c r="E2" s="13">
        <v>0</v>
      </c>
      <c r="F2" s="16">
        <f>(E3+E2)/2</f>
        <v>0.98</v>
      </c>
      <c r="G2" s="16">
        <f>(A3-A2)*60*60*F2/10000</f>
        <v>0.1764</v>
      </c>
      <c r="H2" s="16">
        <f>D2-G2</f>
        <v>0.38340000000000007</v>
      </c>
      <c r="I2" s="5">
        <v>49</v>
      </c>
      <c r="J2" s="4">
        <v>354</v>
      </c>
      <c r="L2" s="4">
        <v>49</v>
      </c>
      <c r="M2" s="4">
        <v>354</v>
      </c>
    </row>
    <row r="3" spans="1:13" x14ac:dyDescent="0.4">
      <c r="A3" s="3">
        <v>0.5</v>
      </c>
      <c r="B3" s="3">
        <v>5.95</v>
      </c>
      <c r="C3" s="16"/>
      <c r="D3" s="16"/>
      <c r="E3" s="13">
        <v>1.96</v>
      </c>
      <c r="F3" s="16"/>
      <c r="G3" s="16"/>
      <c r="H3" s="16"/>
      <c r="I3" s="5">
        <f>I2+H2</f>
        <v>49.383400000000002</v>
      </c>
      <c r="J3" s="4">
        <v>354.08199999999999</v>
      </c>
      <c r="L3" s="4">
        <v>49.38</v>
      </c>
      <c r="M3" s="4">
        <v>354.08199999999999</v>
      </c>
    </row>
    <row r="4" spans="1:13" x14ac:dyDescent="0.4">
      <c r="A4" s="3">
        <v>1</v>
      </c>
      <c r="B4" s="3">
        <v>23.07</v>
      </c>
      <c r="C4" s="3">
        <f>(B4+B3)/2</f>
        <v>14.51</v>
      </c>
      <c r="D4" s="3">
        <f>(A4-A3)*60*60*C4/10000</f>
        <v>2.6118000000000001</v>
      </c>
      <c r="E4" s="13">
        <v>9.91</v>
      </c>
      <c r="F4" s="3">
        <f>(E4+E3)/2</f>
        <v>5.9350000000000005</v>
      </c>
      <c r="G4" s="3">
        <f>(A4-A3)*60*60*F4/10000</f>
        <v>1.0683</v>
      </c>
      <c r="H4" s="3">
        <f>D4-G4</f>
        <v>1.5435000000000001</v>
      </c>
      <c r="I4" s="5">
        <f>I3+H4</f>
        <v>50.926900000000003</v>
      </c>
      <c r="J4" s="4">
        <v>354.41399999999999</v>
      </c>
      <c r="L4" s="4">
        <v>50.93</v>
      </c>
      <c r="M4" s="4">
        <v>354.41399999999999</v>
      </c>
    </row>
    <row r="5" spans="1:13" x14ac:dyDescent="0.4">
      <c r="A5" s="3">
        <v>1.5</v>
      </c>
      <c r="B5" s="3">
        <v>63.73</v>
      </c>
      <c r="C5" s="3">
        <f t="shared" ref="C5:C38" si="0">(B5+B4)/2</f>
        <v>43.4</v>
      </c>
      <c r="D5" s="3">
        <f t="shared" ref="D5:D11" si="1">(A5-A4)*60*60*C5/10000</f>
        <v>7.8120000000000003</v>
      </c>
      <c r="E5" s="13">
        <v>33.78</v>
      </c>
      <c r="F5" s="3">
        <f t="shared" ref="F5:F38" si="2">(E5+E4)/2</f>
        <v>21.844999999999999</v>
      </c>
      <c r="G5" s="3">
        <f t="shared" ref="G5:G11" si="3">(A5-A4)*60*60*F5/10000</f>
        <v>3.9321000000000002</v>
      </c>
      <c r="H5" s="3">
        <f t="shared" ref="H5:H11" si="4">D5-G5</f>
        <v>3.8799000000000001</v>
      </c>
      <c r="I5" s="5">
        <f t="shared" ref="I5:I11" si="5">I4+H5</f>
        <v>54.806800000000003</v>
      </c>
      <c r="J5" s="4">
        <v>355.22199999999998</v>
      </c>
      <c r="L5" s="4">
        <v>54.81</v>
      </c>
      <c r="M5" s="4">
        <v>355.22199999999998</v>
      </c>
    </row>
    <row r="6" spans="1:13" x14ac:dyDescent="0.4">
      <c r="A6" s="3">
        <v>2</v>
      </c>
      <c r="B6" s="3">
        <v>108.41</v>
      </c>
      <c r="C6" s="3">
        <f t="shared" si="0"/>
        <v>86.07</v>
      </c>
      <c r="D6" s="3">
        <f t="shared" si="1"/>
        <v>15.492599999999999</v>
      </c>
      <c r="E6" s="13">
        <v>80.180000000000007</v>
      </c>
      <c r="F6" s="3">
        <f t="shared" si="2"/>
        <v>56.980000000000004</v>
      </c>
      <c r="G6" s="3">
        <f t="shared" si="3"/>
        <v>10.256399999999999</v>
      </c>
      <c r="H6" s="3">
        <f t="shared" si="4"/>
        <v>5.2362000000000002</v>
      </c>
      <c r="I6" s="5">
        <f t="shared" si="5"/>
        <v>60.043000000000006</v>
      </c>
      <c r="J6" s="4">
        <v>356.21499999999997</v>
      </c>
      <c r="L6" s="4">
        <v>60.04</v>
      </c>
      <c r="M6" s="4">
        <v>356.21499999999997</v>
      </c>
    </row>
    <row r="7" spans="1:13" x14ac:dyDescent="0.4">
      <c r="A7" s="3">
        <v>2.1</v>
      </c>
      <c r="B7" s="3">
        <v>119.16</v>
      </c>
      <c r="C7" s="3">
        <f t="shared" si="0"/>
        <v>113.785</v>
      </c>
      <c r="D7" s="3">
        <f t="shared" si="1"/>
        <v>4.0962600000000036</v>
      </c>
      <c r="E7" s="13">
        <v>90.57</v>
      </c>
      <c r="F7" s="3">
        <f t="shared" si="2"/>
        <v>85.375</v>
      </c>
      <c r="G7" s="3">
        <f t="shared" si="3"/>
        <v>3.0735000000000028</v>
      </c>
      <c r="H7" s="3">
        <f t="shared" si="4"/>
        <v>1.0227600000000008</v>
      </c>
      <c r="I7" s="5">
        <f t="shared" si="5"/>
        <v>61.065760000000004</v>
      </c>
      <c r="J7" s="4">
        <v>356.399</v>
      </c>
      <c r="L7" s="4">
        <v>61.07</v>
      </c>
      <c r="M7" s="4">
        <v>356.399</v>
      </c>
    </row>
    <row r="8" spans="1:13" x14ac:dyDescent="0.4">
      <c r="A8" s="3">
        <v>2.2000000000000002</v>
      </c>
      <c r="B8" s="3">
        <v>130.72</v>
      </c>
      <c r="C8" s="3">
        <f t="shared" si="0"/>
        <v>124.94</v>
      </c>
      <c r="D8" s="3">
        <f t="shared" si="1"/>
        <v>4.4978400000000045</v>
      </c>
      <c r="E8" s="13">
        <v>101.06</v>
      </c>
      <c r="F8" s="3">
        <f t="shared" si="2"/>
        <v>95.814999999999998</v>
      </c>
      <c r="G8" s="3">
        <f t="shared" si="3"/>
        <v>3.449340000000003</v>
      </c>
      <c r="H8" s="3">
        <f t="shared" si="4"/>
        <v>1.0485000000000015</v>
      </c>
      <c r="I8" s="5">
        <f t="shared" si="5"/>
        <v>62.114260000000009</v>
      </c>
      <c r="J8" s="4">
        <v>356.58499999999998</v>
      </c>
      <c r="L8" s="4">
        <v>62.11</v>
      </c>
      <c r="M8" s="4">
        <v>356.58499999999998</v>
      </c>
    </row>
    <row r="9" spans="1:13" x14ac:dyDescent="0.4">
      <c r="A9" s="3">
        <v>2.2999999999999998</v>
      </c>
      <c r="B9" s="3">
        <v>134.36000000000001</v>
      </c>
      <c r="C9" s="3">
        <f t="shared" si="0"/>
        <v>132.54000000000002</v>
      </c>
      <c r="D9" s="3">
        <f t="shared" si="1"/>
        <v>4.7714399999999841</v>
      </c>
      <c r="E9" s="13">
        <v>111</v>
      </c>
      <c r="F9" s="3">
        <f t="shared" si="2"/>
        <v>106.03</v>
      </c>
      <c r="G9" s="3">
        <f t="shared" si="3"/>
        <v>3.8170799999999865</v>
      </c>
      <c r="H9" s="3">
        <f t="shared" si="4"/>
        <v>0.95435999999999765</v>
      </c>
      <c r="I9" s="5">
        <f t="shared" si="5"/>
        <v>63.06862000000001</v>
      </c>
      <c r="J9" s="4">
        <v>356.75599999999997</v>
      </c>
      <c r="L9" s="4">
        <v>63.07</v>
      </c>
      <c r="M9" s="4">
        <v>356.75599999999997</v>
      </c>
    </row>
    <row r="10" spans="1:13" x14ac:dyDescent="0.4">
      <c r="A10" s="3">
        <v>2.4</v>
      </c>
      <c r="B10" s="3">
        <v>137.13</v>
      </c>
      <c r="C10" s="3">
        <f t="shared" si="0"/>
        <v>135.745</v>
      </c>
      <c r="D10" s="3">
        <f t="shared" si="1"/>
        <v>4.8868200000000046</v>
      </c>
      <c r="E10" s="13">
        <v>118.5</v>
      </c>
      <c r="F10" s="3">
        <f t="shared" si="2"/>
        <v>114.75</v>
      </c>
      <c r="G10" s="3">
        <f t="shared" si="3"/>
        <v>4.1310000000000038</v>
      </c>
      <c r="H10" s="3">
        <f t="shared" si="4"/>
        <v>0.75582000000000082</v>
      </c>
      <c r="I10" s="5">
        <f t="shared" si="5"/>
        <v>63.82444000000001</v>
      </c>
      <c r="J10" s="4">
        <v>356.88900000000001</v>
      </c>
      <c r="L10" s="4">
        <v>63.82</v>
      </c>
      <c r="M10" s="4">
        <v>356.88900000000001</v>
      </c>
    </row>
    <row r="11" spans="1:13" x14ac:dyDescent="0.4">
      <c r="A11" s="3">
        <v>2.5</v>
      </c>
      <c r="B11" s="3">
        <v>138.29</v>
      </c>
      <c r="C11" s="3">
        <f t="shared" si="0"/>
        <v>137.70999999999998</v>
      </c>
      <c r="D11" s="3">
        <f t="shared" si="1"/>
        <v>4.9575600000000044</v>
      </c>
      <c r="E11" s="13">
        <v>124.48</v>
      </c>
      <c r="F11" s="3">
        <f t="shared" si="2"/>
        <v>121.49000000000001</v>
      </c>
      <c r="G11" s="3">
        <f t="shared" si="3"/>
        <v>4.3736400000000044</v>
      </c>
      <c r="H11" s="3">
        <f t="shared" si="4"/>
        <v>0.58391999999999999</v>
      </c>
      <c r="I11" s="5">
        <f t="shared" si="5"/>
        <v>64.408360000000016</v>
      </c>
      <c r="J11" s="4">
        <v>356.995</v>
      </c>
      <c r="L11" s="4">
        <v>64.41</v>
      </c>
      <c r="M11" s="4">
        <v>356.995</v>
      </c>
    </row>
    <row r="12" spans="1:13" x14ac:dyDescent="0.4">
      <c r="A12" s="3">
        <v>2.6</v>
      </c>
      <c r="B12" s="3">
        <v>137.03</v>
      </c>
      <c r="C12" s="3">
        <f t="shared" si="0"/>
        <v>137.66</v>
      </c>
      <c r="D12" s="3">
        <f t="shared" ref="D12:D37" si="6">(A12-A11)*60*60*C12/10000</f>
        <v>4.9557600000000042</v>
      </c>
      <c r="E12" s="13">
        <v>128.88999999999999</v>
      </c>
      <c r="F12" s="3">
        <f t="shared" si="2"/>
        <v>126.685</v>
      </c>
      <c r="G12" s="3">
        <f t="shared" ref="G12:G38" si="7">(A12-A11)*60*60*F12/10000</f>
        <v>4.5606600000000039</v>
      </c>
      <c r="H12" s="3">
        <f t="shared" ref="H12:H38" si="8">D12-G12</f>
        <v>0.39510000000000023</v>
      </c>
      <c r="I12" s="5">
        <f t="shared" ref="I12:I38" si="9">I11+H12</f>
        <v>64.803460000000015</v>
      </c>
      <c r="J12" s="4">
        <v>357.06099999999998</v>
      </c>
      <c r="L12" s="4">
        <v>64.8</v>
      </c>
      <c r="M12" s="4">
        <v>357.06099999999998</v>
      </c>
    </row>
    <row r="13" spans="1:13" x14ac:dyDescent="0.4">
      <c r="A13" s="3">
        <v>2.7</v>
      </c>
      <c r="B13" s="3">
        <v>135.77000000000001</v>
      </c>
      <c r="C13" s="3">
        <f t="shared" si="0"/>
        <v>136.4</v>
      </c>
      <c r="D13" s="3">
        <f t="shared" si="6"/>
        <v>4.9104000000000054</v>
      </c>
      <c r="E13" s="13">
        <v>131.51</v>
      </c>
      <c r="F13" s="3">
        <f t="shared" si="2"/>
        <v>130.19999999999999</v>
      </c>
      <c r="G13" s="3">
        <f t="shared" si="7"/>
        <v>4.6872000000000043</v>
      </c>
      <c r="H13" s="3">
        <f t="shared" si="8"/>
        <v>0.22320000000000118</v>
      </c>
      <c r="I13" s="5">
        <f t="shared" si="9"/>
        <v>65.026660000000021</v>
      </c>
      <c r="J13" s="4">
        <v>357.1</v>
      </c>
      <c r="L13" s="4">
        <v>65.03</v>
      </c>
      <c r="M13" s="4">
        <v>357.1</v>
      </c>
    </row>
    <row r="14" spans="1:13" x14ac:dyDescent="0.4">
      <c r="A14" s="3">
        <v>2.8</v>
      </c>
      <c r="B14" s="3">
        <v>134.51</v>
      </c>
      <c r="C14" s="3">
        <f t="shared" si="0"/>
        <v>135.13999999999999</v>
      </c>
      <c r="D14" s="3">
        <f t="shared" si="6"/>
        <v>4.8650399999999827</v>
      </c>
      <c r="E14" s="13">
        <v>132.71</v>
      </c>
      <c r="F14" s="3">
        <f t="shared" si="2"/>
        <v>132.11000000000001</v>
      </c>
      <c r="G14" s="3">
        <f t="shared" si="7"/>
        <v>4.755959999999984</v>
      </c>
      <c r="H14" s="3">
        <f t="shared" si="8"/>
        <v>0.10907999999999873</v>
      </c>
      <c r="I14" s="5">
        <f t="shared" si="9"/>
        <v>65.135740000000027</v>
      </c>
      <c r="J14" s="4">
        <v>357.11900000000003</v>
      </c>
      <c r="L14" s="4">
        <v>65.14</v>
      </c>
      <c r="M14" s="4">
        <v>357.11900000000003</v>
      </c>
    </row>
    <row r="15" spans="1:13" x14ac:dyDescent="0.4">
      <c r="A15" s="3">
        <v>2.9</v>
      </c>
      <c r="B15" s="3">
        <v>133.25</v>
      </c>
      <c r="C15" s="3">
        <f t="shared" si="0"/>
        <v>133.88</v>
      </c>
      <c r="D15" s="3">
        <f t="shared" si="6"/>
        <v>4.8196800000000044</v>
      </c>
      <c r="E15" s="13">
        <v>133.25</v>
      </c>
      <c r="F15" s="3">
        <f t="shared" si="2"/>
        <v>132.98000000000002</v>
      </c>
      <c r="G15" s="3">
        <f t="shared" si="7"/>
        <v>4.7872800000000053</v>
      </c>
      <c r="H15" s="3">
        <f t="shared" si="8"/>
        <v>3.2399999999999096E-2</v>
      </c>
      <c r="I15" s="5">
        <f t="shared" si="9"/>
        <v>65.168140000000022</v>
      </c>
      <c r="J15" s="4">
        <v>357.12400000000002</v>
      </c>
      <c r="L15" s="4">
        <v>65.17</v>
      </c>
      <c r="M15" s="4">
        <v>357.12400000000002</v>
      </c>
    </row>
    <row r="16" spans="1:13" x14ac:dyDescent="0.4">
      <c r="A16" s="3">
        <v>3</v>
      </c>
      <c r="B16" s="3">
        <v>132</v>
      </c>
      <c r="C16" s="3">
        <f>(B16+B15)/2</f>
        <v>132.625</v>
      </c>
      <c r="D16" s="3">
        <f>(A16-A15)*60*60*C16/10000</f>
        <v>4.7745000000000042</v>
      </c>
      <c r="E16" s="13">
        <v>132.88</v>
      </c>
      <c r="F16" s="3">
        <f>(E16+E15)/2</f>
        <v>133.065</v>
      </c>
      <c r="G16" s="3">
        <f>(A16-A15)*60*60*F16/10000</f>
        <v>4.7903400000000049</v>
      </c>
      <c r="H16" s="3">
        <f t="shared" si="8"/>
        <v>-1.5840000000000742E-2</v>
      </c>
      <c r="I16" s="5">
        <f>I15+H16</f>
        <v>65.152300000000025</v>
      </c>
      <c r="J16" s="4">
        <v>357.12</v>
      </c>
      <c r="L16" s="4">
        <v>65.150000000000006</v>
      </c>
      <c r="M16" s="4">
        <v>357.12</v>
      </c>
    </row>
    <row r="17" spans="1:13" x14ac:dyDescent="0.4">
      <c r="A17" s="3">
        <v>3.5</v>
      </c>
      <c r="B17" s="3">
        <v>116.89</v>
      </c>
      <c r="C17" s="3">
        <f t="shared" si="0"/>
        <v>124.44499999999999</v>
      </c>
      <c r="D17" s="3">
        <f t="shared" si="6"/>
        <v>22.400099999999998</v>
      </c>
      <c r="E17" s="13">
        <v>124.37</v>
      </c>
      <c r="F17" s="3">
        <f t="shared" si="2"/>
        <v>128.625</v>
      </c>
      <c r="G17" s="3">
        <f t="shared" si="7"/>
        <v>23.1525</v>
      </c>
      <c r="H17" s="3">
        <f t="shared" si="8"/>
        <v>-0.75240000000000151</v>
      </c>
      <c r="I17" s="5">
        <f t="shared" si="9"/>
        <v>64.399900000000031</v>
      </c>
      <c r="J17" s="4">
        <v>356.99299999999999</v>
      </c>
      <c r="L17" s="4">
        <v>64.400000000000006</v>
      </c>
      <c r="M17" s="4">
        <v>356.99299999999999</v>
      </c>
    </row>
    <row r="18" spans="1:13" x14ac:dyDescent="0.4">
      <c r="A18" s="3">
        <v>4</v>
      </c>
      <c r="B18" s="3">
        <v>103.36</v>
      </c>
      <c r="C18" s="3">
        <f t="shared" si="0"/>
        <v>110.125</v>
      </c>
      <c r="D18" s="3">
        <f t="shared" si="6"/>
        <v>19.822500000000002</v>
      </c>
      <c r="E18" s="13">
        <v>110.79</v>
      </c>
      <c r="F18" s="3">
        <f t="shared" si="2"/>
        <v>117.58000000000001</v>
      </c>
      <c r="G18" s="3">
        <f t="shared" si="7"/>
        <v>21.164400000000004</v>
      </c>
      <c r="H18" s="3">
        <f t="shared" si="8"/>
        <v>-1.3419000000000025</v>
      </c>
      <c r="I18" s="5">
        <f t="shared" si="9"/>
        <v>63.058000000000028</v>
      </c>
      <c r="J18" s="4">
        <v>356.75400000000002</v>
      </c>
      <c r="L18" s="4">
        <v>63.06</v>
      </c>
      <c r="M18" s="4">
        <v>356.75400000000002</v>
      </c>
    </row>
    <row r="19" spans="1:13" x14ac:dyDescent="0.4">
      <c r="A19" s="3">
        <v>5</v>
      </c>
      <c r="B19" s="3">
        <v>80.27</v>
      </c>
      <c r="C19" s="3">
        <f t="shared" si="0"/>
        <v>91.814999999999998</v>
      </c>
      <c r="D19" s="3">
        <f t="shared" si="6"/>
        <v>33.053400000000003</v>
      </c>
      <c r="E19" s="13">
        <v>86.27</v>
      </c>
      <c r="F19" s="3">
        <f t="shared" si="2"/>
        <v>98.53</v>
      </c>
      <c r="G19" s="3">
        <f t="shared" si="7"/>
        <v>35.470799999999997</v>
      </c>
      <c r="H19" s="3">
        <f t="shared" si="8"/>
        <v>-2.4173999999999936</v>
      </c>
      <c r="I19" s="5">
        <f t="shared" si="9"/>
        <v>60.640600000000035</v>
      </c>
      <c r="J19" s="4">
        <v>356.32299999999998</v>
      </c>
      <c r="L19" s="4">
        <v>60.64</v>
      </c>
      <c r="M19" s="4">
        <v>356.32299999999998</v>
      </c>
    </row>
    <row r="20" spans="1:13" x14ac:dyDescent="0.4">
      <c r="A20" s="3">
        <v>6</v>
      </c>
      <c r="B20" s="3">
        <v>64.7</v>
      </c>
      <c r="C20" s="3">
        <f t="shared" si="0"/>
        <v>72.484999999999999</v>
      </c>
      <c r="D20" s="3">
        <f t="shared" si="6"/>
        <v>26.0946</v>
      </c>
      <c r="E20" s="13">
        <v>68.430000000000007</v>
      </c>
      <c r="F20" s="3">
        <f t="shared" si="2"/>
        <v>77.349999999999994</v>
      </c>
      <c r="G20" s="3">
        <f t="shared" si="7"/>
        <v>27.846</v>
      </c>
      <c r="H20" s="3">
        <f t="shared" si="8"/>
        <v>-1.7514000000000003</v>
      </c>
      <c r="I20" s="5">
        <f t="shared" si="9"/>
        <v>58.889200000000031</v>
      </c>
      <c r="J20" s="4">
        <v>356.01100000000002</v>
      </c>
      <c r="L20" s="4">
        <v>58.89</v>
      </c>
      <c r="M20" s="4">
        <v>356.01100000000002</v>
      </c>
    </row>
    <row r="21" spans="1:13" x14ac:dyDescent="0.4">
      <c r="A21" s="3">
        <v>7</v>
      </c>
      <c r="B21" s="3">
        <v>53.09</v>
      </c>
      <c r="C21" s="3">
        <f t="shared" si="0"/>
        <v>58.895000000000003</v>
      </c>
      <c r="D21" s="3">
        <f t="shared" si="6"/>
        <v>21.202200000000001</v>
      </c>
      <c r="E21" s="13">
        <v>56.9</v>
      </c>
      <c r="F21" s="3">
        <f t="shared" si="2"/>
        <v>62.665000000000006</v>
      </c>
      <c r="G21" s="3">
        <f t="shared" si="7"/>
        <v>22.559400000000004</v>
      </c>
      <c r="H21" s="3">
        <f t="shared" si="8"/>
        <v>-1.3572000000000024</v>
      </c>
      <c r="I21" s="5">
        <f t="shared" si="9"/>
        <v>57.532000000000025</v>
      </c>
      <c r="J21" s="4">
        <v>355.74900000000002</v>
      </c>
      <c r="L21" s="4">
        <v>57.53</v>
      </c>
      <c r="M21" s="4">
        <v>355.74900000000002</v>
      </c>
    </row>
    <row r="22" spans="1:13" x14ac:dyDescent="0.4">
      <c r="A22" s="3">
        <v>8</v>
      </c>
      <c r="B22" s="3">
        <v>46.92</v>
      </c>
      <c r="C22" s="3">
        <f t="shared" si="0"/>
        <v>50.005000000000003</v>
      </c>
      <c r="D22" s="3">
        <f t="shared" si="6"/>
        <v>18.001799999999999</v>
      </c>
      <c r="E22" s="13">
        <v>48.56</v>
      </c>
      <c r="F22" s="3">
        <f t="shared" si="2"/>
        <v>52.730000000000004</v>
      </c>
      <c r="G22" s="3">
        <f t="shared" si="7"/>
        <v>18.982800000000001</v>
      </c>
      <c r="H22" s="3">
        <f t="shared" si="8"/>
        <v>-0.98100000000000165</v>
      </c>
      <c r="I22" s="5">
        <f t="shared" si="9"/>
        <v>56.551000000000023</v>
      </c>
      <c r="J22" s="4">
        <v>355.56</v>
      </c>
      <c r="L22" s="4">
        <v>56.55</v>
      </c>
      <c r="M22" s="4">
        <v>355.56</v>
      </c>
    </row>
    <row r="23" spans="1:13" x14ac:dyDescent="0.4">
      <c r="A23" s="3">
        <v>9</v>
      </c>
      <c r="B23" s="3">
        <v>40.75</v>
      </c>
      <c r="C23" s="3">
        <f t="shared" si="0"/>
        <v>43.835000000000001</v>
      </c>
      <c r="D23" s="3">
        <f t="shared" si="6"/>
        <v>15.7806</v>
      </c>
      <c r="E23" s="13">
        <v>42.86</v>
      </c>
      <c r="F23" s="3">
        <f t="shared" si="2"/>
        <v>45.71</v>
      </c>
      <c r="G23" s="3">
        <f t="shared" si="7"/>
        <v>16.4556</v>
      </c>
      <c r="H23" s="3">
        <f t="shared" si="8"/>
        <v>-0.67500000000000071</v>
      </c>
      <c r="I23" s="5">
        <f t="shared" si="9"/>
        <v>55.876000000000019</v>
      </c>
      <c r="J23" s="4">
        <v>355.43</v>
      </c>
      <c r="L23" s="4">
        <v>55.88</v>
      </c>
      <c r="M23" s="4">
        <v>355.43</v>
      </c>
    </row>
    <row r="24" spans="1:13" x14ac:dyDescent="0.4">
      <c r="A24" s="3">
        <v>10</v>
      </c>
      <c r="B24" s="3">
        <v>34.6</v>
      </c>
      <c r="C24" s="3">
        <f t="shared" si="0"/>
        <v>37.674999999999997</v>
      </c>
      <c r="D24" s="3">
        <f t="shared" si="6"/>
        <v>13.563000000000001</v>
      </c>
      <c r="E24" s="13">
        <v>36.58</v>
      </c>
      <c r="F24" s="3">
        <f t="shared" si="2"/>
        <v>39.72</v>
      </c>
      <c r="G24" s="3">
        <f t="shared" si="7"/>
        <v>14.299200000000001</v>
      </c>
      <c r="H24" s="3">
        <f t="shared" si="8"/>
        <v>-0.73620000000000019</v>
      </c>
      <c r="I24" s="5">
        <f t="shared" si="9"/>
        <v>55.139800000000022</v>
      </c>
      <c r="J24" s="4">
        <v>355.286</v>
      </c>
      <c r="L24" s="4">
        <v>55.14</v>
      </c>
      <c r="M24" s="4">
        <v>355.286</v>
      </c>
    </row>
    <row r="25" spans="1:13" x14ac:dyDescent="0.4">
      <c r="A25" s="3">
        <v>11</v>
      </c>
      <c r="B25" s="3">
        <v>28.43</v>
      </c>
      <c r="C25" s="3">
        <f t="shared" si="0"/>
        <v>31.515000000000001</v>
      </c>
      <c r="D25" s="3">
        <f t="shared" si="6"/>
        <v>11.3454</v>
      </c>
      <c r="E25" s="13">
        <v>30.46</v>
      </c>
      <c r="F25" s="3">
        <f t="shared" si="2"/>
        <v>33.519999999999996</v>
      </c>
      <c r="G25" s="3">
        <f t="shared" si="7"/>
        <v>12.067199999999998</v>
      </c>
      <c r="H25" s="3">
        <f t="shared" si="8"/>
        <v>-0.72179999999999822</v>
      </c>
      <c r="I25" s="5">
        <f t="shared" si="9"/>
        <v>54.418000000000021</v>
      </c>
      <c r="J25" s="4">
        <v>355.14699999999999</v>
      </c>
      <c r="L25" s="4">
        <v>54.42</v>
      </c>
      <c r="M25" s="4">
        <v>355.14699999999999</v>
      </c>
    </row>
    <row r="26" spans="1:13" x14ac:dyDescent="0.4">
      <c r="A26" s="3">
        <v>12</v>
      </c>
      <c r="B26" s="3">
        <v>25.36</v>
      </c>
      <c r="C26" s="3">
        <f t="shared" si="0"/>
        <v>26.895</v>
      </c>
      <c r="D26" s="3">
        <f t="shared" si="6"/>
        <v>9.6821999999999999</v>
      </c>
      <c r="E26" s="13">
        <v>26.13</v>
      </c>
      <c r="F26" s="3">
        <f t="shared" si="2"/>
        <v>28.295000000000002</v>
      </c>
      <c r="G26" s="3">
        <f t="shared" si="7"/>
        <v>10.186199999999999</v>
      </c>
      <c r="H26" s="3">
        <f t="shared" si="8"/>
        <v>-0.50399999999999956</v>
      </c>
      <c r="I26" s="5">
        <f t="shared" si="9"/>
        <v>53.914000000000023</v>
      </c>
      <c r="J26" s="4">
        <v>355.048</v>
      </c>
      <c r="L26" s="4">
        <v>53.91</v>
      </c>
      <c r="M26" s="4">
        <v>355.048</v>
      </c>
    </row>
    <row r="27" spans="1:13" x14ac:dyDescent="0.4">
      <c r="A27" s="3">
        <v>13</v>
      </c>
      <c r="B27" s="3">
        <v>22.53</v>
      </c>
      <c r="C27" s="3">
        <f t="shared" si="0"/>
        <v>23.945</v>
      </c>
      <c r="D27" s="3">
        <f t="shared" si="6"/>
        <v>8.6202000000000005</v>
      </c>
      <c r="E27" s="13">
        <v>23.6</v>
      </c>
      <c r="F27" s="3">
        <f t="shared" si="2"/>
        <v>24.865000000000002</v>
      </c>
      <c r="G27" s="3">
        <f t="shared" si="7"/>
        <v>8.9513999999999996</v>
      </c>
      <c r="H27" s="3">
        <f t="shared" si="8"/>
        <v>-0.33119999999999905</v>
      </c>
      <c r="I27" s="5">
        <f t="shared" si="9"/>
        <v>53.58280000000002</v>
      </c>
      <c r="J27" s="4">
        <v>354.983</v>
      </c>
      <c r="L27" s="4">
        <v>53.58</v>
      </c>
      <c r="M27" s="4">
        <v>354.983</v>
      </c>
    </row>
    <row r="28" spans="1:13" x14ac:dyDescent="0.4">
      <c r="A28" s="3">
        <v>14</v>
      </c>
      <c r="B28" s="3">
        <v>19.71</v>
      </c>
      <c r="C28" s="3">
        <f t="shared" si="0"/>
        <v>21.12</v>
      </c>
      <c r="D28" s="3">
        <f t="shared" si="6"/>
        <v>7.6032000000000002</v>
      </c>
      <c r="E28" s="13">
        <v>21.23</v>
      </c>
      <c r="F28" s="3">
        <f t="shared" si="2"/>
        <v>22.414999999999999</v>
      </c>
      <c r="G28" s="3">
        <f t="shared" si="7"/>
        <v>8.0693999999999999</v>
      </c>
      <c r="H28" s="3">
        <f t="shared" si="8"/>
        <v>-0.46619999999999973</v>
      </c>
      <c r="I28" s="5">
        <f t="shared" si="9"/>
        <v>53.11660000000002</v>
      </c>
      <c r="J28" s="4">
        <v>354.88400000000001</v>
      </c>
      <c r="L28" s="4">
        <v>53.12</v>
      </c>
      <c r="M28" s="4">
        <v>354.88400000000001</v>
      </c>
    </row>
    <row r="29" spans="1:13" x14ac:dyDescent="0.4">
      <c r="A29" s="3">
        <v>15</v>
      </c>
      <c r="B29" s="3">
        <v>16.899999999999999</v>
      </c>
      <c r="C29" s="3">
        <f t="shared" si="0"/>
        <v>18.305</v>
      </c>
      <c r="D29" s="3">
        <f t="shared" si="6"/>
        <v>6.5898000000000003</v>
      </c>
      <c r="E29" s="13">
        <v>18.39</v>
      </c>
      <c r="F29" s="3">
        <f t="shared" si="2"/>
        <v>19.810000000000002</v>
      </c>
      <c r="G29" s="3">
        <f t="shared" si="7"/>
        <v>7.1316000000000015</v>
      </c>
      <c r="H29" s="3">
        <f t="shared" si="8"/>
        <v>-0.54180000000000117</v>
      </c>
      <c r="I29" s="5">
        <f t="shared" si="9"/>
        <v>52.574800000000018</v>
      </c>
      <c r="J29" s="4">
        <v>354.76600000000002</v>
      </c>
      <c r="L29" s="4">
        <v>52.57</v>
      </c>
      <c r="M29" s="4">
        <v>354.76600000000002</v>
      </c>
    </row>
    <row r="30" spans="1:13" x14ac:dyDescent="0.4">
      <c r="A30" s="3">
        <v>16</v>
      </c>
      <c r="B30" s="3">
        <v>14.09</v>
      </c>
      <c r="C30" s="3">
        <f t="shared" si="0"/>
        <v>15.494999999999999</v>
      </c>
      <c r="D30" s="3">
        <f t="shared" si="6"/>
        <v>5.5781999999999998</v>
      </c>
      <c r="E30" s="14">
        <v>15.61</v>
      </c>
      <c r="F30" s="3">
        <f t="shared" si="2"/>
        <v>17</v>
      </c>
      <c r="G30" s="3">
        <f t="shared" si="7"/>
        <v>6.12</v>
      </c>
      <c r="H30" s="3">
        <f t="shared" si="8"/>
        <v>-0.54180000000000028</v>
      </c>
      <c r="I30" s="5">
        <f t="shared" si="9"/>
        <v>52.033000000000015</v>
      </c>
      <c r="J30" s="4">
        <v>354.65</v>
      </c>
      <c r="L30" s="4">
        <v>52.03</v>
      </c>
      <c r="M30" s="4">
        <v>354.65</v>
      </c>
    </row>
    <row r="31" spans="1:13" x14ac:dyDescent="0.4">
      <c r="A31" s="3">
        <v>17</v>
      </c>
      <c r="B31" s="3">
        <v>12.22</v>
      </c>
      <c r="C31" s="3">
        <f t="shared" si="0"/>
        <v>13.155000000000001</v>
      </c>
      <c r="D31" s="3">
        <f t="shared" si="6"/>
        <v>4.7358000000000011</v>
      </c>
      <c r="E31" s="14">
        <v>13.3</v>
      </c>
      <c r="F31" s="3">
        <f t="shared" si="2"/>
        <v>14.455</v>
      </c>
      <c r="G31" s="3">
        <f t="shared" si="7"/>
        <v>5.2038000000000002</v>
      </c>
      <c r="H31" s="3">
        <f t="shared" si="8"/>
        <v>-0.46799999999999908</v>
      </c>
      <c r="I31" s="5">
        <f t="shared" si="9"/>
        <v>51.565000000000019</v>
      </c>
      <c r="J31" s="4">
        <v>354.55200000000002</v>
      </c>
      <c r="L31" s="4">
        <v>51.57</v>
      </c>
      <c r="M31" s="4">
        <v>354.55200000000002</v>
      </c>
    </row>
    <row r="32" spans="1:13" x14ac:dyDescent="0.4">
      <c r="A32" s="3">
        <v>18</v>
      </c>
      <c r="B32" s="3">
        <v>10.34</v>
      </c>
      <c r="C32" s="3">
        <f t="shared" si="0"/>
        <v>11.280000000000001</v>
      </c>
      <c r="D32" s="3">
        <f t="shared" si="6"/>
        <v>4.0608000000000004</v>
      </c>
      <c r="E32" s="14">
        <v>11.34</v>
      </c>
      <c r="F32" s="3">
        <f t="shared" si="2"/>
        <v>12.32</v>
      </c>
      <c r="G32" s="3">
        <f t="shared" si="7"/>
        <v>4.4352</v>
      </c>
      <c r="H32" s="3">
        <f t="shared" si="8"/>
        <v>-0.37439999999999962</v>
      </c>
      <c r="I32" s="5">
        <f t="shared" si="9"/>
        <v>51.190600000000018</v>
      </c>
      <c r="J32" s="4">
        <v>354.47</v>
      </c>
      <c r="L32" s="4">
        <v>51.19</v>
      </c>
      <c r="M32" s="4">
        <v>354.47</v>
      </c>
    </row>
    <row r="33" spans="1:13" x14ac:dyDescent="0.4">
      <c r="A33" s="3">
        <v>19</v>
      </c>
      <c r="B33" s="3">
        <v>8.4600000000000009</v>
      </c>
      <c r="C33" s="3">
        <f t="shared" si="0"/>
        <v>9.4</v>
      </c>
      <c r="D33" s="3">
        <f t="shared" si="6"/>
        <v>3.3839999999999999</v>
      </c>
      <c r="E33" s="14">
        <v>9.43</v>
      </c>
      <c r="F33" s="3">
        <f t="shared" si="2"/>
        <v>10.385</v>
      </c>
      <c r="G33" s="3">
        <f t="shared" si="7"/>
        <v>3.7385999999999999</v>
      </c>
      <c r="H33" s="3">
        <f t="shared" si="8"/>
        <v>-0.35460000000000003</v>
      </c>
      <c r="I33" s="5">
        <f t="shared" si="9"/>
        <v>50.83600000000002</v>
      </c>
      <c r="J33" s="4">
        <v>354.39499999999998</v>
      </c>
      <c r="L33" s="4">
        <v>50.84</v>
      </c>
      <c r="M33" s="4">
        <v>354.39499999999998</v>
      </c>
    </row>
    <row r="34" spans="1:13" x14ac:dyDescent="0.4">
      <c r="A34" s="3">
        <v>20</v>
      </c>
      <c r="B34" s="3">
        <v>6.67</v>
      </c>
      <c r="C34" s="3">
        <f t="shared" si="0"/>
        <v>7.5650000000000004</v>
      </c>
      <c r="D34" s="3">
        <f t="shared" si="6"/>
        <v>2.7233999999999998</v>
      </c>
      <c r="E34" s="14">
        <v>7.68</v>
      </c>
      <c r="F34" s="3">
        <f t="shared" si="2"/>
        <v>8.5549999999999997</v>
      </c>
      <c r="G34" s="3">
        <f t="shared" si="7"/>
        <v>3.0798000000000001</v>
      </c>
      <c r="H34" s="3">
        <f t="shared" si="8"/>
        <v>-0.35640000000000027</v>
      </c>
      <c r="I34" s="5">
        <f t="shared" si="9"/>
        <v>50.479600000000019</v>
      </c>
      <c r="J34" s="4">
        <v>354.31799999999998</v>
      </c>
      <c r="L34" s="4">
        <v>50.48</v>
      </c>
      <c r="M34" s="4">
        <v>354.31799999999998</v>
      </c>
    </row>
    <row r="35" spans="1:13" x14ac:dyDescent="0.4">
      <c r="A35" s="3">
        <v>21</v>
      </c>
      <c r="B35" s="3">
        <v>5.07</v>
      </c>
      <c r="C35" s="3">
        <f t="shared" si="0"/>
        <v>5.87</v>
      </c>
      <c r="D35" s="3">
        <f t="shared" si="6"/>
        <v>2.1132</v>
      </c>
      <c r="E35" s="14">
        <v>5.9</v>
      </c>
      <c r="F35" s="3">
        <f t="shared" si="2"/>
        <v>6.79</v>
      </c>
      <c r="G35" s="3">
        <f t="shared" si="7"/>
        <v>2.4443999999999999</v>
      </c>
      <c r="H35" s="3">
        <f t="shared" si="8"/>
        <v>-0.33119999999999994</v>
      </c>
      <c r="I35" s="5">
        <f t="shared" si="9"/>
        <v>50.148400000000017</v>
      </c>
      <c r="J35" s="4">
        <v>354.24700000000001</v>
      </c>
      <c r="L35" s="4">
        <v>50.15</v>
      </c>
      <c r="M35" s="4">
        <v>354.24700000000001</v>
      </c>
    </row>
    <row r="36" spans="1:13" x14ac:dyDescent="0.4">
      <c r="A36" s="3">
        <v>22</v>
      </c>
      <c r="B36" s="3">
        <v>3.46</v>
      </c>
      <c r="C36" s="3">
        <f t="shared" si="0"/>
        <v>4.2650000000000006</v>
      </c>
      <c r="D36" s="3">
        <f t="shared" si="6"/>
        <v>1.5354000000000001</v>
      </c>
      <c r="E36" s="14">
        <v>4.33</v>
      </c>
      <c r="F36" s="3">
        <f t="shared" si="2"/>
        <v>5.1150000000000002</v>
      </c>
      <c r="G36" s="3">
        <f t="shared" si="7"/>
        <v>1.8413999999999999</v>
      </c>
      <c r="H36" s="3">
        <f t="shared" si="8"/>
        <v>-0.30599999999999983</v>
      </c>
      <c r="I36" s="5">
        <f t="shared" si="9"/>
        <v>49.842400000000019</v>
      </c>
      <c r="J36" s="4">
        <v>354.18</v>
      </c>
      <c r="L36" s="4">
        <v>49.84</v>
      </c>
      <c r="M36" s="4">
        <v>354.18</v>
      </c>
    </row>
    <row r="37" spans="1:13" x14ac:dyDescent="0.4">
      <c r="A37" s="3">
        <v>23</v>
      </c>
      <c r="B37" s="3">
        <v>1.84</v>
      </c>
      <c r="C37" s="3">
        <f t="shared" si="0"/>
        <v>2.65</v>
      </c>
      <c r="D37" s="3">
        <f t="shared" si="6"/>
        <v>0.95399999999999996</v>
      </c>
      <c r="E37" s="14">
        <v>2.73</v>
      </c>
      <c r="F37" s="3">
        <f t="shared" si="2"/>
        <v>3.5300000000000002</v>
      </c>
      <c r="G37" s="3">
        <f t="shared" si="7"/>
        <v>1.2707999999999999</v>
      </c>
      <c r="H37" s="3">
        <f t="shared" si="8"/>
        <v>-0.31679999999999997</v>
      </c>
      <c r="I37" s="5">
        <f t="shared" si="9"/>
        <v>49.525600000000018</v>
      </c>
      <c r="J37" s="4">
        <v>354.11399999999998</v>
      </c>
      <c r="L37" s="4">
        <v>49.53</v>
      </c>
      <c r="M37" s="4">
        <v>354.11399999999998</v>
      </c>
    </row>
    <row r="38" spans="1:13" x14ac:dyDescent="0.4">
      <c r="A38" s="3">
        <v>23.98</v>
      </c>
      <c r="B38" s="3">
        <v>0.27</v>
      </c>
      <c r="C38" s="3">
        <f t="shared" si="0"/>
        <v>1.0550000000000002</v>
      </c>
      <c r="D38" s="3">
        <f t="shared" ref="D38" si="10">(A38-A37)*60*60*C38/10000</f>
        <v>0.3722040000000002</v>
      </c>
      <c r="E38" s="15">
        <v>1.1299999999999999</v>
      </c>
      <c r="F38" s="3">
        <f t="shared" si="2"/>
        <v>1.93</v>
      </c>
      <c r="G38" s="3">
        <f t="shared" si="7"/>
        <v>0.68090400000000029</v>
      </c>
      <c r="H38" s="3">
        <f t="shared" si="8"/>
        <v>-0.30870000000000009</v>
      </c>
      <c r="I38" s="5">
        <f t="shared" si="9"/>
        <v>49.216900000000017</v>
      </c>
      <c r="J38" s="4">
        <v>354.04700000000003</v>
      </c>
      <c r="L38" s="4">
        <v>49.22</v>
      </c>
      <c r="M38" s="4">
        <v>354.04700000000003</v>
      </c>
    </row>
    <row r="47" spans="1:13" x14ac:dyDescent="0.4">
      <c r="A47" s="12">
        <v>0</v>
      </c>
      <c r="B47" s="12">
        <v>0.27</v>
      </c>
    </row>
    <row r="48" spans="1:13" x14ac:dyDescent="0.4">
      <c r="A48" s="12">
        <v>0.5</v>
      </c>
      <c r="B48" s="12">
        <v>5.58</v>
      </c>
    </row>
    <row r="49" spans="1:9" x14ac:dyDescent="0.4">
      <c r="A49" s="12">
        <v>1</v>
      </c>
      <c r="B49" s="12">
        <v>20.76</v>
      </c>
    </row>
    <row r="50" spans="1:9" x14ac:dyDescent="0.4">
      <c r="A50" s="12">
        <v>1.5</v>
      </c>
      <c r="B50" s="12">
        <v>67.7</v>
      </c>
    </row>
    <row r="51" spans="1:9" x14ac:dyDescent="0.4">
      <c r="A51" s="12">
        <v>2</v>
      </c>
      <c r="B51" s="12">
        <v>115.64</v>
      </c>
    </row>
    <row r="52" spans="1:9" x14ac:dyDescent="0.4">
      <c r="A52" s="12">
        <v>2.1</v>
      </c>
      <c r="B52" s="12">
        <v>120.26</v>
      </c>
      <c r="C52" s="3"/>
      <c r="D52" s="3"/>
      <c r="E52" s="5"/>
      <c r="F52" s="3"/>
      <c r="G52" s="3"/>
      <c r="H52" s="3"/>
      <c r="I52" s="5"/>
    </row>
    <row r="53" spans="1:9" x14ac:dyDescent="0.4">
      <c r="A53" s="12">
        <v>2.2000000000000002</v>
      </c>
      <c r="B53" s="12">
        <v>125.34</v>
      </c>
    </row>
    <row r="54" spans="1:9" x14ac:dyDescent="0.4">
      <c r="A54" s="12">
        <v>2.2999999999999998</v>
      </c>
      <c r="B54" s="12">
        <v>130.46</v>
      </c>
    </row>
    <row r="55" spans="1:9" x14ac:dyDescent="0.4">
      <c r="A55" s="12">
        <v>2.4</v>
      </c>
      <c r="B55" s="12">
        <v>135.63</v>
      </c>
    </row>
    <row r="56" spans="1:9" x14ac:dyDescent="0.4">
      <c r="A56" s="12">
        <v>2.5</v>
      </c>
      <c r="B56" s="12">
        <v>137.21</v>
      </c>
      <c r="C56" s="3"/>
      <c r="D56" s="3"/>
      <c r="E56" s="5"/>
      <c r="F56" s="3"/>
      <c r="G56" s="3"/>
      <c r="H56" s="3"/>
      <c r="I56" s="5"/>
    </row>
    <row r="57" spans="1:9" x14ac:dyDescent="0.4">
      <c r="A57" s="12">
        <v>3</v>
      </c>
      <c r="B57" s="12">
        <v>132.22999999999999</v>
      </c>
      <c r="C57" s="3"/>
      <c r="D57" s="3"/>
      <c r="E57" s="5"/>
      <c r="F57" s="3"/>
      <c r="G57" s="3"/>
      <c r="H57" s="3"/>
      <c r="I57" s="5"/>
    </row>
    <row r="58" spans="1:9" x14ac:dyDescent="0.4">
      <c r="A58" s="12">
        <v>4</v>
      </c>
      <c r="B58" s="12">
        <v>113.27</v>
      </c>
    </row>
    <row r="59" spans="1:9" x14ac:dyDescent="0.4">
      <c r="A59" s="12">
        <v>5</v>
      </c>
      <c r="B59" s="12">
        <v>83.39</v>
      </c>
    </row>
    <row r="60" spans="1:9" x14ac:dyDescent="0.4">
      <c r="A60" s="12">
        <v>6</v>
      </c>
      <c r="B60" s="12">
        <v>55.68</v>
      </c>
      <c r="C60" s="3"/>
      <c r="D60" s="3"/>
      <c r="E60" s="5"/>
      <c r="F60" s="3"/>
      <c r="G60" s="3"/>
      <c r="H60" s="3"/>
      <c r="I60" s="5"/>
    </row>
    <row r="61" spans="1:9" x14ac:dyDescent="0.4">
      <c r="A61" s="12">
        <v>7</v>
      </c>
      <c r="B61" s="12">
        <v>55.68</v>
      </c>
    </row>
    <row r="62" spans="1:9" x14ac:dyDescent="0.4">
      <c r="A62" s="12">
        <v>8</v>
      </c>
      <c r="B62" s="12">
        <v>55.68</v>
      </c>
    </row>
    <row r="63" spans="1:9" x14ac:dyDescent="0.4">
      <c r="A63" s="12">
        <v>9</v>
      </c>
      <c r="B63" s="12">
        <v>55.68</v>
      </c>
    </row>
    <row r="64" spans="1:9" x14ac:dyDescent="0.4">
      <c r="A64" s="12">
        <v>10</v>
      </c>
      <c r="B64" s="12">
        <v>41.83</v>
      </c>
    </row>
    <row r="65" spans="1:2" x14ac:dyDescent="0.4">
      <c r="A65" s="12">
        <v>11</v>
      </c>
      <c r="B65" s="12">
        <v>27.98</v>
      </c>
    </row>
    <row r="66" spans="1:2" x14ac:dyDescent="0.4">
      <c r="A66" s="12">
        <v>12</v>
      </c>
      <c r="B66" s="12">
        <v>27.98</v>
      </c>
    </row>
    <row r="67" spans="1:2" x14ac:dyDescent="0.4">
      <c r="A67" s="12">
        <v>13</v>
      </c>
      <c r="B67" s="12">
        <v>21.08</v>
      </c>
    </row>
    <row r="68" spans="1:2" x14ac:dyDescent="0.4">
      <c r="A68" s="12">
        <v>14</v>
      </c>
      <c r="B68" s="12">
        <v>14.13</v>
      </c>
    </row>
    <row r="69" spans="1:2" x14ac:dyDescent="0.4">
      <c r="A69" s="12">
        <v>15</v>
      </c>
      <c r="B69" s="12">
        <v>14.13</v>
      </c>
    </row>
    <row r="70" spans="1:2" x14ac:dyDescent="0.4">
      <c r="A70" s="12">
        <v>16</v>
      </c>
      <c r="B70" s="12">
        <v>10.67</v>
      </c>
    </row>
    <row r="71" spans="1:2" x14ac:dyDescent="0.4">
      <c r="A71" s="12">
        <v>17</v>
      </c>
      <c r="B71" s="12">
        <v>7.2</v>
      </c>
    </row>
    <row r="72" spans="1:2" x14ac:dyDescent="0.4">
      <c r="A72" s="12">
        <v>18</v>
      </c>
      <c r="B72" s="12">
        <v>7.2</v>
      </c>
    </row>
    <row r="73" spans="1:2" x14ac:dyDescent="0.4">
      <c r="A73" s="12">
        <v>19</v>
      </c>
      <c r="B73" s="12">
        <v>7.2</v>
      </c>
    </row>
    <row r="74" spans="1:2" x14ac:dyDescent="0.4">
      <c r="A74" s="12">
        <v>20</v>
      </c>
      <c r="B74" s="12">
        <v>3.74</v>
      </c>
    </row>
    <row r="75" spans="1:2" x14ac:dyDescent="0.4">
      <c r="A75" s="12">
        <v>21</v>
      </c>
      <c r="B75" s="12">
        <v>0.27</v>
      </c>
    </row>
    <row r="76" spans="1:2" x14ac:dyDescent="0.4">
      <c r="A76" s="12">
        <v>22</v>
      </c>
      <c r="B76" s="12">
        <v>0.27</v>
      </c>
    </row>
    <row r="77" spans="1:2" x14ac:dyDescent="0.4">
      <c r="A77" s="12">
        <v>23</v>
      </c>
      <c r="B77" s="12">
        <v>0.27</v>
      </c>
    </row>
    <row r="78" spans="1:2" x14ac:dyDescent="0.4">
      <c r="A78" s="12">
        <v>23.98</v>
      </c>
      <c r="B78" s="12">
        <v>0.27</v>
      </c>
    </row>
  </sheetData>
  <mergeCells count="5">
    <mergeCell ref="C2:C3"/>
    <mergeCell ref="D2:D3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yunheishere</dc:creator>
  <cp:lastModifiedBy>yunhe li</cp:lastModifiedBy>
  <dcterms:created xsi:type="dcterms:W3CDTF">2015-06-05T18:19:34Z</dcterms:created>
  <dcterms:modified xsi:type="dcterms:W3CDTF">2025-04-30T05:24:50Z</dcterms:modified>
</cp:coreProperties>
</file>