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пробег" sheetId="3" r:id="rId1"/>
    <sheet name="К-во авто" sheetId="2" r:id="rId2"/>
  </sheets>
  <definedNames>
    <definedName name="_xlnm.Print_Area" localSheetId="1">'К-во авто'!$A$1:$G$22</definedName>
    <definedName name="_xlnm.Print_Area" localSheetId="0">пробег!$A$1:$I$16</definedName>
  </definedNames>
  <calcPr calcId="162913"/>
</workbook>
</file>

<file path=xl/calcChain.xml><?xml version="1.0" encoding="utf-8"?>
<calcChain xmlns="http://schemas.openxmlformats.org/spreadsheetml/2006/main">
  <c r="D13" i="3" l="1"/>
  <c r="D7" i="3"/>
  <c r="I15" i="3" l="1"/>
  <c r="G15" i="3"/>
  <c r="D15" i="3"/>
  <c r="C15" i="3"/>
  <c r="E7" i="3"/>
  <c r="E8" i="3"/>
  <c r="E9" i="3"/>
  <c r="E11" i="3"/>
  <c r="E10" i="3"/>
  <c r="E12" i="3"/>
  <c r="E13" i="3"/>
  <c r="E6" i="3"/>
  <c r="E15" i="3" l="1"/>
</calcChain>
</file>

<file path=xl/sharedStrings.xml><?xml version="1.0" encoding="utf-8"?>
<sst xmlns="http://schemas.openxmlformats.org/spreadsheetml/2006/main" count="91" uniqueCount="80">
  <si>
    <t>01 232 KGA</t>
  </si>
  <si>
    <t>01 235 KGA</t>
  </si>
  <si>
    <t>01 236 KGA</t>
  </si>
  <si>
    <t xml:space="preserve">01 233 KGA </t>
  </si>
  <si>
    <t>01 242 KGA</t>
  </si>
  <si>
    <t>Ласетти – 1 шт.</t>
  </si>
  <si>
    <t>01 797 ОGA</t>
  </si>
  <si>
    <t>01 451 THA</t>
  </si>
  <si>
    <t>01 929 KGA</t>
  </si>
  <si>
    <t>01 939 KGA</t>
  </si>
  <si>
    <t>01 452 LHA</t>
  </si>
  <si>
    <t>01 796 BHA</t>
  </si>
  <si>
    <t>01 751CJA</t>
  </si>
  <si>
    <t>01 247 РРР</t>
  </si>
  <si>
    <t xml:space="preserve">01 237 KGA </t>
  </si>
  <si>
    <t>01 238 KGA</t>
  </si>
  <si>
    <t>Наименование организаций</t>
  </si>
  <si>
    <t xml:space="preserve"> УСЭН</t>
  </si>
  <si>
    <t>УМРТБ</t>
  </si>
  <si>
    <t>УПОСА</t>
  </si>
  <si>
    <t>ГМУ</t>
  </si>
  <si>
    <t>2020г.</t>
  </si>
  <si>
    <t>2021г.</t>
  </si>
  <si>
    <t>-</t>
  </si>
  <si>
    <t xml:space="preserve">  01 854 ZGA </t>
  </si>
  <si>
    <t xml:space="preserve">01 490 THA </t>
  </si>
  <si>
    <t xml:space="preserve">01 491 THA </t>
  </si>
  <si>
    <t>01 492 THA</t>
  </si>
  <si>
    <t xml:space="preserve"> 01 493 THA</t>
  </si>
  <si>
    <t>01 029 BHA</t>
  </si>
  <si>
    <t xml:space="preserve">  01 853 ZGA</t>
  </si>
  <si>
    <t>01 119 XGA</t>
  </si>
  <si>
    <t xml:space="preserve"> 01 118 XGA</t>
  </si>
  <si>
    <t xml:space="preserve">  01 120 XGA</t>
  </si>
  <si>
    <t>01 193 XHA</t>
  </si>
  <si>
    <t xml:space="preserve">01 192 XHA </t>
  </si>
  <si>
    <t>01 169 JJA</t>
  </si>
  <si>
    <t xml:space="preserve"> 01 194 XHA </t>
  </si>
  <si>
    <t xml:space="preserve">01 168 JJA </t>
  </si>
  <si>
    <t>Нексия-3 – 7 шт.</t>
  </si>
  <si>
    <t>Мерседес-Бенц Спринтер - 2 шт.</t>
  </si>
  <si>
    <t>Спарк - 3 шт.</t>
  </si>
  <si>
    <t>Нексия-3 - 3 шт.</t>
  </si>
  <si>
    <t>Соболь - 1 шт.</t>
  </si>
  <si>
    <t>Лада Ларгус - 1 шт.</t>
  </si>
  <si>
    <t>Форд транзит – 4 шт.</t>
  </si>
  <si>
    <t>Мерседес бенц - 1 шт.</t>
  </si>
  <si>
    <t>Спарк - 5 шт.</t>
  </si>
  <si>
    <t>Фольсваген - 1 шт.</t>
  </si>
  <si>
    <t>Малибу - 1 шт.</t>
  </si>
  <si>
    <t>2019 год</t>
  </si>
  <si>
    <t>2020 год</t>
  </si>
  <si>
    <t>2021 год</t>
  </si>
  <si>
    <t>10 штук, в том числе:</t>
  </si>
  <si>
    <t>12 штук, в том числе:</t>
  </si>
  <si>
    <t>8 штук, в том числе:</t>
  </si>
  <si>
    <t>Общая сумма расходов (млн. сум)</t>
  </si>
  <si>
    <t>Поступление новых автомашин</t>
  </si>
  <si>
    <t>Реализованы через аукционные торги (устаревшие, изношенные)</t>
  </si>
  <si>
    <t>Установлено газовое оборудование за 2020-2021 гг.</t>
  </si>
  <si>
    <t>Основные показатели деятельности Управления по обеспечению специализированным автотранспортом за 2020-2021 гг.</t>
  </si>
  <si>
    <t>2. Динамика ежегодного обновления автопарка</t>
  </si>
  <si>
    <t>1. Движение численности автотранспортных средств</t>
  </si>
  <si>
    <t>Количество и модель, вновь приобретенных автотранспортных средств</t>
  </si>
  <si>
    <t>Показатели/периоды</t>
  </si>
  <si>
    <t>Общее количество, имеющихся автомашин на конец года</t>
  </si>
  <si>
    <t>бензин в литрах</t>
  </si>
  <si>
    <t>общая сумма (в тысяч сум)</t>
  </si>
  <si>
    <t>природный газ в куб.метрах</t>
  </si>
  <si>
    <t>Расход ГСМ</t>
  </si>
  <si>
    <t>Общий пробег</t>
  </si>
  <si>
    <t>в процентах против предыдущего года</t>
  </si>
  <si>
    <t>Санаторий "Кибрай"</t>
  </si>
  <si>
    <t>ЦКДП №1</t>
  </si>
  <si>
    <t xml:space="preserve"> ЦКДП №2</t>
  </si>
  <si>
    <t>ЦКБ №1</t>
  </si>
  <si>
    <t>ЦКБ №2</t>
  </si>
  <si>
    <t>ИТОГО:</t>
  </si>
  <si>
    <t>№№</t>
  </si>
  <si>
    <t>Параметры эксплуатации автотранспортных средств автопарка 
Управления по обеспечению специализированным автотранспортом за 2020-2021 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</si>
</sst>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8" fillId="0" borderId="0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1" fillId="0" borderId="1" xfId="0" applyFont="1" applyBorder="1"/>
    <xf numFmtId="0" fontId="8" fillId="0" borderId="0" xfId="0" applyFont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tabSelected="1" view="pageBreakPreview" zoomScale="130" zoomScaleNormal="100" zoomScaleSheetLayoutView="130" workbookViewId="0">
      <selection activeCell="D2" sqref="D2"/>
    </sheetView>
  </sheetViews>
  <sheetFormatPr defaultColWidth="8.85546875" defaultRowHeight="18.75" x14ac:dyDescent="0.3"/>
  <cols>
    <col min="1" max="1" width="5.7109375" style="4" customWidth="1"/>
    <col min="2" max="2" width="18.42578125" style="4" customWidth="1"/>
    <col min="3" max="6" width="16.7109375" style="4" customWidth="1"/>
    <col min="7" max="7" width="17.7109375" style="4" customWidth="1"/>
    <col min="8" max="8" width="16.7109375" style="4" customWidth="1"/>
    <col min="9" max="9" width="17.7109375" style="4" customWidth="1"/>
    <col min="10" max="10" width="16.85546875" style="4" customWidth="1"/>
    <col min="11" max="11" width="18.7109375" style="4" customWidth="1"/>
    <col min="12" max="16384" width="8.85546875" style="4"/>
  </cols>
  <sheetData>
    <row r="1" spans="1:9" s="11" customFormat="1" ht="46.9" customHeight="1" x14ac:dyDescent="0.25">
      <c r="A1" s="30" t="s">
        <v>79</v>
      </c>
      <c r="B1" s="30"/>
      <c r="C1" s="30"/>
      <c r="D1" s="30"/>
      <c r="E1" s="30"/>
      <c r="F1" s="30"/>
      <c r="G1" s="30"/>
      <c r="H1" s="30"/>
      <c r="I1" s="30"/>
    </row>
    <row r="2" spans="1:9" ht="19.149999999999999" customHeight="1" x14ac:dyDescent="0.3"/>
    <row r="3" spans="1:9" s="26" customFormat="1" x14ac:dyDescent="0.3">
      <c r="A3" s="29" t="s">
        <v>78</v>
      </c>
      <c r="B3" s="29" t="s">
        <v>16</v>
      </c>
      <c r="C3" s="33" t="s">
        <v>70</v>
      </c>
      <c r="D3" s="33"/>
      <c r="E3" s="33"/>
      <c r="F3" s="33" t="s">
        <v>69</v>
      </c>
      <c r="G3" s="33"/>
      <c r="H3" s="33"/>
      <c r="I3" s="33"/>
    </row>
    <row r="4" spans="1:9" ht="18" customHeight="1" x14ac:dyDescent="0.3">
      <c r="A4" s="29"/>
      <c r="B4" s="29"/>
      <c r="C4" s="31" t="s">
        <v>21</v>
      </c>
      <c r="D4" s="31" t="s">
        <v>22</v>
      </c>
      <c r="E4" s="32" t="s">
        <v>71</v>
      </c>
      <c r="F4" s="31" t="s">
        <v>21</v>
      </c>
      <c r="G4" s="31"/>
      <c r="H4" s="31" t="s">
        <v>22</v>
      </c>
      <c r="I4" s="31"/>
    </row>
    <row r="5" spans="1:9" ht="51" customHeight="1" x14ac:dyDescent="0.3">
      <c r="A5" s="29"/>
      <c r="B5" s="29"/>
      <c r="C5" s="31"/>
      <c r="D5" s="31"/>
      <c r="E5" s="32"/>
      <c r="F5" s="17" t="s">
        <v>66</v>
      </c>
      <c r="G5" s="17" t="s">
        <v>67</v>
      </c>
      <c r="H5" s="17" t="s">
        <v>66</v>
      </c>
      <c r="I5" s="17" t="s">
        <v>67</v>
      </c>
    </row>
    <row r="6" spans="1:9" ht="22.15" customHeight="1" x14ac:dyDescent="0.3">
      <c r="A6" s="1">
        <v>1</v>
      </c>
      <c r="B6" s="27" t="s">
        <v>73</v>
      </c>
      <c r="C6" s="14">
        <v>965160</v>
      </c>
      <c r="D6" s="14">
        <v>987053</v>
      </c>
      <c r="E6" s="18">
        <f>+D6/C6</f>
        <v>1.0226832856728418</v>
      </c>
      <c r="F6" s="19">
        <v>191760</v>
      </c>
      <c r="G6" s="20">
        <v>857603</v>
      </c>
      <c r="H6" s="19">
        <v>201544</v>
      </c>
      <c r="I6" s="20">
        <v>1405009</v>
      </c>
    </row>
    <row r="7" spans="1:9" ht="22.15" customHeight="1" x14ac:dyDescent="0.3">
      <c r="A7" s="1">
        <v>2</v>
      </c>
      <c r="B7" s="27" t="s">
        <v>74</v>
      </c>
      <c r="C7" s="14">
        <v>385185</v>
      </c>
      <c r="D7" s="14">
        <f>360901+30000</f>
        <v>390901</v>
      </c>
      <c r="E7" s="18">
        <f t="shared" ref="E7:E15" si="0">+D7/C7</f>
        <v>1.0148396225190492</v>
      </c>
      <c r="F7" s="23"/>
      <c r="G7" s="23"/>
      <c r="H7" s="23"/>
      <c r="I7" s="23"/>
    </row>
    <row r="8" spans="1:9" ht="22.15" customHeight="1" x14ac:dyDescent="0.3">
      <c r="A8" s="1">
        <v>3</v>
      </c>
      <c r="B8" s="27" t="s">
        <v>75</v>
      </c>
      <c r="C8" s="14">
        <v>161775</v>
      </c>
      <c r="D8" s="14">
        <v>194489</v>
      </c>
      <c r="E8" s="18">
        <f t="shared" si="0"/>
        <v>1.202219131509813</v>
      </c>
      <c r="F8" s="23"/>
      <c r="G8" s="23"/>
      <c r="H8" s="23"/>
      <c r="I8" s="23"/>
    </row>
    <row r="9" spans="1:9" x14ac:dyDescent="0.3">
      <c r="A9" s="1">
        <v>4</v>
      </c>
      <c r="B9" s="27" t="s">
        <v>76</v>
      </c>
      <c r="C9" s="14">
        <v>125183</v>
      </c>
      <c r="D9" s="14">
        <v>110385</v>
      </c>
      <c r="E9" s="18">
        <f>+D9/C9</f>
        <v>0.88178906081496689</v>
      </c>
      <c r="F9" s="23"/>
      <c r="G9" s="23"/>
      <c r="H9" s="23"/>
      <c r="I9" s="23"/>
    </row>
    <row r="10" spans="1:9" ht="39.6" customHeight="1" x14ac:dyDescent="0.3">
      <c r="A10" s="1">
        <v>5</v>
      </c>
      <c r="B10" s="28" t="s">
        <v>72</v>
      </c>
      <c r="C10" s="14">
        <v>161764</v>
      </c>
      <c r="D10" s="14">
        <v>152358</v>
      </c>
      <c r="E10" s="18">
        <f>+D10/C10</f>
        <v>0.94185356445191759</v>
      </c>
      <c r="F10" s="25" t="s">
        <v>68</v>
      </c>
      <c r="G10" s="25" t="s">
        <v>67</v>
      </c>
      <c r="H10" s="25" t="s">
        <v>68</v>
      </c>
      <c r="I10" s="25" t="s">
        <v>67</v>
      </c>
    </row>
    <row r="11" spans="1:9" ht="22.15" customHeight="1" x14ac:dyDescent="0.3">
      <c r="A11" s="1">
        <v>6</v>
      </c>
      <c r="B11" s="27" t="s">
        <v>17</v>
      </c>
      <c r="C11" s="14">
        <v>408688</v>
      </c>
      <c r="D11" s="14">
        <v>438846</v>
      </c>
      <c r="E11" s="18">
        <f t="shared" si="0"/>
        <v>1.0737922327056337</v>
      </c>
      <c r="F11" s="19">
        <v>55313</v>
      </c>
      <c r="G11" s="20">
        <v>144124</v>
      </c>
      <c r="H11" s="19">
        <v>58178</v>
      </c>
      <c r="I11" s="20">
        <v>151470</v>
      </c>
    </row>
    <row r="12" spans="1:9" ht="22.15" customHeight="1" x14ac:dyDescent="0.3">
      <c r="A12" s="1">
        <v>7</v>
      </c>
      <c r="B12" s="27" t="s">
        <v>19</v>
      </c>
      <c r="C12" s="14">
        <v>104013</v>
      </c>
      <c r="D12" s="14">
        <v>109806</v>
      </c>
      <c r="E12" s="18">
        <f t="shared" si="0"/>
        <v>1.0556949612067723</v>
      </c>
      <c r="F12" s="23"/>
      <c r="G12" s="23"/>
      <c r="H12" s="23"/>
      <c r="I12" s="23"/>
    </row>
    <row r="13" spans="1:9" ht="22.15" customHeight="1" x14ac:dyDescent="0.3">
      <c r="A13" s="1">
        <v>8</v>
      </c>
      <c r="B13" s="27" t="s">
        <v>20</v>
      </c>
      <c r="C13" s="14">
        <v>64484</v>
      </c>
      <c r="D13" s="14">
        <f>109829-30000</f>
        <v>79829</v>
      </c>
      <c r="E13" s="18">
        <f t="shared" si="0"/>
        <v>1.2379660070715217</v>
      </c>
      <c r="F13" s="3"/>
      <c r="G13" s="23"/>
      <c r="H13" s="23"/>
      <c r="I13" s="23"/>
    </row>
    <row r="14" spans="1:9" ht="22.15" customHeight="1" x14ac:dyDescent="0.3">
      <c r="A14" s="1">
        <v>9</v>
      </c>
      <c r="B14" s="27" t="s">
        <v>18</v>
      </c>
      <c r="C14" s="14">
        <v>22452</v>
      </c>
      <c r="D14" s="14" t="s">
        <v>23</v>
      </c>
      <c r="E14" s="18"/>
      <c r="F14" s="23"/>
      <c r="G14" s="23"/>
      <c r="H14" s="23"/>
      <c r="I14" s="23"/>
    </row>
    <row r="15" spans="1:9" s="26" customFormat="1" ht="31.9" customHeight="1" x14ac:dyDescent="0.3">
      <c r="A15" s="3"/>
      <c r="B15" s="15" t="s">
        <v>77</v>
      </c>
      <c r="C15" s="15">
        <f>SUM(C6:C13)</f>
        <v>2376252</v>
      </c>
      <c r="D15" s="15">
        <f>SUM(D6:D13)</f>
        <v>2463667</v>
      </c>
      <c r="E15" s="21">
        <f t="shared" si="0"/>
        <v>1.0367869232724476</v>
      </c>
      <c r="F15" s="22"/>
      <c r="G15" s="16">
        <f>+G11+G6</f>
        <v>1001727</v>
      </c>
      <c r="H15" s="16"/>
      <c r="I15" s="16">
        <f>+I11+I6</f>
        <v>1556479</v>
      </c>
    </row>
    <row r="16" spans="1:9" x14ac:dyDescent="0.3">
      <c r="F16" s="13"/>
      <c r="G16" s="24"/>
    </row>
  </sheetData>
  <mergeCells count="10">
    <mergeCell ref="A3:A5"/>
    <mergeCell ref="A1:I1"/>
    <mergeCell ref="F4:G4"/>
    <mergeCell ref="H4:I4"/>
    <mergeCell ref="D4:D5"/>
    <mergeCell ref="C4:C5"/>
    <mergeCell ref="E4:E5"/>
    <mergeCell ref="B3:B5"/>
    <mergeCell ref="F3:I3"/>
    <mergeCell ref="C3:E3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topLeftCell="A7" zoomScaleNormal="75" zoomScaleSheetLayoutView="100" workbookViewId="0">
      <selection activeCell="L5" sqref="L5"/>
    </sheetView>
  </sheetViews>
  <sheetFormatPr defaultColWidth="8.85546875" defaultRowHeight="15" x14ac:dyDescent="0.25"/>
  <cols>
    <col min="1" max="1" width="27.7109375" style="11" customWidth="1"/>
    <col min="2" max="2" width="24.7109375" style="11" customWidth="1"/>
    <col min="3" max="3" width="18.42578125" style="11" customWidth="1"/>
    <col min="4" max="4" width="24.7109375" style="11" customWidth="1"/>
    <col min="5" max="5" width="23.5703125" style="11" customWidth="1"/>
    <col min="6" max="6" width="27.28515625" style="11" customWidth="1"/>
    <col min="7" max="7" width="16" style="11" customWidth="1"/>
    <col min="8" max="16384" width="8.85546875" style="11"/>
  </cols>
  <sheetData>
    <row r="1" spans="1:7" ht="18.75" x14ac:dyDescent="0.3">
      <c r="F1" s="41"/>
      <c r="G1" s="41"/>
    </row>
    <row r="2" spans="1:7" ht="24.75" customHeight="1" x14ac:dyDescent="0.25">
      <c r="A2" s="30" t="s">
        <v>60</v>
      </c>
      <c r="B2" s="30"/>
      <c r="C2" s="30"/>
      <c r="D2" s="30"/>
      <c r="E2" s="30"/>
      <c r="F2" s="30"/>
      <c r="G2" s="30"/>
    </row>
    <row r="3" spans="1:7" ht="31.5" customHeight="1" x14ac:dyDescent="0.25">
      <c r="A3" s="39" t="s">
        <v>62</v>
      </c>
      <c r="B3" s="39"/>
      <c r="C3" s="39"/>
      <c r="D3" s="39"/>
      <c r="E3" s="39"/>
      <c r="F3" s="39"/>
      <c r="G3" s="39"/>
    </row>
    <row r="4" spans="1:7" ht="62.45" customHeight="1" x14ac:dyDescent="0.25">
      <c r="A4" s="29" t="s">
        <v>65</v>
      </c>
      <c r="B4" s="29"/>
      <c r="C4" s="29" t="s">
        <v>57</v>
      </c>
      <c r="D4" s="29"/>
      <c r="E4" s="29" t="s">
        <v>58</v>
      </c>
      <c r="F4" s="29"/>
      <c r="G4" s="40" t="s">
        <v>59</v>
      </c>
    </row>
    <row r="5" spans="1:7" ht="21" customHeight="1" x14ac:dyDescent="0.25">
      <c r="A5" s="6" t="s">
        <v>51</v>
      </c>
      <c r="B5" s="6" t="s">
        <v>52</v>
      </c>
      <c r="C5" s="6" t="s">
        <v>51</v>
      </c>
      <c r="D5" s="6" t="s">
        <v>52</v>
      </c>
      <c r="E5" s="6">
        <v>2020</v>
      </c>
      <c r="F5" s="6">
        <v>2021</v>
      </c>
      <c r="G5" s="40"/>
    </row>
    <row r="6" spans="1:7" ht="31.5" customHeight="1" x14ac:dyDescent="0.25">
      <c r="A6" s="7">
        <v>94</v>
      </c>
      <c r="B6" s="7">
        <v>95</v>
      </c>
      <c r="C6" s="7">
        <v>8</v>
      </c>
      <c r="D6" s="7">
        <v>12</v>
      </c>
      <c r="E6" s="7">
        <v>7</v>
      </c>
      <c r="F6" s="7">
        <v>9</v>
      </c>
      <c r="G6" s="7">
        <v>14</v>
      </c>
    </row>
    <row r="7" spans="1:7" ht="42.6" customHeight="1" x14ac:dyDescent="0.25">
      <c r="A7" s="35" t="s">
        <v>61</v>
      </c>
      <c r="B7" s="35"/>
      <c r="C7" s="35"/>
      <c r="D7" s="35"/>
      <c r="E7" s="35"/>
      <c r="F7" s="35"/>
      <c r="G7" s="35"/>
    </row>
    <row r="8" spans="1:7" ht="23.25" customHeight="1" x14ac:dyDescent="0.25">
      <c r="A8" s="5" t="s">
        <v>64</v>
      </c>
      <c r="B8" s="29" t="s">
        <v>50</v>
      </c>
      <c r="C8" s="29"/>
      <c r="D8" s="31" t="s">
        <v>51</v>
      </c>
      <c r="E8" s="31"/>
      <c r="F8" s="31" t="s">
        <v>52</v>
      </c>
      <c r="G8" s="31"/>
    </row>
    <row r="9" spans="1:7" ht="40.15" customHeight="1" x14ac:dyDescent="0.25">
      <c r="A9" s="38" t="s">
        <v>63</v>
      </c>
      <c r="B9" s="36" t="s">
        <v>53</v>
      </c>
      <c r="C9" s="36"/>
      <c r="D9" s="36" t="s">
        <v>55</v>
      </c>
      <c r="E9" s="36"/>
      <c r="F9" s="36" t="s">
        <v>54</v>
      </c>
      <c r="G9" s="36"/>
    </row>
    <row r="10" spans="1:7" ht="19.899999999999999" customHeight="1" x14ac:dyDescent="0.3">
      <c r="A10" s="38"/>
      <c r="B10" s="36" t="s">
        <v>39</v>
      </c>
      <c r="C10" s="1" t="s">
        <v>0</v>
      </c>
      <c r="D10" s="37" t="s">
        <v>42</v>
      </c>
      <c r="E10" s="7" t="s">
        <v>29</v>
      </c>
      <c r="F10" s="36" t="s">
        <v>45</v>
      </c>
      <c r="G10" s="8" t="s">
        <v>25</v>
      </c>
    </row>
    <row r="11" spans="1:7" ht="19.899999999999999" customHeight="1" x14ac:dyDescent="0.3">
      <c r="A11" s="38"/>
      <c r="B11" s="36"/>
      <c r="C11" s="1" t="s">
        <v>1</v>
      </c>
      <c r="D11" s="37"/>
      <c r="E11" s="1" t="s">
        <v>30</v>
      </c>
      <c r="F11" s="36"/>
      <c r="G11" s="8" t="s">
        <v>26</v>
      </c>
    </row>
    <row r="12" spans="1:7" ht="19.899999999999999" customHeight="1" x14ac:dyDescent="0.3">
      <c r="A12" s="38"/>
      <c r="B12" s="36"/>
      <c r="C12" s="1" t="s">
        <v>2</v>
      </c>
      <c r="D12" s="37"/>
      <c r="E12" s="1" t="s">
        <v>24</v>
      </c>
      <c r="F12" s="36"/>
      <c r="G12" s="9" t="s">
        <v>27</v>
      </c>
    </row>
    <row r="13" spans="1:7" ht="19.899999999999999" customHeight="1" x14ac:dyDescent="0.3">
      <c r="A13" s="38"/>
      <c r="B13" s="36"/>
      <c r="C13" s="1" t="s">
        <v>15</v>
      </c>
      <c r="D13" s="12"/>
      <c r="E13" s="12"/>
      <c r="F13" s="36"/>
      <c r="G13" s="9" t="s">
        <v>28</v>
      </c>
    </row>
    <row r="14" spans="1:7" ht="19.899999999999999" customHeight="1" x14ac:dyDescent="0.3">
      <c r="A14" s="38"/>
      <c r="B14" s="36"/>
      <c r="C14" s="7" t="s">
        <v>14</v>
      </c>
      <c r="D14" s="37" t="s">
        <v>41</v>
      </c>
      <c r="E14" s="1" t="s">
        <v>31</v>
      </c>
      <c r="F14" s="7" t="s">
        <v>46</v>
      </c>
      <c r="G14" s="9" t="s">
        <v>7</v>
      </c>
    </row>
    <row r="15" spans="1:7" ht="19.899999999999999" customHeight="1" x14ac:dyDescent="0.3">
      <c r="A15" s="38"/>
      <c r="B15" s="36"/>
      <c r="C15" s="1" t="s">
        <v>3</v>
      </c>
      <c r="D15" s="37"/>
      <c r="E15" s="1" t="s">
        <v>32</v>
      </c>
      <c r="F15" s="37" t="s">
        <v>47</v>
      </c>
      <c r="G15" s="9" t="s">
        <v>35</v>
      </c>
    </row>
    <row r="16" spans="1:7" ht="19.899999999999999" customHeight="1" x14ac:dyDescent="0.3">
      <c r="A16" s="38"/>
      <c r="B16" s="36"/>
      <c r="C16" s="1" t="s">
        <v>4</v>
      </c>
      <c r="D16" s="37"/>
      <c r="E16" s="7" t="s">
        <v>33</v>
      </c>
      <c r="F16" s="37"/>
      <c r="G16" s="9" t="s">
        <v>34</v>
      </c>
    </row>
    <row r="17" spans="1:7" ht="19.899999999999999" customHeight="1" x14ac:dyDescent="0.3">
      <c r="A17" s="38"/>
      <c r="B17" s="12"/>
      <c r="C17" s="12"/>
      <c r="D17" s="12"/>
      <c r="E17" s="12"/>
      <c r="F17" s="37"/>
      <c r="G17" s="10" t="s">
        <v>37</v>
      </c>
    </row>
    <row r="18" spans="1:7" ht="19.899999999999999" customHeight="1" x14ac:dyDescent="0.3">
      <c r="A18" s="38"/>
      <c r="B18" s="7" t="s">
        <v>5</v>
      </c>
      <c r="C18" s="1" t="s">
        <v>6</v>
      </c>
      <c r="D18" s="12"/>
      <c r="E18" s="12"/>
      <c r="F18" s="37"/>
      <c r="G18" s="8" t="s">
        <v>38</v>
      </c>
    </row>
    <row r="19" spans="1:7" ht="19.899999999999999" customHeight="1" x14ac:dyDescent="0.3">
      <c r="A19" s="38"/>
      <c r="B19" s="12"/>
      <c r="C19" s="12"/>
      <c r="D19" s="1" t="s">
        <v>43</v>
      </c>
      <c r="E19" s="1" t="s">
        <v>10</v>
      </c>
      <c r="F19" s="37"/>
      <c r="G19" s="9" t="s">
        <v>36</v>
      </c>
    </row>
    <row r="20" spans="1:7" ht="19.899999999999999" customHeight="1" x14ac:dyDescent="0.3">
      <c r="A20" s="38"/>
      <c r="B20" s="36" t="s">
        <v>40</v>
      </c>
      <c r="C20" s="1" t="s">
        <v>8</v>
      </c>
      <c r="D20" s="12"/>
      <c r="E20" s="12"/>
      <c r="F20" s="7" t="s">
        <v>48</v>
      </c>
      <c r="G20" s="9" t="s">
        <v>12</v>
      </c>
    </row>
    <row r="21" spans="1:7" ht="19.899999999999999" customHeight="1" x14ac:dyDescent="0.3">
      <c r="A21" s="38"/>
      <c r="B21" s="36"/>
      <c r="C21" s="1" t="s">
        <v>9</v>
      </c>
      <c r="D21" s="7" t="s">
        <v>44</v>
      </c>
      <c r="E21" s="1" t="s">
        <v>11</v>
      </c>
      <c r="F21" s="1" t="s">
        <v>49</v>
      </c>
      <c r="G21" s="9" t="s">
        <v>13</v>
      </c>
    </row>
    <row r="22" spans="1:7" ht="52.15" customHeight="1" x14ac:dyDescent="0.25">
      <c r="A22" s="2" t="s">
        <v>56</v>
      </c>
      <c r="B22" s="34">
        <v>6092.9</v>
      </c>
      <c r="C22" s="34"/>
      <c r="D22" s="34">
        <v>1533.5</v>
      </c>
      <c r="E22" s="34"/>
      <c r="F22" s="34">
        <v>8540.7000000000007</v>
      </c>
      <c r="G22" s="34"/>
    </row>
  </sheetData>
  <mergeCells count="24">
    <mergeCell ref="D8:E8"/>
    <mergeCell ref="F8:G8"/>
    <mergeCell ref="A3:G3"/>
    <mergeCell ref="F1:G1"/>
    <mergeCell ref="E4:F4"/>
    <mergeCell ref="C4:D4"/>
    <mergeCell ref="G4:G5"/>
    <mergeCell ref="A4:B4"/>
    <mergeCell ref="B22:C22"/>
    <mergeCell ref="D22:E22"/>
    <mergeCell ref="F22:G22"/>
    <mergeCell ref="A2:G2"/>
    <mergeCell ref="A7:G7"/>
    <mergeCell ref="B20:B21"/>
    <mergeCell ref="F15:F19"/>
    <mergeCell ref="D14:D16"/>
    <mergeCell ref="B9:C9"/>
    <mergeCell ref="D9:E9"/>
    <mergeCell ref="F9:G9"/>
    <mergeCell ref="A9:A21"/>
    <mergeCell ref="B10:B16"/>
    <mergeCell ref="D10:D12"/>
    <mergeCell ref="F10:F13"/>
    <mergeCell ref="B8:C8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85" orientation="landscape" verticalDpi="0" r:id="rId1"/>
  <rowBreaks count="1" manualBreakCount="1">
    <brk id="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пробег</vt:lpstr>
      <vt:lpstr>К-во авто</vt:lpstr>
      <vt:lpstr>'К-во авто'!Область_печати</vt:lpstr>
      <vt:lpstr>пробег!Область_печати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2022-05-11T11:18:48Z</dcterms:modified>
</cp:coreProperties>
</file>