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regression-results\"/>
    </mc:Choice>
  </mc:AlternateContent>
  <xr:revisionPtr revIDLastSave="0" documentId="13_ncr:1_{2C202115-8AD8-4582-AAE1-FA59EFE9984B}" xr6:coauthVersionLast="47" xr6:coauthVersionMax="47" xr10:uidLastSave="{00000000-0000-0000-0000-000000000000}"/>
  <bookViews>
    <workbookView xWindow="-120" yWindow="-120" windowWidth="29040" windowHeight="15720" xr2:uid="{5D1C55E5-96A3-4B43-BCBA-98C20E0AFC06}"/>
  </bookViews>
  <sheets>
    <sheet name="Correlations" sheetId="1" r:id="rId1"/>
    <sheet name="second-run" sheetId="2" r:id="rId2"/>
    <sheet name="third-run" sheetId="5" r:id="rId3"/>
    <sheet name="F-ratios" sheetId="3" r:id="rId4"/>
  </sheets>
  <definedNames>
    <definedName name="_xlnm.Print_Area" localSheetId="3">'F-ratios'!$B:$J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E8" i="2"/>
  <c r="AE8" i="2"/>
  <c r="S8" i="2" s="1"/>
  <c r="AD8" i="2"/>
  <c r="R8" i="2" s="1"/>
  <c r="AC8" i="2"/>
  <c r="H8" i="2" s="1"/>
  <c r="AB8" i="2"/>
  <c r="G8" i="2" s="1"/>
  <c r="AA8" i="2"/>
  <c r="O8" i="2" s="1"/>
  <c r="Z8" i="2"/>
  <c r="N8" i="2" s="1"/>
  <c r="Y8" i="2"/>
  <c r="M8" i="2" s="1"/>
  <c r="X8" i="2"/>
  <c r="C8" i="2" s="1"/>
  <c r="N42" i="5"/>
  <c r="AE8" i="5"/>
  <c r="R8" i="5" s="1"/>
  <c r="AF8" i="5"/>
  <c r="S8" i="5" s="1"/>
  <c r="D9" i="5"/>
  <c r="E9" i="5"/>
  <c r="F9" i="5"/>
  <c r="G9" i="5"/>
  <c r="H9" i="5"/>
  <c r="C9" i="5"/>
  <c r="Z8" i="5"/>
  <c r="D8" i="5" s="1"/>
  <c r="AA8" i="5"/>
  <c r="E8" i="5" s="1"/>
  <c r="AB8" i="5"/>
  <c r="F8" i="5" s="1"/>
  <c r="AC8" i="5"/>
  <c r="G8" i="5" s="1"/>
  <c r="AD8" i="5"/>
  <c r="H8" i="5" s="1"/>
  <c r="Y8" i="5"/>
  <c r="C8" i="5" s="1"/>
  <c r="F8" i="2" l="1"/>
  <c r="D8" i="2"/>
  <c r="L8" i="2"/>
  <c r="Q8" i="2"/>
  <c r="P8" i="2"/>
  <c r="L8" i="5"/>
  <c r="Q8" i="5"/>
  <c r="P8" i="5"/>
  <c r="O8" i="5"/>
  <c r="N8" i="5"/>
  <c r="M8" i="5"/>
  <c r="M9" i="2"/>
  <c r="N9" i="2"/>
  <c r="O9" i="2"/>
  <c r="P9" i="2"/>
  <c r="Q9" i="2"/>
  <c r="R9" i="2"/>
  <c r="S9" i="2"/>
  <c r="D9" i="2"/>
  <c r="E9" i="2"/>
  <c r="F9" i="2"/>
  <c r="G9" i="2"/>
  <c r="H9" i="2"/>
  <c r="C9" i="2"/>
</calcChain>
</file>

<file path=xl/sharedStrings.xml><?xml version="1.0" encoding="utf-8"?>
<sst xmlns="http://schemas.openxmlformats.org/spreadsheetml/2006/main" count="773" uniqueCount="123">
  <si>
    <t xml:space="preserve">PRE-DIAGNOSTICS - CORRELATION TABLE FOR INDEPENDENT REGRESSION VARIABLES </t>
  </si>
  <si>
    <t>MAF</t>
  </si>
  <si>
    <t>Mn Ha</t>
  </si>
  <si>
    <t>Bn USD</t>
  </si>
  <si>
    <t>Bn PKR</t>
  </si>
  <si>
    <t>Ratio</t>
  </si>
  <si>
    <t>Linear Coeff</t>
  </si>
  <si>
    <t>Log Linear Elasticity Coeff</t>
  </si>
  <si>
    <t>T-stat</t>
  </si>
  <si>
    <t>T-Prob</t>
  </si>
  <si>
    <t>F-Ratio</t>
  </si>
  <si>
    <t>F-Prob</t>
  </si>
  <si>
    <t xml:space="preserve">Median </t>
  </si>
  <si>
    <t>Standard Deviation (SD)</t>
  </si>
  <si>
    <t xml:space="preserve">INDEPENDENT REGRESSION VARIABLES - PARAMETERS </t>
  </si>
  <si>
    <r>
      <t>N Price - X</t>
    </r>
    <r>
      <rPr>
        <b/>
        <sz val="8"/>
        <color theme="1"/>
        <rFont val="Aptos Narrow"/>
        <family val="2"/>
        <scheme val="minor"/>
      </rPr>
      <t>1</t>
    </r>
  </si>
  <si>
    <r>
      <t>Water - X</t>
    </r>
    <r>
      <rPr>
        <b/>
        <sz val="8"/>
        <color theme="1"/>
        <rFont val="Aptos Narrow"/>
        <family val="2"/>
        <scheme val="minor"/>
      </rPr>
      <t>2</t>
    </r>
  </si>
  <si>
    <r>
      <t>Cropped Acreage - X</t>
    </r>
    <r>
      <rPr>
        <b/>
        <sz val="8"/>
        <color theme="1"/>
        <rFont val="Aptos Narrow"/>
        <family val="2"/>
        <scheme val="minor"/>
      </rPr>
      <t>3</t>
    </r>
  </si>
  <si>
    <r>
      <t>Agric GDP - X</t>
    </r>
    <r>
      <rPr>
        <b/>
        <sz val="8"/>
        <color theme="1"/>
        <rFont val="Aptos Narrow"/>
        <family val="2"/>
        <scheme val="minor"/>
      </rPr>
      <t>4</t>
    </r>
  </si>
  <si>
    <r>
      <t>Agric Credit - X</t>
    </r>
    <r>
      <rPr>
        <b/>
        <sz val="8"/>
        <color theme="1"/>
        <rFont val="Aptos Narrow"/>
        <family val="2"/>
        <scheme val="minor"/>
      </rPr>
      <t>5</t>
    </r>
  </si>
  <si>
    <r>
      <t>Labour Prody - X</t>
    </r>
    <r>
      <rPr>
        <b/>
        <sz val="8"/>
        <color theme="1"/>
        <rFont val="Aptos Narrow"/>
        <family val="2"/>
        <scheme val="minor"/>
      </rPr>
      <t>6</t>
    </r>
  </si>
  <si>
    <r>
      <t>Input to Output - X</t>
    </r>
    <r>
      <rPr>
        <b/>
        <sz val="8"/>
        <color theme="1"/>
        <rFont val="Aptos Narrow"/>
        <family val="2"/>
        <scheme val="minor"/>
      </rPr>
      <t>7</t>
    </r>
  </si>
  <si>
    <r>
      <t>N to P Price Ratio - X</t>
    </r>
    <r>
      <rPr>
        <b/>
        <sz val="8"/>
        <color theme="1"/>
        <rFont val="Aptos Narrow"/>
        <family val="2"/>
        <scheme val="minor"/>
      </rPr>
      <t>8</t>
    </r>
  </si>
  <si>
    <t>8-VARIABLES</t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</si>
  <si>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of Function</t>
    </r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</si>
  <si>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 xml:space="preserve"> of Function</t>
    </r>
  </si>
  <si>
    <t>PKR / Ha</t>
  </si>
  <si>
    <t>PKR / MT</t>
  </si>
  <si>
    <r>
      <t>N to P Price - X</t>
    </r>
    <r>
      <rPr>
        <b/>
        <sz val="8"/>
        <color theme="1"/>
        <rFont val="Aptos Narrow"/>
        <family val="2"/>
        <scheme val="minor"/>
      </rPr>
      <t>8</t>
    </r>
  </si>
  <si>
    <t>6-VARIABLES</t>
  </si>
  <si>
    <t>Significant</t>
  </si>
  <si>
    <t>Significant/Non Significant</t>
  </si>
  <si>
    <t>Non Significant</t>
  </si>
  <si>
    <t>Confidence Interval (%)</t>
  </si>
  <si>
    <t>Mn PKR</t>
  </si>
  <si>
    <t xml:space="preserve">INDEPENDENT LINEAR REGRESSION VARIABLES - PARAMETERS </t>
  </si>
  <si>
    <r>
      <t xml:space="preserve">Table 1: </t>
    </r>
    <r>
      <rPr>
        <sz val="14"/>
        <color rgb="FF333333"/>
        <rFont val="Aptos Narrow"/>
        <family val="2"/>
        <scheme val="minor"/>
      </rPr>
      <t>F-Ratio Matrix</t>
    </r>
  </si>
  <si>
    <t>F-ratio: 1 P-value: 1</t>
  </si>
  <si>
    <t>F-ratio: 0 P-value: 0</t>
  </si>
  <si>
    <t>F-ratio: 237.67 P-value: 0</t>
  </si>
  <si>
    <t>F-ratio: 43335116.93 P-value: 0</t>
  </si>
  <si>
    <t>F-ratio: 0.02 P-value: 0</t>
  </si>
  <si>
    <t>F-ratio: 3.48 P-value: 0.0015</t>
  </si>
  <si>
    <t>F-ratio: 10299280864.79 P-value: 0</t>
  </si>
  <si>
    <t>F-ratio: 226.52 P-value: 0</t>
  </si>
  <si>
    <t>F-ratio: 1818619663.06 P-value: 0</t>
  </si>
  <si>
    <t>F-ratio: 41.97 P-value: 0</t>
  </si>
  <si>
    <t>F-ratio: 146.17 P-value: 0</t>
  </si>
  <si>
    <t>F-ratio: 432223933477.04 P-value: 0</t>
  </si>
  <si>
    <t>F-ratio: 9506.15 P-value: 0</t>
  </si>
  <si>
    <t>F-ratio: 0.06 P-value: 0</t>
  </si>
  <si>
    <t>F-ratio: 0.01 P-value: 0</t>
  </si>
  <si>
    <t>F-ratio: 12441767.37 P-value: 0</t>
  </si>
  <si>
    <t>F-ratio: 0.29 P-value: 0.0015</t>
  </si>
  <si>
    <t>F-ratio: 2956984211.53 P-value: 0</t>
  </si>
  <si>
    <t>F-ratio: 65.03 P-value: 0</t>
  </si>
  <si>
    <t>F-ratio: 191309.85 P-value: 0</t>
  </si>
  <si>
    <t>F-ratio: 45467833.83 P-value: 0</t>
  </si>
  <si>
    <t>F-ratio: 32685839312.19 P-value: 0</t>
  </si>
  <si>
    <t>F-ratio: 754.26 P-value: 0</t>
  </si>
  <si>
    <t>F-ratio: 17.97 P-value: 0</t>
  </si>
  <si>
    <t>F-ratio: 2627.11 P-value: 0</t>
  </si>
  <si>
    <t>F-ratio: 7768310396890.78 P-value: 0</t>
  </si>
  <si>
    <t>F-ratio: 170852.88 P-value: 0</t>
  </si>
  <si>
    <t>F-ratio: 0.26 P-value: 0.0006</t>
  </si>
  <si>
    <t>F-ratio: 126994887993.28 P-value: 0</t>
  </si>
  <si>
    <t>F-ratio: 2930.53 P-value: 0</t>
  </si>
  <si>
    <t>F-ratio: 69.83 P-value: 0</t>
  </si>
  <si>
    <t>F-ratio: 10207.14 P-value: 0</t>
  </si>
  <si>
    <t>F-ratio: 30182358156010.5 P-value: 0</t>
  </si>
  <si>
    <t>F-ratio: 663817.82 P-value: 0</t>
  </si>
  <si>
    <t>F-ratio: 3.89 P-value: 0.0006</t>
  </si>
  <si>
    <r>
      <t xml:space="preserve">Table 2: </t>
    </r>
    <r>
      <rPr>
        <sz val="14"/>
        <color rgb="FF333333"/>
        <rFont val="Aptos Narrow"/>
        <family val="2"/>
        <scheme val="minor"/>
      </rPr>
      <t>F-Ratio and P-Value Matrix</t>
    </r>
  </si>
  <si>
    <t xml:space="preserve">INDEPENDENT REGRESSION LIN LOG VARIABLES - PARAMETERS </t>
  </si>
  <si>
    <t>Lin Log  Elasticity Coeff</t>
  </si>
  <si>
    <t>DW Watson Test</t>
  </si>
  <si>
    <t>Autocorrelation</t>
  </si>
  <si>
    <t>Statistic</t>
  </si>
  <si>
    <t>P-value</t>
  </si>
  <si>
    <t>Conclusion</t>
  </si>
  <si>
    <t>Weak Negative AC</t>
  </si>
  <si>
    <t>White Test</t>
  </si>
  <si>
    <t>Errors are homoscedastic</t>
  </si>
  <si>
    <t>INDEPENDENT LINEAR REGRESSION MODEL DIAGONISTICS</t>
  </si>
  <si>
    <t>Shapiro Test</t>
  </si>
  <si>
    <t>Errors distributed normally</t>
  </si>
  <si>
    <t>Table 2.1</t>
  </si>
  <si>
    <t>Plot 2.1: Actual Vs Fitted Values</t>
  </si>
  <si>
    <t>F ratio of Function</t>
  </si>
  <si>
    <t>VIF</t>
  </si>
  <si>
    <t>F=32.81, p=0.0000000006813</t>
  </si>
  <si>
    <r>
      <t>Agric Credit Ratio - X</t>
    </r>
    <r>
      <rPr>
        <b/>
        <sz val="8"/>
        <color theme="1"/>
        <rFont val="Aptos Narrow"/>
        <family val="2"/>
        <scheme val="minor"/>
      </rPr>
      <t>5</t>
    </r>
  </si>
  <si>
    <t>F=33.26, p=0.0000000005955</t>
  </si>
  <si>
    <t>VIF Ratio</t>
  </si>
  <si>
    <t>Sample Size</t>
  </si>
  <si>
    <t>Table 3.1</t>
  </si>
  <si>
    <t>Table 1.1</t>
  </si>
  <si>
    <t>Residual Median</t>
  </si>
  <si>
    <t>29 Years</t>
  </si>
  <si>
    <t>Residual Standard Dev</t>
  </si>
  <si>
    <t>Model explains 90% of variance in nit consumption</t>
  </si>
  <si>
    <t>On average, the model is over-predicting the actual values</t>
  </si>
  <si>
    <t>At least one of the indp variables has a statistically significant effect on the Nit consumption</t>
  </si>
  <si>
    <t>Ratio-Number</t>
  </si>
  <si>
    <t>Standard Error of Lin Coeff</t>
  </si>
  <si>
    <t>Impact on N volume - KT*</t>
  </si>
  <si>
    <t>1% change in 2021-2022 datapoint for all variables in their respective units</t>
  </si>
  <si>
    <t>Note *</t>
  </si>
  <si>
    <t>2021-22 data points</t>
  </si>
  <si>
    <t>1% change</t>
  </si>
  <si>
    <t>Plot 2.2: Residual QQ Plot</t>
  </si>
  <si>
    <t>Plot 2.3: Histogram of Residuals</t>
  </si>
  <si>
    <t>Plot 2.4: ACF Plot of Residuals</t>
  </si>
  <si>
    <t>Plot 2.5: Residuals Vs Fitted Values</t>
  </si>
  <si>
    <t>Plot 2.6: Cook's Distance Plot</t>
  </si>
  <si>
    <t xml:space="preserve">INDEPENDENT REGRESSION LOG LOG VARIABLES - PARAMETERS </t>
  </si>
  <si>
    <t>Log Log  Elasticity Coeff</t>
  </si>
  <si>
    <t>F=25.48 , p=0.000000007183</t>
  </si>
  <si>
    <t>Model explains 90% of variance in Nit KT consumption</t>
  </si>
  <si>
    <t>Model explains 91% of variance in Nit KT consumption</t>
  </si>
  <si>
    <t>Standard Errors of Lin Coeff</t>
  </si>
  <si>
    <t>F=23.91, p=0.00000001262</t>
  </si>
  <si>
    <t>Model explains 91% of variance in nit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</si>
</sst>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00000"/>
    <numFmt numFmtId="166" formatCode="0.0"/>
    <numFmt numFmtId="167" formatCode="0.00000"/>
    <numFmt numFmtId="168" formatCode="0.0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Times New Roman"/>
      <family val="1"/>
    </font>
    <font>
      <sz val="10"/>
      <color theme="1"/>
      <name val="Calibri"/>
      <family val="2"/>
    </font>
    <font>
      <sz val="14"/>
      <color theme="1"/>
      <name val="Aptos Narrow"/>
      <family val="2"/>
      <scheme val="minor"/>
    </font>
    <font>
      <sz val="14"/>
      <color rgb="FF33333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thick">
        <color rgb="FFD3D3D3"/>
      </top>
      <bottom style="thick">
        <color rgb="FFD3D3D3"/>
      </bottom>
      <diagonal/>
    </border>
    <border>
      <left/>
      <right/>
      <top style="thick">
        <color rgb="FFD3D3D3"/>
      </top>
      <bottom style="thick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2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1" fillId="0" borderId="0" xfId="0" applyFont="1"/>
    <xf numFmtId="1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1" fillId="0" borderId="1" xfId="0" applyNumberFormat="1" applyFont="1" applyBorder="1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4" fontId="0" fillId="0" borderId="4" xfId="0" applyNumberForma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11" fontId="0" fillId="0" borderId="1" xfId="0" applyNumberFormat="1" applyBorder="1"/>
    <xf numFmtId="168" fontId="0" fillId="0" borderId="1" xfId="0" applyNumberFormat="1" applyBorder="1"/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vertical="center" wrapText="1"/>
    </xf>
    <xf numFmtId="0" fontId="1" fillId="4" borderId="1" xfId="0" applyFont="1" applyFill="1" applyBorder="1" applyAlignment="1">
      <alignment horizontal="center"/>
    </xf>
    <xf numFmtId="166" fontId="0" fillId="0" borderId="0" xfId="0" applyNumberFormat="1"/>
    <xf numFmtId="0" fontId="1" fillId="5" borderId="1" xfId="0" applyFont="1" applyFill="1" applyBorder="1"/>
    <xf numFmtId="2" fontId="0" fillId="5" borderId="1" xfId="0" applyNumberFormat="1" applyFill="1" applyBorder="1"/>
    <xf numFmtId="166" fontId="0" fillId="5" borderId="0" xfId="0" applyNumberFormat="1" applyFill="1"/>
    <xf numFmtId="166" fontId="9" fillId="5" borderId="0" xfId="0" applyNumberFormat="1" applyFont="1" applyFill="1" applyAlignment="1">
      <alignment vertical="center"/>
    </xf>
    <xf numFmtId="0" fontId="4" fillId="5" borderId="1" xfId="0" applyFont="1" applyFill="1" applyBorder="1" applyAlignment="1">
      <alignment vertical="center"/>
    </xf>
    <xf numFmtId="2" fontId="0" fillId="5" borderId="0" xfId="0" applyNumberFormat="1" applyFill="1"/>
    <xf numFmtId="164" fontId="1" fillId="0" borderId="1" xfId="0" applyNumberFormat="1" applyFont="1" applyBorder="1"/>
    <xf numFmtId="4" fontId="0" fillId="0" borderId="0" xfId="0" applyNumberFormat="1"/>
    <xf numFmtId="164" fontId="0" fillId="5" borderId="0" xfId="0" applyNumberFormat="1" applyFill="1"/>
    <xf numFmtId="168" fontId="0" fillId="5" borderId="0" xfId="0" applyNumberFormat="1" applyFill="1"/>
    <xf numFmtId="9" fontId="1" fillId="5" borderId="0" xfId="0" applyNumberFormat="1" applyFont="1" applyFill="1"/>
    <xf numFmtId="0" fontId="4" fillId="0" borderId="0" xfId="0" applyFont="1" applyAlignment="1">
      <alignment horizontal="center" vertical="center"/>
    </xf>
    <xf numFmtId="2" fontId="0" fillId="5" borderId="1" xfId="0" applyNumberFormat="1" applyFill="1" applyBorder="1" applyAlignment="1">
      <alignment horizontal="right"/>
    </xf>
    <xf numFmtId="2" fontId="0" fillId="0" borderId="1" xfId="1" applyNumberFormat="1" applyFont="1" applyBorder="1"/>
    <xf numFmtId="3" fontId="0" fillId="0" borderId="0" xfId="0" applyNumberFormat="1"/>
    <xf numFmtId="1" fontId="0" fillId="5" borderId="0" xfId="0" applyNumberFormat="1" applyFill="1"/>
    <xf numFmtId="2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5">
    <cellStyle name="Comma 2" xfId="3" xr:uid="{2C785549-442C-4E19-B40E-00CC291AA428}"/>
    <cellStyle name="Normal" xfId="0" builtinId="0"/>
    <cellStyle name="Normal 2" xfId="2" xr:uid="{7B867265-EFC5-40BD-9576-66AE4CA49778}"/>
    <cellStyle name="Percent" xfId="1" builtinId="5"/>
    <cellStyle name="Percent 2" xfId="4" xr:uid="{C414A715-F26F-4B80-8B3A-238CE303F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608859</xdr:colOff>
      <xdr:row>108</xdr:row>
      <xdr:rowOff>123826</xdr:rowOff>
    </xdr:from>
    <xdr:to>
      <xdr:col>6</xdr:col>
      <xdr:colOff>561974</xdr:colOff>
      <xdr:row>127</xdr:row>
      <xdr:rowOff>17076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9FF809-BDE4-6A80-EC30-B7B769023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59" y="28632151"/>
          <a:ext cx="6372965" cy="35127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209</xdr:row>
      <xdr:rowOff>57151</xdr:rowOff>
    </xdr:from>
    <xdr:to>
      <xdr:col>6</xdr:col>
      <xdr:colOff>573719</xdr:colOff>
      <xdr:row>230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337D520-EA49-7650-0A34-9D2F4695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52187476"/>
          <a:ext cx="6374444" cy="3943349"/>
        </a:xfrm>
        <a:prstGeom prst="rect">
          <a:avLst/>
        </a:prstGeom>
      </xdr:spPr>
    </xdr:pic>
    <xdr:clientData/>
  </xdr:twoCellAnchor>
  <xdr:twoCellAnchor editAs="oneCell">
    <xdr:from>
      <xdr:col>0</xdr:col>
      <xdr:colOff>596518</xdr:colOff>
      <xdr:row>72</xdr:row>
      <xdr:rowOff>9526</xdr:rowOff>
    </xdr:from>
    <xdr:to>
      <xdr:col>7</xdr:col>
      <xdr:colOff>609600</xdr:colOff>
      <xdr:row>101</xdr:row>
      <xdr:rowOff>125326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184067-7A9E-793C-0F8C-FFEADCDA6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518" y="16325851"/>
          <a:ext cx="7404482" cy="56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131</xdr:row>
      <xdr:rowOff>26389</xdr:rowOff>
    </xdr:from>
    <xdr:to>
      <xdr:col>6</xdr:col>
      <xdr:colOff>581025</xdr:colOff>
      <xdr:row>154</xdr:row>
      <xdr:rowOff>182062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F93F7A6-2689-7F12-198A-A690FF1DC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3106714"/>
          <a:ext cx="6438900" cy="4537173"/>
        </a:xfrm>
        <a:prstGeom prst="rect">
          <a:avLst/>
        </a:prstGeom>
      </xdr:spPr>
    </xdr:pic>
    <xdr:clientData/>
  </xdr:twoCellAnchor>
  <xdr:twoCellAnchor editAs="oneCell">
    <xdr:from>
      <xdr:col>1</xdr:col>
      <xdr:colOff>33291</xdr:colOff>
      <xdr:row>159</xdr:row>
      <xdr:rowOff>19050</xdr:rowOff>
    </xdr:from>
    <xdr:to>
      <xdr:col>6</xdr:col>
      <xdr:colOff>600075</xdr:colOff>
      <xdr:row>178</xdr:row>
      <xdr:rowOff>85238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65C81E9-C34D-660A-8C1C-69986A125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891" y="38242875"/>
          <a:ext cx="6377034" cy="368568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183</xdr:row>
      <xdr:rowOff>28575</xdr:rowOff>
    </xdr:from>
    <xdr:to>
      <xdr:col>6</xdr:col>
      <xdr:colOff>571500</xdr:colOff>
      <xdr:row>202</xdr:row>
      <xdr:rowOff>180174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E2D875-0342-8DB7-AC3C-37886F836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2824400"/>
          <a:ext cx="6400800" cy="3771099"/>
        </a:xfrm>
        <a:prstGeom prst="rect">
          <a:avLst/>
        </a:prstGeom>
      </xdr:spPr>
    </xdr:pic>
    <xdr:clientData/>
  </xdr:twoCellAnchor>
  <xdr:twoCellAnchor editAs="oneCell">
    <xdr:from>
      <xdr:col>10</xdr:col>
      <xdr:colOff>5202</xdr:colOff>
      <xdr:row>72</xdr:row>
      <xdr:rowOff>53341</xdr:rowOff>
    </xdr:from>
    <xdr:to>
      <xdr:col>17</xdr:col>
      <xdr:colOff>30479</xdr:colOff>
      <xdr:row>98</xdr:row>
      <xdr:rowOff>21643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DED709-91EF-35B1-DD1C-C63A18925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022" y="17937481"/>
          <a:ext cx="7706237" cy="4723182"/>
        </a:xfrm>
        <a:prstGeom prst="rect">
          <a:avLst/>
        </a:prstGeom>
      </xdr:spPr>
    </xdr:pic>
    <xdr:clientData/>
  </xdr:twoCellAnchor>
  <xdr:twoCellAnchor editAs="oneCell">
    <xdr:from>
      <xdr:col>9</xdr:col>
      <xdr:colOff>607948</xdr:colOff>
      <xdr:row>107</xdr:row>
      <xdr:rowOff>152400</xdr:rowOff>
    </xdr:from>
    <xdr:to>
      <xdr:col>17</xdr:col>
      <xdr:colOff>53339</xdr:colOff>
      <xdr:row>127</xdr:row>
      <xdr:rowOff>22859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AA8876-16D2-9002-3882-B0316D5E2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7168" y="24437340"/>
          <a:ext cx="7735951" cy="352805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131</xdr:row>
      <xdr:rowOff>53341</xdr:rowOff>
    </xdr:from>
    <xdr:to>
      <xdr:col>15</xdr:col>
      <xdr:colOff>762000</xdr:colOff>
      <xdr:row>155</xdr:row>
      <xdr:rowOff>15241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A4D14-6E09-FB11-8117-0EE729081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8910281"/>
          <a:ext cx="6416040" cy="435102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158</xdr:row>
      <xdr:rowOff>182879</xdr:rowOff>
    </xdr:from>
    <xdr:to>
      <xdr:col>15</xdr:col>
      <xdr:colOff>937260</xdr:colOff>
      <xdr:row>178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2186EE7-6607-6CB4-C8F7-7507CB93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6921" y="34160459"/>
          <a:ext cx="6583679" cy="3482341"/>
        </a:xfrm>
        <a:prstGeom prst="rect">
          <a:avLst/>
        </a:prstGeom>
      </xdr:spPr>
    </xdr:pic>
    <xdr:clientData/>
  </xdr:twoCellAnchor>
  <xdr:twoCellAnchor editAs="oneCell">
    <xdr:from>
      <xdr:col>9</xdr:col>
      <xdr:colOff>556261</xdr:colOff>
      <xdr:row>183</xdr:row>
      <xdr:rowOff>175261</xdr:rowOff>
    </xdr:from>
    <xdr:to>
      <xdr:col>15</xdr:col>
      <xdr:colOff>883921</xdr:colOff>
      <xdr:row>202</xdr:row>
      <xdr:rowOff>83821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1F81A0-3D36-FF1A-EC42-5DB2EF87E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5481" y="38907721"/>
          <a:ext cx="6621780" cy="338328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210</xdr:row>
      <xdr:rowOff>1</xdr:rowOff>
    </xdr:from>
    <xdr:to>
      <xdr:col>15</xdr:col>
      <xdr:colOff>708660</xdr:colOff>
      <xdr:row>229</xdr:row>
      <xdr:rowOff>167641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F685F99-5101-633B-EE52-B6C9FB18A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8821" y="43853101"/>
          <a:ext cx="6393179" cy="3642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15240</xdr:rowOff>
    </xdr:from>
    <xdr:to>
      <xdr:col>6</xdr:col>
      <xdr:colOff>457200</xdr:colOff>
      <xdr:row>100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2DE9D3-3191-A946-CA65-C4F78705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145000"/>
          <a:ext cx="5806440" cy="4754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6</xdr:col>
      <xdr:colOff>769620</xdr:colOff>
      <xdr:row>125</xdr:row>
      <xdr:rowOff>159885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0057273-AE94-F815-5795-5FCF099CD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726400"/>
          <a:ext cx="6118860" cy="3451725"/>
        </a:xfrm>
        <a:prstGeom prst="rect">
          <a:avLst/>
        </a:prstGeom>
      </xdr:spPr>
    </xdr:pic>
    <xdr:clientData/>
  </xdr:twoCellAnchor>
  <xdr:twoCellAnchor editAs="oneCell">
    <xdr:from>
      <xdr:col>0</xdr:col>
      <xdr:colOff>563879</xdr:colOff>
      <xdr:row>130</xdr:row>
      <xdr:rowOff>152400</xdr:rowOff>
    </xdr:from>
    <xdr:to>
      <xdr:col>6</xdr:col>
      <xdr:colOff>769620</xdr:colOff>
      <xdr:row>153</xdr:row>
      <xdr:rowOff>68715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138849D-15EA-B82E-E8AE-0981FC067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79" y="25267920"/>
          <a:ext cx="6164581" cy="41225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45721</xdr:rowOff>
    </xdr:from>
    <xdr:to>
      <xdr:col>7</xdr:col>
      <xdr:colOff>548640</xdr:colOff>
      <xdr:row>203</xdr:row>
      <xdr:rowOff>13367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E953EFD-78BB-C8D7-367C-77FFF9240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305241"/>
          <a:ext cx="6774180" cy="4173886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206</xdr:row>
      <xdr:rowOff>152400</xdr:rowOff>
    </xdr:from>
    <xdr:to>
      <xdr:col>7</xdr:col>
      <xdr:colOff>274320</xdr:colOff>
      <xdr:row>227</xdr:row>
      <xdr:rowOff>168433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C037BC3-3053-791D-F645-0A89F51A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" y="39166800"/>
          <a:ext cx="6515100" cy="3856513"/>
        </a:xfrm>
        <a:prstGeom prst="rect">
          <a:avLst/>
        </a:prstGeom>
      </xdr:spPr>
    </xdr:pic>
    <xdr:clientData/>
  </xdr:twoCellAnchor>
  <xdr:twoCellAnchor editAs="oneCell">
    <xdr:from>
      <xdr:col>10</xdr:col>
      <xdr:colOff>20484</xdr:colOff>
      <xdr:row>74</xdr:row>
      <xdr:rowOff>22860</xdr:rowOff>
    </xdr:from>
    <xdr:to>
      <xdr:col>15</xdr:col>
      <xdr:colOff>365760</xdr:colOff>
      <xdr:row>98</xdr:row>
      <xdr:rowOff>133518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33DBB29-4FE4-9EE0-DC13-7DC1B517B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1124" y="17335500"/>
          <a:ext cx="6029796" cy="4499778"/>
        </a:xfrm>
        <a:prstGeom prst="rect">
          <a:avLst/>
        </a:prstGeom>
      </xdr:spPr>
    </xdr:pic>
    <xdr:clientData/>
  </xdr:twoCellAnchor>
  <xdr:twoCellAnchor editAs="oneCell">
    <xdr:from>
      <xdr:col>9</xdr:col>
      <xdr:colOff>588102</xdr:colOff>
      <xdr:row>106</xdr:row>
      <xdr:rowOff>167640</xdr:rowOff>
    </xdr:from>
    <xdr:to>
      <xdr:col>15</xdr:col>
      <xdr:colOff>320039</xdr:colOff>
      <xdr:row>125</xdr:row>
      <xdr:rowOff>68580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CAE5F41-BFFF-3F01-339B-0FFFEA9BA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142" y="23332440"/>
          <a:ext cx="6026057" cy="3375660"/>
        </a:xfrm>
        <a:prstGeom prst="rect">
          <a:avLst/>
        </a:prstGeom>
      </xdr:spPr>
    </xdr:pic>
    <xdr:clientData/>
  </xdr:twoCellAnchor>
  <xdr:twoCellAnchor editAs="oneCell">
    <xdr:from>
      <xdr:col>10</xdr:col>
      <xdr:colOff>144734</xdr:colOff>
      <xdr:row>130</xdr:row>
      <xdr:rowOff>121920</xdr:rowOff>
    </xdr:from>
    <xdr:to>
      <xdr:col>15</xdr:col>
      <xdr:colOff>259080</xdr:colOff>
      <xdr:row>153</xdr:row>
      <xdr:rowOff>76200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C27B68-8B3D-A839-438C-E41936D83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5374" y="27858720"/>
          <a:ext cx="5798866" cy="4160520"/>
        </a:xfrm>
        <a:prstGeom prst="rect">
          <a:avLst/>
        </a:prstGeom>
      </xdr:spPr>
    </xdr:pic>
    <xdr:clientData/>
  </xdr:twoCellAnchor>
  <xdr:twoCellAnchor editAs="oneCell">
    <xdr:from>
      <xdr:col>9</xdr:col>
      <xdr:colOff>591386</xdr:colOff>
      <xdr:row>157</xdr:row>
      <xdr:rowOff>175260</xdr:rowOff>
    </xdr:from>
    <xdr:to>
      <xdr:col>15</xdr:col>
      <xdr:colOff>297180</xdr:colOff>
      <xdr:row>174</xdr:row>
      <xdr:rowOff>155972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957B504-E7AD-378C-F390-AEC55034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2426" y="33032700"/>
          <a:ext cx="5999914" cy="3089672"/>
        </a:xfrm>
        <a:prstGeom prst="rect">
          <a:avLst/>
        </a:prstGeom>
      </xdr:spPr>
    </xdr:pic>
    <xdr:clientData/>
  </xdr:twoCellAnchor>
  <xdr:twoCellAnchor editAs="oneCell">
    <xdr:from>
      <xdr:col>10</xdr:col>
      <xdr:colOff>11238</xdr:colOff>
      <xdr:row>181</xdr:row>
      <xdr:rowOff>30480</xdr:rowOff>
    </xdr:from>
    <xdr:to>
      <xdr:col>15</xdr:col>
      <xdr:colOff>960119</xdr:colOff>
      <xdr:row>202</xdr:row>
      <xdr:rowOff>34458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9CBA6EA-A7CB-748A-38B3-0706199A9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878" y="37459920"/>
          <a:ext cx="6633401" cy="3844458"/>
        </a:xfrm>
        <a:prstGeom prst="rect">
          <a:avLst/>
        </a:prstGeom>
      </xdr:spPr>
    </xdr:pic>
    <xdr:clientData/>
  </xdr:twoCellAnchor>
  <xdr:twoCellAnchor editAs="oneCell">
    <xdr:from>
      <xdr:col>9</xdr:col>
      <xdr:colOff>594360</xdr:colOff>
      <xdr:row>206</xdr:row>
      <xdr:rowOff>175260</xdr:rowOff>
    </xdr:from>
    <xdr:to>
      <xdr:col>16</xdr:col>
      <xdr:colOff>7620</xdr:colOff>
      <xdr:row>228</xdr:row>
      <xdr:rowOff>33175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82E0CA6-6518-72D2-E3D6-67A920996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42359580"/>
          <a:ext cx="6705600" cy="38812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158</xdr:row>
      <xdr:rowOff>13030</xdr:rowOff>
    </xdr:from>
    <xdr:to>
      <xdr:col>7</xdr:col>
      <xdr:colOff>487680</xdr:colOff>
      <xdr:row>174</xdr:row>
      <xdr:rowOff>149449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112FD65-A475-8695-7D76-91431F1B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33053350"/>
          <a:ext cx="6690360" cy="306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BFF8-48D8-4552-B3CF-92ECDE88DD45}">
  <dimension ref="B2:K20"/>
  <sheetViews>
    <sheetView tabSelected="1" topLeftCell="A2" workbookViewId="0">
      <selection activeCell="M11" sqref="M11"/>
    </sheetView>
  </sheetViews>
  <sheetFormatPr defaultRowHeight="15" x14ac:dyDescent="0.25"/>
  <cols>
    <col min="2" max="2" width="5.7109375" customWidth="1"/>
    <col min="3" max="3" width="16.7109375" customWidth="1"/>
    <col min="4" max="11" width="11.7109375" customWidth="1"/>
    <col min="12" max="13" width="10.7109375" customWidth="1"/>
  </cols>
  <sheetData>
    <row r="2" spans="2:11" ht="15.75" x14ac:dyDescent="0.25">
      <c r="B2" s="5" t="s">
        <v>0</v>
      </c>
    </row>
    <row r="3" spans="2:11" x14ac:dyDescent="0.25">
      <c r="B3" s="22" t="s">
        <v>96</v>
      </c>
    </row>
    <row r="4" spans="2:11" ht="35.1" customHeight="1" x14ac:dyDescent="0.25">
      <c r="C4" s="1"/>
      <c r="D4" s="6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</row>
    <row r="5" spans="2:11" ht="20.100000000000001" customHeight="1" x14ac:dyDescent="0.25">
      <c r="D5" s="3" t="s">
        <v>27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26</v>
      </c>
      <c r="J5" s="3" t="s">
        <v>5</v>
      </c>
      <c r="K5" s="3" t="s">
        <v>5</v>
      </c>
    </row>
    <row r="6" spans="2:11" ht="20.100000000000001" customHeight="1" x14ac:dyDescent="0.25">
      <c r="B6" s="3">
        <v>1</v>
      </c>
      <c r="C6" s="6" t="s">
        <v>15</v>
      </c>
      <c r="D6" s="4">
        <v>1</v>
      </c>
      <c r="E6" s="4">
        <v>0.06</v>
      </c>
      <c r="F6" s="4">
        <v>0.54</v>
      </c>
      <c r="G6" s="4">
        <v>0.94</v>
      </c>
      <c r="H6" s="4">
        <v>0.8</v>
      </c>
      <c r="I6" s="4">
        <v>0.9</v>
      </c>
      <c r="J6" s="4">
        <v>-0.25</v>
      </c>
      <c r="K6" s="4">
        <v>-0.32</v>
      </c>
    </row>
    <row r="7" spans="2:11" ht="20.100000000000001" customHeight="1" x14ac:dyDescent="0.25">
      <c r="B7" s="3">
        <v>2</v>
      </c>
      <c r="C7" s="6" t="s">
        <v>16</v>
      </c>
      <c r="D7" s="4">
        <v>0.06</v>
      </c>
      <c r="E7" s="4">
        <v>1</v>
      </c>
      <c r="F7" s="4">
        <v>0.14000000000000001</v>
      </c>
      <c r="G7" s="4">
        <v>0.16</v>
      </c>
      <c r="H7" s="4">
        <v>-0.2</v>
      </c>
      <c r="I7" s="4">
        <v>-0.02</v>
      </c>
      <c r="J7" s="4">
        <v>-0.33</v>
      </c>
      <c r="K7" s="4">
        <v>-0.48</v>
      </c>
    </row>
    <row r="8" spans="2:11" ht="30" x14ac:dyDescent="0.25">
      <c r="B8" s="3">
        <v>3</v>
      </c>
      <c r="C8" s="6" t="s">
        <v>17</v>
      </c>
      <c r="D8" s="4">
        <v>0.54</v>
      </c>
      <c r="E8" s="4">
        <v>0.14000000000000001</v>
      </c>
      <c r="F8" s="4">
        <v>1</v>
      </c>
      <c r="G8" s="4">
        <v>0.61</v>
      </c>
      <c r="H8" s="4">
        <v>0.65</v>
      </c>
      <c r="I8" s="4">
        <v>0.62</v>
      </c>
      <c r="J8" s="4">
        <v>0.18</v>
      </c>
      <c r="K8" s="4">
        <v>-0.51</v>
      </c>
    </row>
    <row r="9" spans="2:11" ht="20.100000000000001" customHeight="1" x14ac:dyDescent="0.25">
      <c r="B9" s="3">
        <v>4</v>
      </c>
      <c r="C9" s="6" t="s">
        <v>18</v>
      </c>
      <c r="D9" s="4">
        <v>0.94</v>
      </c>
      <c r="E9" s="4">
        <v>0.16</v>
      </c>
      <c r="F9" s="4">
        <v>0.61</v>
      </c>
      <c r="G9" s="4">
        <v>1</v>
      </c>
      <c r="H9" s="4">
        <v>0.82</v>
      </c>
      <c r="I9" s="4">
        <v>0.91</v>
      </c>
      <c r="J9" s="4">
        <v>-0.11</v>
      </c>
      <c r="K9" s="4">
        <v>-0.48</v>
      </c>
    </row>
    <row r="10" spans="2:11" ht="20.100000000000001" customHeight="1" x14ac:dyDescent="0.25">
      <c r="B10" s="3">
        <v>5</v>
      </c>
      <c r="C10" s="6" t="s">
        <v>19</v>
      </c>
      <c r="D10" s="4">
        <v>0.8</v>
      </c>
      <c r="E10" s="4">
        <v>-0.2</v>
      </c>
      <c r="F10" s="4">
        <v>0.65</v>
      </c>
      <c r="G10" s="4">
        <v>0.82</v>
      </c>
      <c r="H10" s="4">
        <v>1</v>
      </c>
      <c r="I10" s="4">
        <v>0.93</v>
      </c>
      <c r="J10" s="4">
        <v>0.31</v>
      </c>
      <c r="K10" s="4">
        <v>-0.36</v>
      </c>
    </row>
    <row r="11" spans="2:11" ht="13.15" customHeight="1" x14ac:dyDescent="0.25">
      <c r="B11" s="3">
        <v>6</v>
      </c>
      <c r="C11" s="6" t="s">
        <v>20</v>
      </c>
      <c r="D11" s="4">
        <v>0.9</v>
      </c>
      <c r="E11" s="4">
        <v>-0.02</v>
      </c>
      <c r="F11" s="4">
        <v>0.62</v>
      </c>
      <c r="G11" s="4">
        <v>0.91</v>
      </c>
      <c r="H11" s="4">
        <v>0.93</v>
      </c>
      <c r="I11" s="4">
        <v>1</v>
      </c>
      <c r="J11" s="4">
        <v>0.19</v>
      </c>
      <c r="K11" s="4">
        <v>-0.51</v>
      </c>
    </row>
    <row r="12" spans="2:11" ht="30" x14ac:dyDescent="0.25">
      <c r="B12" s="3">
        <v>7</v>
      </c>
      <c r="C12" s="6" t="s">
        <v>21</v>
      </c>
      <c r="D12" s="4">
        <v>-0.25</v>
      </c>
      <c r="E12" s="4">
        <v>-0.33</v>
      </c>
      <c r="F12" s="4">
        <v>0.18</v>
      </c>
      <c r="G12" s="4">
        <v>-0.11</v>
      </c>
      <c r="H12" s="4">
        <v>0.31</v>
      </c>
      <c r="I12" s="4">
        <v>0.19</v>
      </c>
      <c r="J12" s="4">
        <v>1</v>
      </c>
      <c r="K12" s="4">
        <v>-0.31</v>
      </c>
    </row>
    <row r="13" spans="2:11" ht="30" x14ac:dyDescent="0.25">
      <c r="B13" s="3">
        <v>8</v>
      </c>
      <c r="C13" s="6" t="s">
        <v>22</v>
      </c>
      <c r="D13" s="4">
        <v>-0.32</v>
      </c>
      <c r="E13" s="4">
        <v>-0.48</v>
      </c>
      <c r="F13" s="4">
        <v>-0.51</v>
      </c>
      <c r="G13" s="4">
        <v>-0.48</v>
      </c>
      <c r="H13" s="4">
        <v>-0.36</v>
      </c>
      <c r="I13" s="4">
        <v>-0.51</v>
      </c>
      <c r="J13" s="4">
        <v>-0.31</v>
      </c>
      <c r="K13" s="4">
        <v>1</v>
      </c>
    </row>
    <row r="14" spans="2:11" x14ac:dyDescent="0.25">
      <c r="B14" s="2"/>
      <c r="C14" s="1"/>
    </row>
    <row r="15" spans="2:11" ht="20.100000000000001" customHeight="1" x14ac:dyDescent="0.25"/>
    <row r="16" spans="2:11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F66F-6B1A-47BA-B6E8-50FB1B5C3937}">
  <dimension ref="B2:AE208"/>
  <sheetViews>
    <sheetView topLeftCell="E208" zoomScaleNormal="100" workbookViewId="0">
      <selection activeCell="R209" sqref="R209"/>
    </sheetView>
  </sheetViews>
  <sheetFormatPr defaultRowHeight="15" x14ac:dyDescent="0.25"/>
  <cols>
    <col min="2" max="2" width="26.85546875" customWidth="1"/>
    <col min="3" max="3" width="14.85546875" bestFit="1" customWidth="1"/>
    <col min="4" max="5" width="14.5703125" bestFit="1" customWidth="1"/>
    <col min="6" max="6" width="16.28515625" customWidth="1"/>
    <col min="7" max="7" width="14.5703125" bestFit="1" customWidth="1"/>
    <col min="8" max="8" width="11.7109375" customWidth="1"/>
    <col min="11" max="11" width="24.7109375" customWidth="1"/>
    <col min="12" max="19" width="14.5703125" bestFit="1" customWidth="1"/>
    <col min="20" max="20" width="11.7109375" customWidth="1"/>
    <col min="24" max="24" width="10.5703125" customWidth="1"/>
    <col min="25" max="25" width="12.28515625" customWidth="1"/>
    <col min="26" max="26" width="10.7109375" customWidth="1"/>
    <col min="27" max="28" width="12.28515625" customWidth="1"/>
    <col min="29" max="29" width="11.7109375" customWidth="1"/>
  </cols>
  <sheetData>
    <row r="2" spans="2:31" ht="15.75" x14ac:dyDescent="0.25">
      <c r="B2" s="7" t="s">
        <v>35</v>
      </c>
      <c r="K2" s="7" t="s">
        <v>14</v>
      </c>
    </row>
    <row r="3" spans="2:31" ht="15.75" x14ac:dyDescent="0.25">
      <c r="B3" s="7" t="s">
        <v>29</v>
      </c>
      <c r="K3" s="7" t="s">
        <v>23</v>
      </c>
    </row>
    <row r="4" spans="2:31" x14ac:dyDescent="0.25">
      <c r="B4" s="22" t="s">
        <v>86</v>
      </c>
      <c r="X4" t="s">
        <v>108</v>
      </c>
    </row>
    <row r="5" spans="2:31" ht="45" x14ac:dyDescent="0.25">
      <c r="C5" s="11" t="s">
        <v>15</v>
      </c>
      <c r="D5" s="11" t="s">
        <v>16</v>
      </c>
      <c r="E5" s="11" t="s">
        <v>17</v>
      </c>
      <c r="F5" s="11" t="s">
        <v>18</v>
      </c>
      <c r="G5" s="11" t="s">
        <v>19</v>
      </c>
      <c r="H5" s="11" t="s">
        <v>20</v>
      </c>
      <c r="L5" s="11" t="s">
        <v>15</v>
      </c>
      <c r="M5" s="11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28</v>
      </c>
      <c r="X5" s="11" t="s">
        <v>15</v>
      </c>
      <c r="Y5" s="11" t="s">
        <v>16</v>
      </c>
      <c r="Z5" s="11" t="s">
        <v>17</v>
      </c>
      <c r="AA5" s="11" t="s">
        <v>18</v>
      </c>
      <c r="AB5" s="11" t="s">
        <v>19</v>
      </c>
      <c r="AC5" s="11" t="s">
        <v>20</v>
      </c>
      <c r="AD5" s="11" t="s">
        <v>21</v>
      </c>
      <c r="AE5" s="11" t="s">
        <v>28</v>
      </c>
    </row>
    <row r="6" spans="2:31" ht="18" customHeight="1" x14ac:dyDescent="0.25">
      <c r="C6" s="3" t="s">
        <v>27</v>
      </c>
      <c r="D6" s="3" t="s">
        <v>1</v>
      </c>
      <c r="E6" s="3" t="s">
        <v>2</v>
      </c>
      <c r="F6" s="3" t="s">
        <v>3</v>
      </c>
      <c r="G6" s="3" t="s">
        <v>34</v>
      </c>
      <c r="H6" s="3" t="s">
        <v>26</v>
      </c>
      <c r="L6" s="3" t="s">
        <v>27</v>
      </c>
      <c r="M6" s="3" t="s">
        <v>1</v>
      </c>
      <c r="N6" s="3" t="s">
        <v>2</v>
      </c>
      <c r="O6" s="3" t="s">
        <v>3</v>
      </c>
      <c r="P6" s="3" t="s">
        <v>34</v>
      </c>
      <c r="Q6" s="3" t="s">
        <v>26</v>
      </c>
      <c r="R6" s="3" t="s">
        <v>5</v>
      </c>
      <c r="S6" s="3" t="s">
        <v>5</v>
      </c>
      <c r="X6" s="3" t="s">
        <v>27</v>
      </c>
      <c r="Y6" s="3" t="s">
        <v>1</v>
      </c>
      <c r="Z6" s="3" t="s">
        <v>2</v>
      </c>
      <c r="AA6" s="3" t="s">
        <v>3</v>
      </c>
      <c r="AB6" s="3" t="s">
        <v>34</v>
      </c>
      <c r="AC6" s="3" t="s">
        <v>26</v>
      </c>
      <c r="AD6" s="3" t="s">
        <v>5</v>
      </c>
      <c r="AE6" s="3" t="s">
        <v>5</v>
      </c>
    </row>
    <row r="7" spans="2:31" ht="20.100000000000001" customHeight="1" x14ac:dyDescent="0.25">
      <c r="B7" s="9" t="s">
        <v>6</v>
      </c>
      <c r="C7" s="12">
        <v>-1.3541849999999999E-2</v>
      </c>
      <c r="D7" s="13">
        <v>16.25111003</v>
      </c>
      <c r="E7" s="13">
        <v>103.3694936</v>
      </c>
      <c r="F7" s="13">
        <v>75.396635810000006</v>
      </c>
      <c r="G7" s="14">
        <v>-9.1130000000000003E-5</v>
      </c>
      <c r="H7" s="13">
        <v>5.3950910600000004</v>
      </c>
      <c r="K7" s="9" t="s">
        <v>6</v>
      </c>
      <c r="L7" s="13">
        <v>-2.7371220000000002E-2</v>
      </c>
      <c r="M7" s="13">
        <v>10.24297904</v>
      </c>
      <c r="N7" s="13">
        <v>119.69165377</v>
      </c>
      <c r="O7" s="13">
        <v>77.724722</v>
      </c>
      <c r="P7" s="16">
        <v>5.8709999999999999E-5</v>
      </c>
      <c r="Q7" s="13">
        <v>10.03874272</v>
      </c>
      <c r="R7" s="13">
        <v>-1240.1390284300001</v>
      </c>
      <c r="S7" s="13">
        <v>-42.618754549999998</v>
      </c>
      <c r="X7" s="48">
        <v>83173.91</v>
      </c>
      <c r="Y7">
        <v>131.02000000000001</v>
      </c>
      <c r="Z7" s="17">
        <v>24</v>
      </c>
      <c r="AA7" s="48">
        <v>34.29</v>
      </c>
      <c r="AB7" s="55">
        <v>1418906</v>
      </c>
      <c r="AC7">
        <v>253.78</v>
      </c>
      <c r="AD7">
        <v>1.34</v>
      </c>
      <c r="AE7">
        <v>0.16</v>
      </c>
    </row>
    <row r="8" spans="2:31" ht="20.100000000000001" customHeight="1" x14ac:dyDescent="0.25">
      <c r="B8" s="41" t="s">
        <v>105</v>
      </c>
      <c r="C8" s="42">
        <f>C7*X8</f>
        <v>-11.263286131334999</v>
      </c>
      <c r="D8" s="42">
        <f t="shared" ref="D8:H8" si="0">D7*Y8</f>
        <v>21.292204361305998</v>
      </c>
      <c r="E8" s="42">
        <f t="shared" si="0"/>
        <v>24.808678464</v>
      </c>
      <c r="F8" s="42">
        <f t="shared" si="0"/>
        <v>25.853506419249001</v>
      </c>
      <c r="G8" s="42">
        <f t="shared" si="0"/>
        <v>-1.2930490377999999</v>
      </c>
      <c r="H8" s="42">
        <f t="shared" si="0"/>
        <v>13.691662092068002</v>
      </c>
      <c r="K8" s="41" t="s">
        <v>105</v>
      </c>
      <c r="L8" s="42">
        <f>L7*X8</f>
        <v>-22.765713888702003</v>
      </c>
      <c r="M8" s="42">
        <f t="shared" ref="M8:S8" si="1">M7*Y8</f>
        <v>13.420351138208</v>
      </c>
      <c r="N8" s="42">
        <f t="shared" si="1"/>
        <v>28.725996904799999</v>
      </c>
      <c r="O8" s="42">
        <f t="shared" si="1"/>
        <v>26.651807173799998</v>
      </c>
      <c r="P8" s="42">
        <f t="shared" si="1"/>
        <v>0.83303971259999998</v>
      </c>
      <c r="Q8" s="42">
        <f t="shared" si="1"/>
        <v>25.476321274816002</v>
      </c>
      <c r="R8" s="42">
        <f t="shared" si="1"/>
        <v>-16.617862980962002</v>
      </c>
      <c r="S8" s="42">
        <f t="shared" si="1"/>
        <v>-6.8190007280000006E-2</v>
      </c>
      <c r="W8" s="51" t="s">
        <v>109</v>
      </c>
      <c r="X8" s="46">
        <f>0.01*X7</f>
        <v>831.73910000000001</v>
      </c>
      <c r="Y8" s="46">
        <f t="shared" ref="Y8:AE8" si="2">0.01*Y7</f>
        <v>1.3102</v>
      </c>
      <c r="Z8" s="46">
        <f t="shared" si="2"/>
        <v>0.24</v>
      </c>
      <c r="AA8" s="46">
        <f t="shared" si="2"/>
        <v>0.34289999999999998</v>
      </c>
      <c r="AB8" s="56">
        <f t="shared" si="2"/>
        <v>14189.06</v>
      </c>
      <c r="AC8" s="46">
        <f t="shared" si="2"/>
        <v>2.5378000000000003</v>
      </c>
      <c r="AD8" s="46">
        <f t="shared" si="2"/>
        <v>1.34E-2</v>
      </c>
      <c r="AE8" s="49">
        <f t="shared" si="2"/>
        <v>1.6000000000000001E-3</v>
      </c>
    </row>
    <row r="9" spans="2:31" ht="20.100000000000001" customHeight="1" x14ac:dyDescent="0.25">
      <c r="B9" s="41" t="s">
        <v>7</v>
      </c>
      <c r="C9" s="42">
        <f t="shared" ref="C9:H9" si="3">C55</f>
        <v>-0.22067000000000001</v>
      </c>
      <c r="D9" s="42">
        <f t="shared" si="3"/>
        <v>0.13023999999999999</v>
      </c>
      <c r="E9" s="42">
        <f t="shared" si="3"/>
        <v>0.40598000000000001</v>
      </c>
      <c r="F9" s="42">
        <f t="shared" si="3"/>
        <v>0.27956999999999999</v>
      </c>
      <c r="G9" s="42">
        <f t="shared" si="3"/>
        <v>2.8719999999999999E-2</v>
      </c>
      <c r="H9" s="42">
        <f t="shared" si="3"/>
        <v>0.18978</v>
      </c>
      <c r="K9" s="41" t="s">
        <v>7</v>
      </c>
      <c r="L9" s="42">
        <f t="shared" ref="L9:S9" si="4">L55</f>
        <v>-0.24797</v>
      </c>
      <c r="M9" s="42">
        <f t="shared" si="4"/>
        <v>-6.021E-2</v>
      </c>
      <c r="N9" s="42">
        <f t="shared" si="4"/>
        <v>0.33378000000000002</v>
      </c>
      <c r="O9" s="42">
        <f t="shared" si="4"/>
        <v>0.26518999999999998</v>
      </c>
      <c r="P9" s="42">
        <f t="shared" si="4"/>
        <v>4.394E-2</v>
      </c>
      <c r="Q9" s="42">
        <f t="shared" si="4"/>
        <v>0.1923</v>
      </c>
      <c r="R9" s="42">
        <f t="shared" si="4"/>
        <v>-6.8349999999999994E-2</v>
      </c>
      <c r="S9" s="53">
        <f t="shared" si="4"/>
        <v>-3.1559999999999998E-2</v>
      </c>
    </row>
    <row r="10" spans="2:31" ht="20.100000000000001" customHeight="1" x14ac:dyDescent="0.25">
      <c r="B10" s="9" t="s">
        <v>120</v>
      </c>
      <c r="C10" s="12">
        <v>4.9074799999999997E-3</v>
      </c>
      <c r="D10" s="13">
        <v>13.68300412</v>
      </c>
      <c r="E10" s="13">
        <v>92.064107320000005</v>
      </c>
      <c r="F10" s="13">
        <v>20.2250774</v>
      </c>
      <c r="G10" s="14">
        <v>3.5723999999999999E-4</v>
      </c>
      <c r="H10" s="13">
        <v>2.7128074099999999</v>
      </c>
      <c r="K10" s="9" t="s">
        <v>120</v>
      </c>
      <c r="L10" s="13">
        <v>1.397749E-2</v>
      </c>
      <c r="M10" s="13">
        <v>16.201449329999999</v>
      </c>
      <c r="N10" s="13">
        <v>103.40178023999999</v>
      </c>
      <c r="O10" s="13">
        <v>21.94427349</v>
      </c>
      <c r="P10" s="16">
        <v>4.4623999999999998E-4</v>
      </c>
      <c r="Q10" s="13">
        <v>5.6540635899999998</v>
      </c>
      <c r="R10" s="13">
        <v>1115.52854282</v>
      </c>
      <c r="S10" s="13">
        <v>1183.3762295500001</v>
      </c>
    </row>
    <row r="11" spans="2:31" ht="20.100000000000001" customHeight="1" x14ac:dyDescent="0.25">
      <c r="B11" s="9" t="s">
        <v>8</v>
      </c>
      <c r="C11" s="13">
        <v>-2.7589999999999999</v>
      </c>
      <c r="D11" s="13">
        <v>1.1879999999999999</v>
      </c>
      <c r="E11" s="13">
        <v>1.123</v>
      </c>
      <c r="F11" s="13">
        <v>3.7280000000000002</v>
      </c>
      <c r="G11" s="13">
        <v>-0.255</v>
      </c>
      <c r="H11" s="13">
        <v>1.9890000000000001</v>
      </c>
      <c r="K11" s="9" t="s">
        <v>8</v>
      </c>
      <c r="L11" s="13">
        <v>-1.958</v>
      </c>
      <c r="M11" s="13">
        <v>0.63200000000000001</v>
      </c>
      <c r="N11" s="13">
        <v>1.1579999999999999</v>
      </c>
      <c r="O11" s="13">
        <v>3.5419999999999998</v>
      </c>
      <c r="P11" s="13">
        <v>0.13200000000000001</v>
      </c>
      <c r="Q11" s="13">
        <v>1.7749999999999999</v>
      </c>
      <c r="R11" s="13">
        <v>-1.1120000000000001</v>
      </c>
      <c r="S11" s="12">
        <v>-3.5999999999999997E-2</v>
      </c>
    </row>
    <row r="12" spans="2:31" ht="20.100000000000001" customHeight="1" x14ac:dyDescent="0.25">
      <c r="B12" s="9" t="s">
        <v>9</v>
      </c>
      <c r="C12" s="13">
        <v>1.1440000000000001E-2</v>
      </c>
      <c r="D12" s="13">
        <v>0.24762000000000001</v>
      </c>
      <c r="E12" s="13">
        <v>0.27362999999999998</v>
      </c>
      <c r="F12" s="12">
        <v>1.17E-3</v>
      </c>
      <c r="G12" s="13">
        <v>0.80101999999999995</v>
      </c>
      <c r="H12" s="13">
        <v>5.9310000000000002E-2</v>
      </c>
      <c r="K12" s="9" t="s">
        <v>9</v>
      </c>
      <c r="L12" s="13">
        <v>6.4299999999999996E-2</v>
      </c>
      <c r="M12" s="13">
        <v>0.53439999999999999</v>
      </c>
      <c r="N12" s="13">
        <v>0.26068999999999998</v>
      </c>
      <c r="O12" s="12">
        <v>2.0500000000000002E-3</v>
      </c>
      <c r="P12" s="13">
        <v>0.89664999999999995</v>
      </c>
      <c r="Q12" s="15">
        <v>9.1039999999999996E-2</v>
      </c>
      <c r="R12" s="13">
        <v>0.27944999999999998</v>
      </c>
      <c r="S12" s="13">
        <v>0.97162999999999999</v>
      </c>
    </row>
    <row r="13" spans="2:31" ht="20.100000000000001" customHeight="1" x14ac:dyDescent="0.25">
      <c r="B13" s="9" t="s">
        <v>31</v>
      </c>
      <c r="C13" s="18" t="s">
        <v>30</v>
      </c>
      <c r="D13" s="19" t="s">
        <v>32</v>
      </c>
      <c r="E13" s="19" t="s">
        <v>32</v>
      </c>
      <c r="F13" s="20" t="s">
        <v>30</v>
      </c>
      <c r="G13" s="19" t="s">
        <v>32</v>
      </c>
      <c r="H13" s="20" t="s">
        <v>30</v>
      </c>
      <c r="K13" s="9" t="s">
        <v>31</v>
      </c>
      <c r="L13" s="18" t="s">
        <v>30</v>
      </c>
      <c r="M13" s="19" t="s">
        <v>32</v>
      </c>
      <c r="N13" s="19" t="s">
        <v>32</v>
      </c>
      <c r="O13" s="18" t="s">
        <v>30</v>
      </c>
      <c r="P13" s="19" t="s">
        <v>32</v>
      </c>
      <c r="Q13" s="18" t="s">
        <v>30</v>
      </c>
      <c r="R13" s="19" t="s">
        <v>32</v>
      </c>
      <c r="S13" s="19" t="s">
        <v>32</v>
      </c>
    </row>
    <row r="14" spans="2:31" ht="20.100000000000001" customHeight="1" x14ac:dyDescent="0.25">
      <c r="B14" s="9" t="s">
        <v>33</v>
      </c>
      <c r="C14" s="21">
        <v>0.99</v>
      </c>
      <c r="D14" s="21"/>
      <c r="E14" s="21"/>
      <c r="F14" s="21">
        <v>0.99</v>
      </c>
      <c r="G14" s="21"/>
      <c r="H14" s="21">
        <v>0.9</v>
      </c>
      <c r="K14" s="9" t="s">
        <v>33</v>
      </c>
      <c r="L14" s="21">
        <v>0.9</v>
      </c>
      <c r="M14" s="21"/>
      <c r="N14" s="21"/>
      <c r="O14" s="21">
        <v>0.99</v>
      </c>
      <c r="P14" s="21"/>
      <c r="Q14" s="21">
        <v>0.95</v>
      </c>
      <c r="R14" s="4"/>
      <c r="S14" s="4"/>
    </row>
    <row r="15" spans="2:31" ht="20.100000000000001" customHeight="1" x14ac:dyDescent="0.25">
      <c r="B15" s="9" t="s">
        <v>10</v>
      </c>
      <c r="C15" s="13">
        <v>135.92619999999999</v>
      </c>
      <c r="D15" s="13">
        <v>8.2437000000000005</v>
      </c>
      <c r="E15" s="13">
        <v>15.603400000000001</v>
      </c>
      <c r="F15" s="13">
        <v>29.433299999999999</v>
      </c>
      <c r="G15" s="13">
        <v>3.6804999999999999</v>
      </c>
      <c r="H15" s="13">
        <v>3.9550999999999998</v>
      </c>
      <c r="I15" s="17"/>
      <c r="J15" s="17"/>
      <c r="K15" s="25" t="s">
        <v>10</v>
      </c>
      <c r="L15" s="13">
        <v>131.22810000000001</v>
      </c>
      <c r="M15" s="13">
        <v>7.9588000000000001</v>
      </c>
      <c r="N15" s="13">
        <v>15.0641</v>
      </c>
      <c r="O15" s="13">
        <v>28.416</v>
      </c>
      <c r="P15" s="13">
        <v>3.5533000000000001</v>
      </c>
      <c r="Q15" s="13">
        <v>3.8184</v>
      </c>
      <c r="R15" s="13">
        <v>1.2383</v>
      </c>
      <c r="S15" s="13">
        <v>1.2999999999999999E-3</v>
      </c>
    </row>
    <row r="16" spans="2:31" ht="20.100000000000001" customHeight="1" x14ac:dyDescent="0.25">
      <c r="B16" s="9" t="s">
        <v>11</v>
      </c>
      <c r="C16" s="13">
        <v>6.9049999999999997E-11</v>
      </c>
      <c r="D16" s="13">
        <v>8.8722000000000002E-3</v>
      </c>
      <c r="E16" s="13">
        <v>6.8110000000000002E-4</v>
      </c>
      <c r="F16" s="13">
        <v>1.8935604280000002E-5</v>
      </c>
      <c r="G16" s="13">
        <v>6.8120100000000003E-2</v>
      </c>
      <c r="H16" s="13">
        <v>5.9308600000000003E-2</v>
      </c>
      <c r="I16" s="17"/>
      <c r="J16" s="17"/>
      <c r="K16" s="25" t="s">
        <v>11</v>
      </c>
      <c r="L16" s="13">
        <v>3.0750000000000002E-10</v>
      </c>
      <c r="M16" s="13">
        <v>1.0551700000000001E-2</v>
      </c>
      <c r="N16" s="13">
        <v>9.2860000000000002E-4</v>
      </c>
      <c r="O16" s="13">
        <v>3.2293464200000003E-5</v>
      </c>
      <c r="P16" s="13">
        <v>7.4040900000000007E-2</v>
      </c>
      <c r="Q16" s="13">
        <v>6.4819699999999994E-2</v>
      </c>
      <c r="R16" s="13">
        <v>0.2789954</v>
      </c>
      <c r="S16" s="13">
        <v>0.97162780000000004</v>
      </c>
    </row>
    <row r="17" spans="2:19" ht="20.100000000000001" customHeight="1" x14ac:dyDescent="0.25">
      <c r="B17" s="9" t="s">
        <v>31</v>
      </c>
      <c r="C17" s="18" t="s">
        <v>30</v>
      </c>
      <c r="D17" s="18" t="s">
        <v>30</v>
      </c>
      <c r="E17" s="18" t="s">
        <v>30</v>
      </c>
      <c r="F17" s="18" t="s">
        <v>30</v>
      </c>
      <c r="G17" s="18" t="s">
        <v>30</v>
      </c>
      <c r="H17" s="18" t="s">
        <v>30</v>
      </c>
      <c r="K17" s="9" t="s">
        <v>31</v>
      </c>
      <c r="L17" s="18" t="s">
        <v>30</v>
      </c>
      <c r="M17" s="18" t="s">
        <v>30</v>
      </c>
      <c r="N17" s="18" t="s">
        <v>30</v>
      </c>
      <c r="O17" s="18" t="s">
        <v>30</v>
      </c>
      <c r="P17" s="18" t="s">
        <v>30</v>
      </c>
      <c r="Q17" s="18" t="s">
        <v>30</v>
      </c>
      <c r="R17" s="19" t="s">
        <v>32</v>
      </c>
      <c r="S17" s="19" t="s">
        <v>32</v>
      </c>
    </row>
    <row r="18" spans="2:19" ht="20.100000000000001" customHeight="1" x14ac:dyDescent="0.25">
      <c r="B18" s="9" t="s">
        <v>33</v>
      </c>
      <c r="C18" s="21">
        <v>0.99</v>
      </c>
      <c r="D18" s="21">
        <v>0.99</v>
      </c>
      <c r="E18" s="21">
        <v>0.99</v>
      </c>
      <c r="F18" s="21">
        <v>0.99</v>
      </c>
      <c r="G18" s="21">
        <v>0.9</v>
      </c>
      <c r="H18" s="21">
        <v>0.9</v>
      </c>
      <c r="K18" s="9" t="s">
        <v>33</v>
      </c>
      <c r="L18" s="21">
        <v>0.99</v>
      </c>
      <c r="M18" s="21">
        <v>0.99</v>
      </c>
      <c r="N18" s="21">
        <v>0.99</v>
      </c>
      <c r="O18" s="21">
        <v>0.99</v>
      </c>
      <c r="P18" s="21">
        <v>0.9</v>
      </c>
      <c r="Q18" s="21">
        <v>0.9</v>
      </c>
      <c r="R18" s="4"/>
      <c r="S18" s="4"/>
    </row>
    <row r="19" spans="2:19" ht="20.100000000000001" customHeight="1" x14ac:dyDescent="0.25">
      <c r="B19" s="9" t="s">
        <v>93</v>
      </c>
      <c r="C19" s="13">
        <v>10.888798</v>
      </c>
      <c r="D19" s="13">
        <v>1.953373</v>
      </c>
      <c r="E19" s="13">
        <v>2.1071770000000001</v>
      </c>
      <c r="F19" s="13">
        <v>13.923624999999999</v>
      </c>
      <c r="G19" s="13">
        <v>13.713628</v>
      </c>
      <c r="H19" s="13">
        <v>17.392530000000001</v>
      </c>
      <c r="K19" s="9" t="s">
        <v>93</v>
      </c>
      <c r="L19" s="21"/>
      <c r="M19" s="21"/>
      <c r="N19" s="21"/>
      <c r="O19" s="21"/>
      <c r="P19" s="21"/>
      <c r="Q19" s="21"/>
      <c r="R19" s="4"/>
      <c r="S19" s="4"/>
    </row>
    <row r="20" spans="2:19" ht="20.100000000000001" customHeight="1" x14ac:dyDescent="0.25">
      <c r="B20" s="9" t="s">
        <v>12</v>
      </c>
      <c r="C20" s="15">
        <v>25260.869569999999</v>
      </c>
      <c r="D20" s="15">
        <v>133.78</v>
      </c>
      <c r="E20" s="15">
        <v>23.01</v>
      </c>
      <c r="F20" s="15">
        <v>16.648929800000001</v>
      </c>
      <c r="G20" s="15">
        <v>211561</v>
      </c>
      <c r="H20" s="15">
        <v>45.750175400000003</v>
      </c>
      <c r="K20" s="9" t="s">
        <v>12</v>
      </c>
      <c r="L20" s="13">
        <v>25260.869569999999</v>
      </c>
      <c r="M20" s="13">
        <v>133.78</v>
      </c>
      <c r="N20" s="13">
        <v>23.01</v>
      </c>
      <c r="O20" s="13">
        <v>16.648929800000001</v>
      </c>
      <c r="P20" s="13">
        <v>211561</v>
      </c>
      <c r="Q20" s="13">
        <v>45.750175400000003</v>
      </c>
      <c r="R20" s="13">
        <v>0.97050139999999996</v>
      </c>
      <c r="S20" s="13">
        <v>0.37596190000000002</v>
      </c>
    </row>
    <row r="21" spans="2:19" ht="20.100000000000001" customHeight="1" x14ac:dyDescent="0.25">
      <c r="B21" s="9" t="s">
        <v>13</v>
      </c>
      <c r="C21" s="15">
        <v>28627.372567070001</v>
      </c>
      <c r="D21" s="15">
        <v>4.3487205800000002</v>
      </c>
      <c r="E21" s="15">
        <v>0.67129057000000003</v>
      </c>
      <c r="F21" s="15">
        <v>7.8548224500000003</v>
      </c>
      <c r="G21" s="15">
        <v>441331.52875244</v>
      </c>
      <c r="H21" s="15">
        <v>65.450477980000002</v>
      </c>
      <c r="K21" s="9" t="s">
        <v>13</v>
      </c>
      <c r="L21" s="13">
        <v>28627.372567070001</v>
      </c>
      <c r="M21" s="13">
        <v>4.3487205800000002</v>
      </c>
      <c r="N21" s="13">
        <v>0.67129057000000003</v>
      </c>
      <c r="O21" s="13">
        <v>7.8548224500000003</v>
      </c>
      <c r="P21" s="13">
        <v>441331.52875244</v>
      </c>
      <c r="Q21" s="13">
        <v>65.450477980000002</v>
      </c>
      <c r="R21" s="13">
        <v>0.15834402</v>
      </c>
      <c r="S21" s="13">
        <v>8.0331959999999994E-2</v>
      </c>
    </row>
    <row r="22" spans="2:19" ht="20.100000000000001" customHeight="1" x14ac:dyDescent="0.25"/>
    <row r="23" spans="2:19" ht="20.100000000000001" customHeight="1" x14ac:dyDescent="0.25">
      <c r="B23" s="39" t="s">
        <v>94</v>
      </c>
      <c r="C23" s="69" t="s">
        <v>98</v>
      </c>
      <c r="D23" s="70"/>
      <c r="E23" s="70"/>
      <c r="F23" s="71" t="s">
        <v>79</v>
      </c>
      <c r="G23" s="71"/>
      <c r="H23" s="72"/>
      <c r="K23" s="39" t="s">
        <v>94</v>
      </c>
      <c r="L23" s="59" t="s">
        <v>98</v>
      </c>
      <c r="M23" s="59"/>
      <c r="N23" s="59"/>
      <c r="O23" s="60" t="s">
        <v>79</v>
      </c>
      <c r="P23" s="60"/>
      <c r="Q23" s="60"/>
    </row>
    <row r="24" spans="2:19" ht="29.25" customHeight="1" x14ac:dyDescent="0.25">
      <c r="B24" s="10" t="s">
        <v>25</v>
      </c>
      <c r="C24" s="62">
        <v>0.89949999999999997</v>
      </c>
      <c r="D24" s="63"/>
      <c r="E24" s="64"/>
      <c r="F24" s="58" t="s">
        <v>100</v>
      </c>
      <c r="G24" s="58"/>
      <c r="H24" s="58"/>
      <c r="K24" s="10" t="s">
        <v>25</v>
      </c>
      <c r="L24" s="61">
        <v>0.90529999999999999</v>
      </c>
      <c r="M24" s="61"/>
      <c r="N24" s="61"/>
      <c r="O24" s="58" t="s">
        <v>122</v>
      </c>
      <c r="P24" s="58"/>
      <c r="Q24" s="58"/>
      <c r="R24" s="17"/>
      <c r="S24" s="17"/>
    </row>
    <row r="25" spans="2:19" ht="51" customHeight="1" x14ac:dyDescent="0.25">
      <c r="B25" s="10" t="s">
        <v>88</v>
      </c>
      <c r="C25" s="62" t="s">
        <v>90</v>
      </c>
      <c r="D25" s="63"/>
      <c r="E25" s="64"/>
      <c r="F25" s="58" t="s">
        <v>102</v>
      </c>
      <c r="G25" s="58"/>
      <c r="H25" s="58"/>
      <c r="K25" s="10" t="s">
        <v>88</v>
      </c>
      <c r="L25" s="61" t="s">
        <v>121</v>
      </c>
      <c r="M25" s="61"/>
      <c r="N25" s="61"/>
      <c r="O25" s="58" t="s">
        <v>102</v>
      </c>
      <c r="P25" s="58"/>
      <c r="Q25" s="58"/>
      <c r="R25" s="37"/>
      <c r="S25" s="37"/>
    </row>
    <row r="26" spans="2:19" ht="36" customHeight="1" x14ac:dyDescent="0.25">
      <c r="B26" s="10" t="s">
        <v>97</v>
      </c>
      <c r="C26" s="62">
        <v>-5.6098420000000004</v>
      </c>
      <c r="D26" s="63"/>
      <c r="E26" s="64"/>
      <c r="F26" s="58" t="s">
        <v>101</v>
      </c>
      <c r="G26" s="58"/>
      <c r="H26" s="58"/>
      <c r="K26" s="10" t="s">
        <v>97</v>
      </c>
      <c r="L26" s="61">
        <v>-6.27</v>
      </c>
      <c r="M26" s="61"/>
      <c r="N26" s="61"/>
      <c r="O26" s="58" t="s">
        <v>101</v>
      </c>
      <c r="P26" s="58"/>
      <c r="Q26" s="58"/>
      <c r="R26" s="37"/>
      <c r="S26" s="37"/>
    </row>
    <row r="27" spans="2:19" ht="20.100000000000001" customHeight="1" x14ac:dyDescent="0.25">
      <c r="B27" s="10" t="s">
        <v>99</v>
      </c>
      <c r="C27" s="62">
        <v>199.6925</v>
      </c>
      <c r="D27" s="63"/>
      <c r="E27" s="64"/>
      <c r="F27" s="65"/>
      <c r="G27" s="66"/>
      <c r="H27" s="67"/>
      <c r="K27" s="10" t="s">
        <v>99</v>
      </c>
      <c r="L27" s="61">
        <v>193.77760000000001</v>
      </c>
      <c r="M27" s="61"/>
      <c r="N27" s="61"/>
      <c r="O27" s="68"/>
      <c r="P27" s="68"/>
      <c r="Q27" s="68"/>
      <c r="R27" s="37"/>
      <c r="S27" s="37"/>
    </row>
    <row r="28" spans="2:19" ht="20.100000000000001" customHeight="1" x14ac:dyDescent="0.25">
      <c r="B28" s="10" t="s">
        <v>75</v>
      </c>
      <c r="C28" s="35" t="s">
        <v>76</v>
      </c>
      <c r="D28" s="35" t="s">
        <v>77</v>
      </c>
      <c r="E28" s="35" t="s">
        <v>78</v>
      </c>
      <c r="F28" s="68"/>
      <c r="G28" s="68"/>
      <c r="H28" s="68"/>
      <c r="K28" s="10" t="s">
        <v>75</v>
      </c>
      <c r="L28" s="35" t="s">
        <v>76</v>
      </c>
      <c r="M28" s="35" t="s">
        <v>77</v>
      </c>
      <c r="N28" s="35" t="s">
        <v>78</v>
      </c>
      <c r="O28" s="68"/>
      <c r="P28" s="68"/>
      <c r="Q28" s="68"/>
      <c r="R28" s="37"/>
      <c r="S28" s="37"/>
    </row>
    <row r="29" spans="2:19" ht="20.100000000000001" customHeight="1" x14ac:dyDescent="0.25">
      <c r="B29" s="33"/>
      <c r="C29" s="33">
        <v>-0.183</v>
      </c>
      <c r="D29" s="33">
        <v>2.236059</v>
      </c>
      <c r="E29" s="33">
        <v>0.79200000000000004</v>
      </c>
      <c r="F29" s="57" t="s">
        <v>80</v>
      </c>
      <c r="G29" s="57"/>
      <c r="H29" s="57"/>
      <c r="K29" s="33"/>
      <c r="L29" s="33">
        <v>-0.22562209999999999</v>
      </c>
      <c r="M29" s="33">
        <v>2.3184459999999998</v>
      </c>
      <c r="N29" s="33">
        <v>0.86799999999999999</v>
      </c>
      <c r="O29" s="57" t="s">
        <v>80</v>
      </c>
      <c r="P29" s="57"/>
      <c r="Q29" s="57"/>
    </row>
    <row r="30" spans="2:19" ht="20.25" customHeight="1" x14ac:dyDescent="0.25">
      <c r="B30" s="10" t="s">
        <v>81</v>
      </c>
      <c r="C30" s="33"/>
      <c r="D30" s="34">
        <v>3.9453</v>
      </c>
      <c r="E30" s="33">
        <v>0.1391</v>
      </c>
      <c r="F30" s="58" t="s">
        <v>82</v>
      </c>
      <c r="G30" s="58"/>
      <c r="H30" s="58"/>
      <c r="K30" s="10" t="s">
        <v>81</v>
      </c>
      <c r="L30" s="33"/>
      <c r="M30" s="34">
        <v>3.794</v>
      </c>
      <c r="N30" s="33">
        <v>0.15</v>
      </c>
      <c r="O30" s="58" t="s">
        <v>82</v>
      </c>
      <c r="P30" s="58"/>
      <c r="Q30" s="58"/>
    </row>
    <row r="31" spans="2:19" ht="20.25" customHeight="1" x14ac:dyDescent="0.25">
      <c r="B31" s="10" t="s">
        <v>84</v>
      </c>
      <c r="C31" s="33"/>
      <c r="D31" s="34">
        <v>0.98007</v>
      </c>
      <c r="E31" s="33">
        <v>0.84</v>
      </c>
      <c r="F31" s="58" t="s">
        <v>85</v>
      </c>
      <c r="G31" s="58"/>
      <c r="H31" s="58"/>
      <c r="K31" s="10" t="s">
        <v>84</v>
      </c>
      <c r="L31" s="33"/>
      <c r="M31" s="34">
        <v>0.98614000000000002</v>
      </c>
      <c r="N31" s="33">
        <v>0.95930000000000004</v>
      </c>
      <c r="O31" s="58" t="s">
        <v>85</v>
      </c>
      <c r="P31" s="58"/>
      <c r="Q31" s="58"/>
    </row>
    <row r="32" spans="2:19" ht="20.100000000000001" customHeight="1" x14ac:dyDescent="0.25"/>
    <row r="33" spans="2:19" ht="20.100000000000001" customHeight="1" x14ac:dyDescent="0.25">
      <c r="B33" s="7" t="s">
        <v>73</v>
      </c>
      <c r="K33" s="7" t="s">
        <v>73</v>
      </c>
    </row>
    <row r="34" spans="2:19" ht="20.100000000000001" customHeight="1" x14ac:dyDescent="0.25">
      <c r="B34" s="7" t="s">
        <v>29</v>
      </c>
      <c r="K34" s="7" t="s">
        <v>23</v>
      </c>
    </row>
    <row r="35" spans="2:19" ht="20.100000000000001" customHeight="1" x14ac:dyDescent="0.25"/>
    <row r="36" spans="2:19" ht="30" x14ac:dyDescent="0.25">
      <c r="C36" s="11" t="s">
        <v>15</v>
      </c>
      <c r="D36" s="11" t="s">
        <v>16</v>
      </c>
      <c r="E36" s="11" t="s">
        <v>17</v>
      </c>
      <c r="F36" s="11" t="s">
        <v>18</v>
      </c>
      <c r="G36" s="11" t="s">
        <v>19</v>
      </c>
      <c r="H36" s="11" t="s">
        <v>20</v>
      </c>
      <c r="L36" s="11" t="s">
        <v>15</v>
      </c>
      <c r="M36" s="11" t="s">
        <v>16</v>
      </c>
      <c r="N36" s="11" t="s">
        <v>17</v>
      </c>
      <c r="O36" s="11" t="s">
        <v>18</v>
      </c>
      <c r="P36" s="11" t="s">
        <v>19</v>
      </c>
      <c r="Q36" s="11" t="s">
        <v>20</v>
      </c>
      <c r="R36" s="11" t="s">
        <v>21</v>
      </c>
      <c r="S36" s="11" t="s">
        <v>28</v>
      </c>
    </row>
    <row r="37" spans="2:19" ht="20.100000000000001" customHeight="1" x14ac:dyDescent="0.25">
      <c r="C37" s="3" t="s">
        <v>27</v>
      </c>
      <c r="D37" s="3" t="s">
        <v>1</v>
      </c>
      <c r="E37" s="3" t="s">
        <v>2</v>
      </c>
      <c r="F37" s="3" t="s">
        <v>3</v>
      </c>
      <c r="G37" s="3" t="s">
        <v>34</v>
      </c>
      <c r="H37" s="3" t="s">
        <v>26</v>
      </c>
      <c r="L37" s="3" t="s">
        <v>27</v>
      </c>
      <c r="M37" s="3" t="s">
        <v>1</v>
      </c>
      <c r="N37" s="3" t="s">
        <v>2</v>
      </c>
      <c r="O37" s="3" t="s">
        <v>3</v>
      </c>
      <c r="P37" s="3" t="s">
        <v>34</v>
      </c>
      <c r="Q37" s="3" t="s">
        <v>26</v>
      </c>
      <c r="R37" s="3" t="s">
        <v>5</v>
      </c>
      <c r="S37" s="3" t="s">
        <v>5</v>
      </c>
    </row>
    <row r="38" spans="2:19" ht="20.100000000000001" customHeight="1" x14ac:dyDescent="0.25">
      <c r="B38" s="9" t="s">
        <v>74</v>
      </c>
      <c r="C38" s="13">
        <v>-618.79999999999995</v>
      </c>
      <c r="D38" s="13">
        <v>-858.1</v>
      </c>
      <c r="E38" s="13">
        <v>586.20000000000005</v>
      </c>
      <c r="F38" s="13">
        <v>732.3</v>
      </c>
      <c r="G38" s="13">
        <v>114.2</v>
      </c>
      <c r="H38" s="13">
        <v>496.7</v>
      </c>
      <c r="K38" s="9" t="s">
        <v>74</v>
      </c>
      <c r="L38" s="13">
        <v>-398</v>
      </c>
      <c r="M38" s="13">
        <v>-435.8</v>
      </c>
      <c r="N38" s="13">
        <v>-166.4</v>
      </c>
      <c r="O38" s="13">
        <v>689.5</v>
      </c>
      <c r="P38" s="13">
        <v>133.5</v>
      </c>
      <c r="Q38" s="13">
        <v>337.8</v>
      </c>
      <c r="R38" s="13">
        <v>213.5</v>
      </c>
      <c r="S38" s="24">
        <v>-133.19999999999999</v>
      </c>
    </row>
    <row r="39" spans="2:19" ht="20.100000000000001" customHeight="1" x14ac:dyDescent="0.25">
      <c r="B39" s="9" t="s">
        <v>8</v>
      </c>
      <c r="C39" s="13">
        <v>-2.9079999999999999</v>
      </c>
      <c r="D39" s="13">
        <v>-0.63600000000000001</v>
      </c>
      <c r="E39" s="13">
        <v>0.29599999999999999</v>
      </c>
      <c r="F39" s="13">
        <v>1.73</v>
      </c>
      <c r="G39" s="13">
        <v>0.72499999999999998</v>
      </c>
      <c r="H39" s="13">
        <v>2.2890000000000001</v>
      </c>
      <c r="K39" s="9" t="s">
        <v>8</v>
      </c>
      <c r="L39" s="13">
        <v>-1.054</v>
      </c>
      <c r="M39" s="13">
        <v>-0.223</v>
      </c>
      <c r="N39" s="13">
        <v>-7.3999999999999996E-2</v>
      </c>
      <c r="O39" s="13">
        <v>1.5389999999999999</v>
      </c>
      <c r="P39" s="13">
        <v>0.69199999999999995</v>
      </c>
      <c r="Q39" s="13">
        <v>1.1910000000000001</v>
      </c>
      <c r="R39" s="13">
        <v>0.40699999999999997</v>
      </c>
      <c r="S39" s="24">
        <v>-0.51900000000000002</v>
      </c>
    </row>
    <row r="40" spans="2:19" ht="20.100000000000001" customHeight="1" x14ac:dyDescent="0.25">
      <c r="B40" s="9" t="s">
        <v>9</v>
      </c>
      <c r="C40" s="13">
        <v>8.1499999999999993E-3</v>
      </c>
      <c r="D40" s="13">
        <v>0.53141000000000005</v>
      </c>
      <c r="E40" s="13">
        <v>0.7702</v>
      </c>
      <c r="F40" s="13">
        <v>9.7570000000000004E-2</v>
      </c>
      <c r="G40" s="13">
        <v>0.4758</v>
      </c>
      <c r="H40" s="13">
        <v>3.2050000000000002E-2</v>
      </c>
      <c r="K40" s="9" t="s">
        <v>9</v>
      </c>
      <c r="L40" s="13">
        <v>0.30499999999999999</v>
      </c>
      <c r="M40" s="13">
        <v>0.82599999999999996</v>
      </c>
      <c r="N40" s="13">
        <v>0.94199999999999995</v>
      </c>
      <c r="O40" s="13">
        <v>0.13900000000000001</v>
      </c>
      <c r="P40" s="13">
        <v>0.497</v>
      </c>
      <c r="Q40" s="13">
        <v>0.248</v>
      </c>
      <c r="R40" s="13">
        <v>0.68799999999999994</v>
      </c>
      <c r="S40" s="24">
        <v>0.61</v>
      </c>
    </row>
    <row r="41" spans="2:19" ht="20.100000000000001" customHeight="1" x14ac:dyDescent="0.25">
      <c r="B41" s="9" t="s">
        <v>31</v>
      </c>
      <c r="C41" s="18" t="s">
        <v>30</v>
      </c>
      <c r="D41" s="19" t="s">
        <v>32</v>
      </c>
      <c r="E41" s="19" t="s">
        <v>32</v>
      </c>
      <c r="F41" s="18" t="s">
        <v>30</v>
      </c>
      <c r="G41" s="19" t="s">
        <v>32</v>
      </c>
      <c r="H41" s="18" t="s">
        <v>30</v>
      </c>
      <c r="K41" s="9" t="s">
        <v>31</v>
      </c>
      <c r="L41" s="19" t="s">
        <v>32</v>
      </c>
      <c r="M41" s="19" t="s">
        <v>32</v>
      </c>
      <c r="N41" s="19" t="s">
        <v>32</v>
      </c>
      <c r="O41" s="19" t="s">
        <v>32</v>
      </c>
      <c r="P41" s="19" t="s">
        <v>32</v>
      </c>
      <c r="Q41" s="19" t="s">
        <v>32</v>
      </c>
      <c r="R41" s="19" t="s">
        <v>32</v>
      </c>
      <c r="S41" s="19" t="s">
        <v>32</v>
      </c>
    </row>
    <row r="42" spans="2:19" ht="20.100000000000001" customHeight="1" x14ac:dyDescent="0.25">
      <c r="B42" s="9" t="s">
        <v>33</v>
      </c>
      <c r="C42" s="21">
        <v>0.99</v>
      </c>
      <c r="D42" s="21"/>
      <c r="E42" s="21"/>
      <c r="F42" s="21">
        <v>0.9</v>
      </c>
      <c r="G42" s="21"/>
      <c r="H42" s="21">
        <v>0.95</v>
      </c>
      <c r="K42" s="9" t="s">
        <v>33</v>
      </c>
      <c r="L42" s="21"/>
      <c r="M42" s="21"/>
      <c r="N42" s="21"/>
      <c r="O42" s="21"/>
      <c r="P42" s="21"/>
      <c r="Q42" s="21"/>
      <c r="R42" s="4"/>
      <c r="S42" s="4"/>
    </row>
    <row r="43" spans="2:19" ht="20.100000000000001" customHeight="1" x14ac:dyDescent="0.25">
      <c r="B43" s="9" t="s">
        <v>10</v>
      </c>
      <c r="C43" s="13">
        <v>237.51759999999999</v>
      </c>
      <c r="D43" s="13">
        <v>2.3288000000000002</v>
      </c>
      <c r="E43" s="13">
        <v>9.8490000000000002</v>
      </c>
      <c r="F43" s="13">
        <v>24.9954</v>
      </c>
      <c r="G43" s="13">
        <v>10.149100000000001</v>
      </c>
      <c r="H43" s="13">
        <v>5.2389999999999999</v>
      </c>
      <c r="K43" s="9" t="s">
        <v>10</v>
      </c>
      <c r="L43" s="13">
        <v>224.91569999999999</v>
      </c>
      <c r="M43" s="13">
        <v>2.2052999999999998</v>
      </c>
      <c r="N43" s="13">
        <v>9.3264999999999993</v>
      </c>
      <c r="O43" s="13">
        <v>23.6693</v>
      </c>
      <c r="P43" s="13">
        <v>9.6105999999999998</v>
      </c>
      <c r="Q43" s="13">
        <v>4.9610000000000003</v>
      </c>
      <c r="R43" s="13">
        <v>0.56369999999999998</v>
      </c>
      <c r="S43" s="13">
        <v>0.26910000000000001</v>
      </c>
    </row>
    <row r="44" spans="2:19" ht="20.100000000000001" customHeight="1" x14ac:dyDescent="0.25">
      <c r="B44" s="9" t="s">
        <v>11</v>
      </c>
      <c r="C44" s="4">
        <v>2.8460000000000002E-13</v>
      </c>
      <c r="D44" s="13">
        <v>0.14124500000000001</v>
      </c>
      <c r="E44" s="32">
        <v>4.777E-3</v>
      </c>
      <c r="F44" s="31">
        <v>5.27423231349E-5</v>
      </c>
      <c r="G44" s="32">
        <v>4.2729999999999999E-3</v>
      </c>
      <c r="H44" s="12">
        <v>3.2052999999999998E-2</v>
      </c>
      <c r="K44" s="9" t="s">
        <v>11</v>
      </c>
      <c r="L44" s="4">
        <v>2.4150000000000001E-12</v>
      </c>
      <c r="M44" s="13">
        <v>0.15312999999999999</v>
      </c>
      <c r="N44" s="13">
        <v>6.2659999999999999E-3</v>
      </c>
      <c r="O44" s="31">
        <v>9.3779385808000006E-5</v>
      </c>
      <c r="P44" s="13">
        <v>5.6439999999999997E-3</v>
      </c>
      <c r="Q44" s="13">
        <v>3.7571E-2</v>
      </c>
      <c r="R44" s="13">
        <v>0.46152100000000001</v>
      </c>
      <c r="S44" s="13">
        <v>0.60964799999999997</v>
      </c>
    </row>
    <row r="45" spans="2:19" ht="20.100000000000001" customHeight="1" x14ac:dyDescent="0.25">
      <c r="B45" s="9" t="s">
        <v>31</v>
      </c>
      <c r="C45" s="18" t="s">
        <v>30</v>
      </c>
      <c r="D45" s="19" t="s">
        <v>32</v>
      </c>
      <c r="E45" s="18" t="s">
        <v>30</v>
      </c>
      <c r="F45" s="18" t="s">
        <v>30</v>
      </c>
      <c r="G45" s="18" t="s">
        <v>30</v>
      </c>
      <c r="H45" s="18" t="s">
        <v>30</v>
      </c>
      <c r="K45" s="9" t="s">
        <v>31</v>
      </c>
      <c r="L45" s="18" t="s">
        <v>30</v>
      </c>
      <c r="M45" s="19" t="s">
        <v>32</v>
      </c>
      <c r="N45" s="18" t="s">
        <v>30</v>
      </c>
      <c r="O45" s="18" t="s">
        <v>30</v>
      </c>
      <c r="P45" s="18" t="s">
        <v>30</v>
      </c>
      <c r="Q45" s="18" t="s">
        <v>30</v>
      </c>
      <c r="R45" s="19" t="s">
        <v>32</v>
      </c>
      <c r="S45" s="19" t="s">
        <v>32</v>
      </c>
    </row>
    <row r="46" spans="2:19" ht="20.100000000000001" customHeight="1" x14ac:dyDescent="0.25">
      <c r="B46" s="9" t="s">
        <v>33</v>
      </c>
      <c r="C46" s="21">
        <v>0.99</v>
      </c>
      <c r="D46" s="21"/>
      <c r="E46" s="21">
        <v>0.99</v>
      </c>
      <c r="F46" s="21">
        <v>0.99</v>
      </c>
      <c r="G46" s="21">
        <v>0.99</v>
      </c>
      <c r="H46" s="21">
        <v>0.95</v>
      </c>
      <c r="K46" s="9" t="s">
        <v>33</v>
      </c>
      <c r="L46" s="21">
        <v>0.99</v>
      </c>
      <c r="M46" s="21"/>
      <c r="N46" s="21">
        <v>0.99</v>
      </c>
      <c r="O46" s="21">
        <v>0.99</v>
      </c>
      <c r="P46" s="21">
        <v>0.99</v>
      </c>
      <c r="Q46" s="21">
        <v>0.95</v>
      </c>
      <c r="R46" s="4"/>
      <c r="S46" s="4"/>
    </row>
    <row r="47" spans="2:19" ht="20.100000000000001" customHeight="1" x14ac:dyDescent="0.25">
      <c r="K47" s="22"/>
      <c r="L47" s="23"/>
      <c r="M47" s="17"/>
      <c r="N47" s="17"/>
      <c r="O47" s="17"/>
      <c r="P47" s="23"/>
      <c r="Q47" s="17"/>
      <c r="R47" s="17"/>
      <c r="S47" s="17"/>
    </row>
    <row r="48" spans="2:19" ht="20.100000000000001" customHeight="1" x14ac:dyDescent="0.25">
      <c r="B48" s="10" t="s">
        <v>25</v>
      </c>
      <c r="C48" s="61">
        <v>0.92949999999999999</v>
      </c>
      <c r="D48" s="61"/>
      <c r="E48" s="61"/>
      <c r="F48" s="61"/>
      <c r="G48" s="61"/>
      <c r="H48" s="61"/>
      <c r="K48" s="8" t="s">
        <v>24</v>
      </c>
      <c r="L48" s="61"/>
      <c r="M48" s="61"/>
      <c r="N48" s="61"/>
      <c r="O48" s="61"/>
      <c r="P48" s="61"/>
      <c r="Q48" s="61"/>
      <c r="R48" s="61"/>
      <c r="S48" s="61"/>
    </row>
    <row r="49" spans="2:19" ht="20.100000000000001" customHeight="1" x14ac:dyDescent="0.25">
      <c r="B49" s="52"/>
      <c r="C49" s="37"/>
      <c r="D49" s="37"/>
      <c r="E49" s="37"/>
      <c r="F49" s="37"/>
      <c r="G49" s="37"/>
      <c r="H49" s="37"/>
      <c r="K49" s="36"/>
      <c r="L49" s="37"/>
      <c r="M49" s="37"/>
      <c r="N49" s="37"/>
      <c r="O49" s="37"/>
      <c r="P49" s="37"/>
      <c r="Q49" s="37"/>
      <c r="R49" s="37"/>
      <c r="S49" s="37"/>
    </row>
    <row r="50" spans="2:19" ht="20.100000000000001" customHeight="1" x14ac:dyDescent="0.25">
      <c r="B50" s="7" t="s">
        <v>115</v>
      </c>
      <c r="K50" s="7" t="s">
        <v>115</v>
      </c>
    </row>
    <row r="51" spans="2:19" ht="15.75" x14ac:dyDescent="0.25">
      <c r="B51" s="7" t="s">
        <v>29</v>
      </c>
      <c r="K51" s="7" t="s">
        <v>23</v>
      </c>
    </row>
    <row r="53" spans="2:19" ht="30" x14ac:dyDescent="0.25">
      <c r="C53" s="11" t="s">
        <v>15</v>
      </c>
      <c r="D53" s="11" t="s">
        <v>16</v>
      </c>
      <c r="E53" s="11" t="s">
        <v>17</v>
      </c>
      <c r="F53" s="11" t="s">
        <v>18</v>
      </c>
      <c r="G53" s="11" t="s">
        <v>19</v>
      </c>
      <c r="H53" s="11" t="s">
        <v>20</v>
      </c>
      <c r="L53" s="11" t="s">
        <v>15</v>
      </c>
      <c r="M53" s="11" t="s">
        <v>16</v>
      </c>
      <c r="N53" s="11" t="s">
        <v>17</v>
      </c>
      <c r="O53" s="11" t="s">
        <v>18</v>
      </c>
      <c r="P53" s="11" t="s">
        <v>19</v>
      </c>
      <c r="Q53" s="11" t="s">
        <v>20</v>
      </c>
      <c r="R53" s="11" t="s">
        <v>21</v>
      </c>
      <c r="S53" s="11" t="s">
        <v>28</v>
      </c>
    </row>
    <row r="54" spans="2:19" x14ac:dyDescent="0.25">
      <c r="C54" s="3" t="s">
        <v>27</v>
      </c>
      <c r="D54" s="3" t="s">
        <v>1</v>
      </c>
      <c r="E54" s="3" t="s">
        <v>2</v>
      </c>
      <c r="F54" s="3" t="s">
        <v>3</v>
      </c>
      <c r="G54" s="3" t="s">
        <v>34</v>
      </c>
      <c r="H54" s="3" t="s">
        <v>26</v>
      </c>
      <c r="L54" s="3" t="s">
        <v>27</v>
      </c>
      <c r="M54" s="3" t="s">
        <v>1</v>
      </c>
      <c r="N54" s="3" t="s">
        <v>2</v>
      </c>
      <c r="O54" s="3" t="s">
        <v>3</v>
      </c>
      <c r="P54" s="3" t="s">
        <v>34</v>
      </c>
      <c r="Q54" s="3" t="s">
        <v>26</v>
      </c>
      <c r="R54" s="3" t="s">
        <v>5</v>
      </c>
      <c r="S54" s="3" t="s">
        <v>5</v>
      </c>
    </row>
    <row r="55" spans="2:19" x14ac:dyDescent="0.25">
      <c r="B55" s="9" t="s">
        <v>7</v>
      </c>
      <c r="C55" s="13">
        <v>-0.22067000000000001</v>
      </c>
      <c r="D55" s="13">
        <v>0.13023999999999999</v>
      </c>
      <c r="E55" s="13">
        <v>0.40598000000000001</v>
      </c>
      <c r="F55" s="13">
        <v>0.27956999999999999</v>
      </c>
      <c r="G55" s="13">
        <v>2.8719999999999999E-2</v>
      </c>
      <c r="H55" s="13">
        <v>0.18978</v>
      </c>
      <c r="K55" s="9" t="s">
        <v>7</v>
      </c>
      <c r="L55" s="13">
        <v>-0.24797</v>
      </c>
      <c r="M55" s="13">
        <v>-6.021E-2</v>
      </c>
      <c r="N55" s="13">
        <v>0.33378000000000002</v>
      </c>
      <c r="O55" s="13">
        <v>0.26518999999999998</v>
      </c>
      <c r="P55" s="13">
        <v>4.394E-2</v>
      </c>
      <c r="Q55" s="13">
        <v>0.1923</v>
      </c>
      <c r="R55" s="13">
        <v>-6.8349999999999994E-2</v>
      </c>
      <c r="S55" s="24">
        <v>-3.1559999999999998E-2</v>
      </c>
    </row>
    <row r="56" spans="2:19" x14ac:dyDescent="0.25">
      <c r="B56" s="9" t="s">
        <v>8</v>
      </c>
      <c r="C56" s="13">
        <v>-2.9260000000000002</v>
      </c>
      <c r="D56" s="13">
        <v>0.27200000000000002</v>
      </c>
      <c r="E56" s="13">
        <v>0.57799999999999996</v>
      </c>
      <c r="F56" s="13">
        <v>1.863</v>
      </c>
      <c r="G56" s="13">
        <v>0.51500000000000001</v>
      </c>
      <c r="H56" s="13">
        <v>2.4670000000000001</v>
      </c>
      <c r="K56" s="9" t="s">
        <v>8</v>
      </c>
      <c r="L56" s="13">
        <v>-1.8220000000000001</v>
      </c>
      <c r="M56" s="13">
        <v>-8.5000000000000006E-2</v>
      </c>
      <c r="N56" s="13">
        <v>0.41199999999999998</v>
      </c>
      <c r="O56" s="13">
        <v>1.643</v>
      </c>
      <c r="P56" s="13">
        <v>0.63200000000000001</v>
      </c>
      <c r="Q56" s="13">
        <v>1.881</v>
      </c>
      <c r="R56" s="13">
        <v>-0.36199999999999999</v>
      </c>
      <c r="S56" s="24">
        <v>-0.34100000000000003</v>
      </c>
    </row>
    <row r="57" spans="2:19" x14ac:dyDescent="0.25">
      <c r="B57" s="9" t="s">
        <v>9</v>
      </c>
      <c r="C57" s="13">
        <v>7.8300000000000002E-3</v>
      </c>
      <c r="D57" s="13">
        <v>0.78798999999999997</v>
      </c>
      <c r="E57" s="13">
        <v>0.56933</v>
      </c>
      <c r="F57" s="13">
        <v>7.5829999999999995E-2</v>
      </c>
      <c r="G57" s="13">
        <v>0.61185</v>
      </c>
      <c r="H57" s="13">
        <v>2.189E-2</v>
      </c>
      <c r="K57" s="9" t="s">
        <v>9</v>
      </c>
      <c r="L57" s="13">
        <v>8.3400000000000002E-2</v>
      </c>
      <c r="M57" s="13">
        <v>0.93289999999999995</v>
      </c>
      <c r="N57" s="13">
        <v>0.68469999999999998</v>
      </c>
      <c r="O57" s="13">
        <v>0.11609999999999999</v>
      </c>
      <c r="P57" s="13">
        <v>0.5343</v>
      </c>
      <c r="Q57" s="13">
        <v>7.46E-2</v>
      </c>
      <c r="R57" s="13">
        <v>0.72119999999999995</v>
      </c>
      <c r="S57" s="24">
        <v>0.73660000000000003</v>
      </c>
    </row>
    <row r="58" spans="2:19" x14ac:dyDescent="0.25">
      <c r="B58" s="9" t="s">
        <v>31</v>
      </c>
      <c r="C58" s="18" t="s">
        <v>30</v>
      </c>
      <c r="D58" s="19" t="s">
        <v>32</v>
      </c>
      <c r="E58" s="19" t="s">
        <v>32</v>
      </c>
      <c r="F58" s="20" t="s">
        <v>30</v>
      </c>
      <c r="G58" s="19" t="s">
        <v>32</v>
      </c>
      <c r="H58" s="20" t="s">
        <v>30</v>
      </c>
      <c r="K58" s="9" t="s">
        <v>31</v>
      </c>
      <c r="L58" s="18" t="s">
        <v>30</v>
      </c>
      <c r="M58" s="19" t="s">
        <v>32</v>
      </c>
      <c r="N58" s="19" t="s">
        <v>32</v>
      </c>
      <c r="O58" s="19" t="s">
        <v>32</v>
      </c>
      <c r="P58" s="19" t="s">
        <v>32</v>
      </c>
      <c r="Q58" s="18" t="s">
        <v>30</v>
      </c>
      <c r="R58" s="19" t="s">
        <v>32</v>
      </c>
      <c r="S58" s="19" t="s">
        <v>32</v>
      </c>
    </row>
    <row r="59" spans="2:19" x14ac:dyDescent="0.25">
      <c r="B59" s="9" t="s">
        <v>33</v>
      </c>
      <c r="C59" s="21">
        <v>0.99</v>
      </c>
      <c r="D59" s="21"/>
      <c r="E59" s="21"/>
      <c r="F59" s="21">
        <v>0.9</v>
      </c>
      <c r="G59" s="21"/>
      <c r="H59" s="21">
        <v>0.95</v>
      </c>
      <c r="K59" s="9" t="s">
        <v>33</v>
      </c>
      <c r="L59" s="21">
        <v>0.9</v>
      </c>
      <c r="M59" s="21"/>
      <c r="N59" s="21"/>
      <c r="O59" s="21"/>
      <c r="P59" s="21"/>
      <c r="Q59" s="21">
        <v>0.9</v>
      </c>
      <c r="R59" s="4"/>
      <c r="S59" s="4"/>
    </row>
    <row r="60" spans="2:19" x14ac:dyDescent="0.25">
      <c r="B60" s="9" t="s">
        <v>10</v>
      </c>
      <c r="C60" s="13">
        <v>270.22919999999999</v>
      </c>
      <c r="D60" s="13">
        <v>7.8691000000000004</v>
      </c>
      <c r="E60" s="13">
        <v>11.508900000000001</v>
      </c>
      <c r="F60" s="13">
        <v>26.261700000000001</v>
      </c>
      <c r="G60" s="13">
        <v>9.3896999999999995</v>
      </c>
      <c r="H60" s="13">
        <v>6.0850999999999997</v>
      </c>
      <c r="K60" s="9" t="s">
        <v>10</v>
      </c>
      <c r="L60" s="13">
        <v>247.71549999999999</v>
      </c>
      <c r="M60" s="13">
        <v>7.2134999999999998</v>
      </c>
      <c r="N60" s="13">
        <v>10.55</v>
      </c>
      <c r="O60" s="13">
        <v>24.073699999999999</v>
      </c>
      <c r="P60" s="13">
        <v>8.6074000000000002</v>
      </c>
      <c r="Q60" s="13">
        <v>5.5781000000000001</v>
      </c>
      <c r="R60" s="13">
        <v>5.0799999999999998E-2</v>
      </c>
      <c r="S60" s="13">
        <v>0.1163</v>
      </c>
    </row>
    <row r="61" spans="2:19" x14ac:dyDescent="0.25">
      <c r="B61" s="9" t="s">
        <v>11</v>
      </c>
      <c r="C61" s="31">
        <v>7.6739999999999997E-14</v>
      </c>
      <c r="D61" s="31">
        <v>1.0312999999999999E-2</v>
      </c>
      <c r="E61" s="31">
        <v>2.6180000000000001E-3</v>
      </c>
      <c r="F61" s="31">
        <v>3.898100251792E-5</v>
      </c>
      <c r="G61" s="31">
        <v>5.6800000000000002E-3</v>
      </c>
      <c r="H61" s="31">
        <v>2.1895000000000001E-2</v>
      </c>
      <c r="K61" s="9" t="s">
        <v>11</v>
      </c>
      <c r="L61" s="13">
        <v>9.8819999999999997E-13</v>
      </c>
      <c r="M61" s="13">
        <v>1.4213E-2</v>
      </c>
      <c r="N61" s="32">
        <v>4.0280000000000003E-3</v>
      </c>
      <c r="O61" s="31">
        <v>8.52378452475E-5</v>
      </c>
      <c r="P61" s="13">
        <v>8.2089999999999993E-3</v>
      </c>
      <c r="Q61" s="13">
        <v>2.844E-2</v>
      </c>
      <c r="R61" s="13">
        <v>0.82403800000000005</v>
      </c>
      <c r="S61" s="13">
        <v>0.73658599999999996</v>
      </c>
    </row>
    <row r="62" spans="2:19" x14ac:dyDescent="0.25">
      <c r="B62" s="9" t="s">
        <v>31</v>
      </c>
      <c r="C62" s="18" t="s">
        <v>30</v>
      </c>
      <c r="D62" s="18" t="s">
        <v>30</v>
      </c>
      <c r="E62" s="18" t="s">
        <v>30</v>
      </c>
      <c r="F62" s="18" t="s">
        <v>30</v>
      </c>
      <c r="G62" s="18" t="s">
        <v>30</v>
      </c>
      <c r="H62" s="18" t="s">
        <v>30</v>
      </c>
      <c r="K62" s="9" t="s">
        <v>31</v>
      </c>
      <c r="L62" s="18" t="s">
        <v>30</v>
      </c>
      <c r="M62" s="18" t="s">
        <v>30</v>
      </c>
      <c r="N62" s="18" t="s">
        <v>30</v>
      </c>
      <c r="O62" s="18" t="s">
        <v>30</v>
      </c>
      <c r="P62" s="18" t="s">
        <v>30</v>
      </c>
      <c r="Q62" s="18" t="s">
        <v>30</v>
      </c>
      <c r="R62" s="19" t="s">
        <v>32</v>
      </c>
      <c r="S62" s="19" t="s">
        <v>32</v>
      </c>
    </row>
    <row r="63" spans="2:19" x14ac:dyDescent="0.25">
      <c r="B63" s="9" t="s">
        <v>33</v>
      </c>
      <c r="C63" s="21">
        <v>0.99</v>
      </c>
      <c r="D63" s="21">
        <v>0.99</v>
      </c>
      <c r="E63" s="21">
        <v>0.99</v>
      </c>
      <c r="F63" s="21">
        <v>0.99</v>
      </c>
      <c r="G63" s="21">
        <v>0.99</v>
      </c>
      <c r="H63" s="21">
        <v>0.99</v>
      </c>
      <c r="K63" s="9" t="s">
        <v>33</v>
      </c>
      <c r="L63" s="21">
        <v>0.99</v>
      </c>
      <c r="M63" s="21">
        <v>0.99</v>
      </c>
      <c r="N63" s="21">
        <v>0.99</v>
      </c>
      <c r="O63" s="21">
        <v>0.99</v>
      </c>
      <c r="P63" s="21">
        <v>0.99</v>
      </c>
      <c r="Q63" s="21">
        <v>0.95</v>
      </c>
      <c r="R63" s="4"/>
      <c r="S63" s="4"/>
    </row>
    <row r="64" spans="2:19" x14ac:dyDescent="0.25">
      <c r="K64" s="22"/>
      <c r="L64" s="23"/>
      <c r="M64" s="17"/>
      <c r="N64" s="17"/>
      <c r="O64" s="17"/>
      <c r="P64" s="23"/>
      <c r="Q64" s="17"/>
      <c r="R64" s="17"/>
      <c r="S64" s="17"/>
    </row>
    <row r="65" spans="2:19" ht="15.75" x14ac:dyDescent="0.25">
      <c r="B65" s="10" t="s">
        <v>25</v>
      </c>
      <c r="C65" s="61">
        <v>0.93769999999999998</v>
      </c>
      <c r="D65" s="61"/>
      <c r="E65" s="61"/>
      <c r="F65" s="61"/>
      <c r="G65" s="61"/>
      <c r="H65" s="61"/>
      <c r="K65" s="8" t="s">
        <v>24</v>
      </c>
      <c r="L65" s="61">
        <v>0.93830000000000002</v>
      </c>
      <c r="M65" s="61"/>
      <c r="N65" s="61"/>
      <c r="O65" s="61"/>
      <c r="P65" s="61"/>
      <c r="Q65" s="61"/>
      <c r="R65" s="61"/>
      <c r="S65" s="61"/>
    </row>
    <row r="68" spans="2:19" ht="15.75" x14ac:dyDescent="0.25">
      <c r="B68" s="7" t="s">
        <v>83</v>
      </c>
    </row>
    <row r="69" spans="2:19" ht="15.75" x14ac:dyDescent="0.25">
      <c r="B69" s="7"/>
    </row>
    <row r="71" spans="2:19" ht="30" x14ac:dyDescent="0.25">
      <c r="B71" s="11" t="s">
        <v>87</v>
      </c>
      <c r="K71" s="11" t="s">
        <v>87</v>
      </c>
    </row>
    <row r="107" spans="2:11" x14ac:dyDescent="0.25">
      <c r="B107" s="11" t="s">
        <v>110</v>
      </c>
      <c r="K107" s="11" t="s">
        <v>110</v>
      </c>
    </row>
    <row r="130" spans="2:11" ht="30" x14ac:dyDescent="0.25">
      <c r="B130" s="11" t="s">
        <v>111</v>
      </c>
      <c r="K130" s="11" t="s">
        <v>111</v>
      </c>
    </row>
    <row r="158" spans="2:11" ht="30" x14ac:dyDescent="0.25">
      <c r="B158" s="11" t="s">
        <v>112</v>
      </c>
      <c r="K158" s="11" t="s">
        <v>112</v>
      </c>
    </row>
    <row r="181" spans="2:11" x14ac:dyDescent="0.25">
      <c r="B181" s="22"/>
    </row>
    <row r="182" spans="2:11" ht="30" x14ac:dyDescent="0.25">
      <c r="B182" s="11" t="s">
        <v>113</v>
      </c>
      <c r="K182" s="11" t="s">
        <v>113</v>
      </c>
    </row>
    <row r="208" spans="2:11" ht="30" x14ac:dyDescent="0.25">
      <c r="B208" s="11" t="s">
        <v>114</v>
      </c>
      <c r="K208" s="11" t="s">
        <v>114</v>
      </c>
    </row>
  </sheetData>
  <mergeCells count="32">
    <mergeCell ref="C23:E23"/>
    <mergeCell ref="F23:H23"/>
    <mergeCell ref="F24:H24"/>
    <mergeCell ref="F25:H25"/>
    <mergeCell ref="F26:H26"/>
    <mergeCell ref="C24:E24"/>
    <mergeCell ref="C25:E25"/>
    <mergeCell ref="C26:E26"/>
    <mergeCell ref="C27:E27"/>
    <mergeCell ref="C65:H65"/>
    <mergeCell ref="L65:S65"/>
    <mergeCell ref="C48:H48"/>
    <mergeCell ref="L48:S48"/>
    <mergeCell ref="F27:H27"/>
    <mergeCell ref="F28:H28"/>
    <mergeCell ref="F29:H29"/>
    <mergeCell ref="F30:H30"/>
    <mergeCell ref="F31:H31"/>
    <mergeCell ref="L27:N27"/>
    <mergeCell ref="O27:Q27"/>
    <mergeCell ref="O28:Q28"/>
    <mergeCell ref="O29:Q29"/>
    <mergeCell ref="O30:Q30"/>
    <mergeCell ref="O31:Q31"/>
    <mergeCell ref="L23:N23"/>
    <mergeCell ref="O23:Q23"/>
    <mergeCell ref="L24:N24"/>
    <mergeCell ref="O24:Q24"/>
    <mergeCell ref="L25:N25"/>
    <mergeCell ref="O25:Q25"/>
    <mergeCell ref="L26:N26"/>
    <mergeCell ref="O26:Q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E862-137C-46BF-BCFA-7F11D7BBCDA6}">
  <dimension ref="B2:AF206"/>
  <sheetViews>
    <sheetView topLeftCell="A17" zoomScaleNormal="100" workbookViewId="0">
      <selection activeCell="A34" sqref="A34"/>
    </sheetView>
  </sheetViews>
  <sheetFormatPr defaultRowHeight="15" x14ac:dyDescent="0.25"/>
  <cols>
    <col min="2" max="2" width="26.85546875" customWidth="1"/>
    <col min="3" max="8" width="12.7109375" customWidth="1"/>
    <col min="11" max="11" width="24.7109375" customWidth="1"/>
    <col min="12" max="19" width="14.5703125" bestFit="1" customWidth="1"/>
    <col min="20" max="20" width="11.7109375" customWidth="1"/>
    <col min="24" max="24" width="9.7109375" bestFit="1" customWidth="1"/>
    <col min="25" max="25" width="10.5703125" customWidth="1"/>
    <col min="26" max="26" width="11.42578125" customWidth="1"/>
    <col min="27" max="27" width="13.28515625" customWidth="1"/>
    <col min="28" max="29" width="12.28515625" customWidth="1"/>
    <col min="30" max="30" width="13.140625" customWidth="1"/>
    <col min="31" max="31" width="11.28515625" customWidth="1"/>
    <col min="32" max="32" width="10.5703125" customWidth="1"/>
  </cols>
  <sheetData>
    <row r="2" spans="2:32" ht="15.75" x14ac:dyDescent="0.25">
      <c r="B2" s="7" t="s">
        <v>35</v>
      </c>
      <c r="K2" s="7" t="s">
        <v>14</v>
      </c>
    </row>
    <row r="3" spans="2:32" ht="15.75" x14ac:dyDescent="0.25">
      <c r="B3" s="7" t="s">
        <v>29</v>
      </c>
      <c r="K3" s="7" t="s">
        <v>23</v>
      </c>
    </row>
    <row r="4" spans="2:32" x14ac:dyDescent="0.25">
      <c r="B4" s="22" t="s">
        <v>95</v>
      </c>
      <c r="Y4" t="s">
        <v>108</v>
      </c>
    </row>
    <row r="5" spans="2:32" ht="30" x14ac:dyDescent="0.25">
      <c r="C5" s="11" t="s">
        <v>15</v>
      </c>
      <c r="D5" s="11" t="s">
        <v>16</v>
      </c>
      <c r="E5" s="11" t="s">
        <v>17</v>
      </c>
      <c r="F5" s="11" t="s">
        <v>18</v>
      </c>
      <c r="G5" s="11" t="s">
        <v>91</v>
      </c>
      <c r="H5" s="11" t="s">
        <v>20</v>
      </c>
      <c r="L5" s="11" t="s">
        <v>15</v>
      </c>
      <c r="M5" s="11" t="s">
        <v>16</v>
      </c>
      <c r="N5" s="11" t="s">
        <v>17</v>
      </c>
      <c r="O5" s="11" t="s">
        <v>18</v>
      </c>
      <c r="P5" s="11" t="s">
        <v>91</v>
      </c>
      <c r="Q5" s="11" t="s">
        <v>20</v>
      </c>
      <c r="R5" s="11" t="s">
        <v>21</v>
      </c>
      <c r="S5" s="11" t="s">
        <v>28</v>
      </c>
      <c r="Y5" s="11" t="s">
        <v>15</v>
      </c>
      <c r="Z5" s="11" t="s">
        <v>16</v>
      </c>
      <c r="AA5" s="11" t="s">
        <v>17</v>
      </c>
      <c r="AB5" s="11" t="s">
        <v>18</v>
      </c>
      <c r="AC5" s="11" t="s">
        <v>91</v>
      </c>
      <c r="AD5" s="11" t="s">
        <v>20</v>
      </c>
      <c r="AE5" s="11" t="s">
        <v>21</v>
      </c>
      <c r="AF5" s="11" t="s">
        <v>28</v>
      </c>
    </row>
    <row r="6" spans="2:32" ht="18" customHeight="1" x14ac:dyDescent="0.25">
      <c r="C6" s="3" t="s">
        <v>27</v>
      </c>
      <c r="D6" s="3" t="s">
        <v>1</v>
      </c>
      <c r="E6" s="3" t="s">
        <v>2</v>
      </c>
      <c r="F6" s="3" t="s">
        <v>3</v>
      </c>
      <c r="G6" s="3" t="s">
        <v>103</v>
      </c>
      <c r="H6" s="3" t="s">
        <v>26</v>
      </c>
      <c r="L6" s="3" t="s">
        <v>27</v>
      </c>
      <c r="M6" s="3" t="s">
        <v>1</v>
      </c>
      <c r="N6" s="3" t="s">
        <v>2</v>
      </c>
      <c r="O6" s="3" t="s">
        <v>3</v>
      </c>
      <c r="P6" s="3" t="s">
        <v>34</v>
      </c>
      <c r="Q6" s="3" t="s">
        <v>26</v>
      </c>
      <c r="R6" s="3" t="s">
        <v>5</v>
      </c>
      <c r="S6" s="3" t="s">
        <v>5</v>
      </c>
      <c r="Y6" s="3" t="s">
        <v>27</v>
      </c>
      <c r="Z6" s="3" t="s">
        <v>1</v>
      </c>
      <c r="AA6" s="3" t="s">
        <v>2</v>
      </c>
      <c r="AB6" s="3" t="s">
        <v>3</v>
      </c>
      <c r="AC6" s="3" t="s">
        <v>103</v>
      </c>
      <c r="AD6" s="3" t="s">
        <v>26</v>
      </c>
      <c r="AE6" s="3" t="s">
        <v>5</v>
      </c>
      <c r="AF6" s="3" t="s">
        <v>5</v>
      </c>
    </row>
    <row r="7" spans="2:32" ht="20.100000000000001" customHeight="1" x14ac:dyDescent="0.25">
      <c r="B7" s="9" t="s">
        <v>6</v>
      </c>
      <c r="C7" s="47">
        <v>-1.286E-2</v>
      </c>
      <c r="D7" s="25">
        <v>21.600721</v>
      </c>
      <c r="E7" s="25">
        <v>66.683115000000001</v>
      </c>
      <c r="F7" s="25">
        <v>68.457837999999995</v>
      </c>
      <c r="G7" s="25">
        <v>605.779899</v>
      </c>
      <c r="H7" s="25">
        <v>4.9068930000000002</v>
      </c>
      <c r="K7" s="9" t="s">
        <v>6</v>
      </c>
      <c r="L7" s="13">
        <v>-2.8510000000000001E-2</v>
      </c>
      <c r="M7" s="13">
        <v>9.6268799999999999</v>
      </c>
      <c r="N7" s="13">
        <v>66.608680000000007</v>
      </c>
      <c r="O7" s="13">
        <v>63.495849999999997</v>
      </c>
      <c r="P7" s="13">
        <v>1340.7072900000001</v>
      </c>
      <c r="Q7" s="13">
        <v>11.14898</v>
      </c>
      <c r="R7" s="13">
        <v>-1543.81125</v>
      </c>
      <c r="S7" s="13">
        <v>-526.47753999999998</v>
      </c>
      <c r="Y7" s="48">
        <v>83173.91</v>
      </c>
      <c r="Z7">
        <v>131.02000000000001</v>
      </c>
      <c r="AA7" s="17">
        <v>24</v>
      </c>
      <c r="AB7" s="48">
        <v>34.29</v>
      </c>
      <c r="AC7">
        <v>0.245</v>
      </c>
      <c r="AD7">
        <v>253.78</v>
      </c>
      <c r="AE7">
        <v>1.34</v>
      </c>
      <c r="AF7">
        <v>0.16</v>
      </c>
    </row>
    <row r="8" spans="2:32" ht="20.100000000000001" customHeight="1" x14ac:dyDescent="0.25">
      <c r="B8" s="41" t="s">
        <v>105</v>
      </c>
      <c r="C8" s="42">
        <f>Y8*C7</f>
        <v>-10.696164826</v>
      </c>
      <c r="D8" s="42">
        <f t="shared" ref="D8:H8" si="0">Z8*D7</f>
        <v>28.301264654200001</v>
      </c>
      <c r="E8" s="42">
        <f t="shared" si="0"/>
        <v>16.0039476</v>
      </c>
      <c r="F8" s="42">
        <f t="shared" si="0"/>
        <v>23.474192650199996</v>
      </c>
      <c r="G8" s="42">
        <f t="shared" si="0"/>
        <v>1.48416075255</v>
      </c>
      <c r="H8" s="42">
        <f t="shared" si="0"/>
        <v>12.452713055400002</v>
      </c>
      <c r="K8" s="41" t="s">
        <v>105</v>
      </c>
      <c r="L8" s="42">
        <f>L7*Y8</f>
        <v>-23.712881741</v>
      </c>
      <c r="M8" s="42">
        <f t="shared" ref="M8:S8" si="1">M7*Z8</f>
        <v>12.613138176</v>
      </c>
      <c r="N8" s="42">
        <f t="shared" si="1"/>
        <v>15.986083200000001</v>
      </c>
      <c r="O8" s="42">
        <f t="shared" si="1"/>
        <v>21.772726964999997</v>
      </c>
      <c r="P8" s="42">
        <f t="shared" si="1"/>
        <v>3.2847328605000001</v>
      </c>
      <c r="Q8" s="42">
        <f t="shared" si="1"/>
        <v>28.293881444000004</v>
      </c>
      <c r="R8" s="42">
        <f t="shared" si="1"/>
        <v>-20.68707075</v>
      </c>
      <c r="S8" s="42">
        <f t="shared" si="1"/>
        <v>-0.84236406399999997</v>
      </c>
      <c r="X8" s="51" t="s">
        <v>109</v>
      </c>
      <c r="Y8" s="46">
        <f>0.01*Y7</f>
        <v>831.73910000000001</v>
      </c>
      <c r="Z8" s="46">
        <f t="shared" ref="Z8:AD8" si="2">0.01*Z7</f>
        <v>1.3102</v>
      </c>
      <c r="AA8" s="46">
        <f t="shared" si="2"/>
        <v>0.24</v>
      </c>
      <c r="AB8" s="46">
        <f t="shared" si="2"/>
        <v>0.34289999999999998</v>
      </c>
      <c r="AC8" s="50">
        <f t="shared" si="2"/>
        <v>2.4499999999999999E-3</v>
      </c>
      <c r="AD8" s="46">
        <f t="shared" si="2"/>
        <v>2.5378000000000003</v>
      </c>
      <c r="AE8" s="46">
        <f t="shared" ref="AE8" si="3">0.01*AE7</f>
        <v>1.34E-2</v>
      </c>
      <c r="AF8" s="49">
        <f t="shared" ref="AF8" si="4">0.01*AF7</f>
        <v>1.6000000000000001E-3</v>
      </c>
    </row>
    <row r="9" spans="2:32" ht="20.100000000000001" customHeight="1" x14ac:dyDescent="0.25">
      <c r="B9" s="41" t="s">
        <v>7</v>
      </c>
      <c r="C9" s="42">
        <f>C41</f>
        <v>-621.9</v>
      </c>
      <c r="D9" s="42">
        <f t="shared" ref="D9:H9" si="5">D41</f>
        <v>-917.8</v>
      </c>
      <c r="E9" s="42">
        <f t="shared" si="5"/>
        <v>725.8</v>
      </c>
      <c r="F9" s="42">
        <f t="shared" si="5"/>
        <v>725.8</v>
      </c>
      <c r="G9" s="42">
        <f t="shared" si="5"/>
        <v>115.5</v>
      </c>
      <c r="H9" s="42">
        <f t="shared" si="5"/>
        <v>598.29999999999995</v>
      </c>
      <c r="K9" s="41" t="s">
        <v>7</v>
      </c>
      <c r="L9" s="42"/>
      <c r="M9" s="42"/>
      <c r="N9" s="42"/>
      <c r="O9" s="42"/>
      <c r="P9" s="42"/>
      <c r="Q9" s="42"/>
      <c r="R9" s="42"/>
      <c r="S9" s="53"/>
    </row>
    <row r="10" spans="2:32" ht="21.6" customHeight="1" x14ac:dyDescent="0.25">
      <c r="B10" s="9" t="s">
        <v>104</v>
      </c>
      <c r="C10" s="12">
        <v>4.8110000000000002E-3</v>
      </c>
      <c r="D10" s="13">
        <v>12.387187000000001</v>
      </c>
      <c r="E10" s="13">
        <v>95.124838999999994</v>
      </c>
      <c r="F10" s="13">
        <v>22.40361</v>
      </c>
      <c r="G10" s="13">
        <v>1035.9105179999999</v>
      </c>
      <c r="H10" s="13">
        <v>1.760302</v>
      </c>
      <c r="K10" s="9" t="s">
        <v>104</v>
      </c>
      <c r="L10" s="13">
        <v>1.3599999999999999E-2</v>
      </c>
      <c r="M10" s="13">
        <v>15.63306</v>
      </c>
      <c r="N10" s="13">
        <v>104.18183000000001</v>
      </c>
      <c r="O10" s="13">
        <v>24.67501</v>
      </c>
      <c r="P10" s="13">
        <v>1218.3339800000001</v>
      </c>
      <c r="Q10" s="13">
        <v>5.2831000000000001</v>
      </c>
      <c r="R10" s="13">
        <v>1072.41805</v>
      </c>
      <c r="S10" s="13">
        <v>1116.3226199999999</v>
      </c>
    </row>
    <row r="11" spans="2:32" ht="20.100000000000001" customHeight="1" x14ac:dyDescent="0.25">
      <c r="B11" s="9" t="s">
        <v>8</v>
      </c>
      <c r="C11" s="13">
        <v>-2.673</v>
      </c>
      <c r="D11" s="13">
        <v>1.744</v>
      </c>
      <c r="E11" s="13">
        <v>0.70099999999999996</v>
      </c>
      <c r="F11" s="13">
        <v>3.056</v>
      </c>
      <c r="G11" s="13">
        <v>0.58499999999999996</v>
      </c>
      <c r="H11" s="13">
        <v>2.7879999999999998</v>
      </c>
      <c r="K11" s="9" t="s">
        <v>8</v>
      </c>
      <c r="L11" s="13">
        <v>-2.0960000000000001</v>
      </c>
      <c r="M11" s="13">
        <v>0.61599999999999999</v>
      </c>
      <c r="N11" s="13">
        <v>0.63900000000000001</v>
      </c>
      <c r="O11" s="13">
        <v>2.573</v>
      </c>
      <c r="P11" s="13">
        <v>1.1000000000000001</v>
      </c>
      <c r="Q11" s="13">
        <v>2.11</v>
      </c>
      <c r="R11" s="13">
        <v>-1.44</v>
      </c>
      <c r="S11" s="13">
        <v>-0.47199999999999998</v>
      </c>
    </row>
    <row r="12" spans="2:32" ht="20.100000000000001" customHeight="1" x14ac:dyDescent="0.25">
      <c r="B12" s="9" t="s">
        <v>9</v>
      </c>
      <c r="C12" s="13">
        <v>1.3899999999999999E-2</v>
      </c>
      <c r="D12" s="13">
        <v>9.5149999999999998E-2</v>
      </c>
      <c r="E12" s="13">
        <v>0.49064999999999998</v>
      </c>
      <c r="F12" s="12">
        <v>5.79E-3</v>
      </c>
      <c r="G12" s="13">
        <v>0.56464999999999999</v>
      </c>
      <c r="H12" s="13">
        <v>1.074E-2</v>
      </c>
      <c r="K12" s="9" t="s">
        <v>9</v>
      </c>
      <c r="L12" s="13">
        <v>4.9000000000000002E-2</v>
      </c>
      <c r="M12" s="13">
        <v>0.54500000000000004</v>
      </c>
      <c r="N12" s="13">
        <v>0.52990000000000004</v>
      </c>
      <c r="O12" s="13">
        <v>1.8100000000000002E-2</v>
      </c>
      <c r="P12" s="13">
        <v>0.28420000000000001</v>
      </c>
      <c r="Q12" s="13">
        <v>4.7600000000000003E-2</v>
      </c>
      <c r="R12" s="13">
        <v>0.16550000000000001</v>
      </c>
      <c r="S12" s="13">
        <v>0.64229999999999998</v>
      </c>
    </row>
    <row r="13" spans="2:32" ht="20.100000000000001" customHeight="1" x14ac:dyDescent="0.25">
      <c r="B13" s="9" t="s">
        <v>31</v>
      </c>
      <c r="C13" s="18" t="s">
        <v>30</v>
      </c>
      <c r="D13" s="18" t="s">
        <v>30</v>
      </c>
      <c r="E13" s="19" t="s">
        <v>32</v>
      </c>
      <c r="F13" s="20" t="s">
        <v>30</v>
      </c>
      <c r="G13" s="19" t="s">
        <v>32</v>
      </c>
      <c r="H13" s="20" t="s">
        <v>30</v>
      </c>
      <c r="K13" s="9" t="s">
        <v>31</v>
      </c>
      <c r="L13" s="18" t="s">
        <v>30</v>
      </c>
      <c r="M13" s="19" t="s">
        <v>32</v>
      </c>
      <c r="N13" s="19" t="s">
        <v>32</v>
      </c>
      <c r="O13" s="18" t="s">
        <v>30</v>
      </c>
      <c r="P13" s="19" t="s">
        <v>32</v>
      </c>
      <c r="Q13" s="18" t="s">
        <v>30</v>
      </c>
      <c r="R13" s="19" t="s">
        <v>32</v>
      </c>
      <c r="S13" s="19" t="s">
        <v>32</v>
      </c>
    </row>
    <row r="14" spans="2:32" ht="20.100000000000001" customHeight="1" x14ac:dyDescent="0.25">
      <c r="B14" s="9" t="s">
        <v>33</v>
      </c>
      <c r="C14" s="21">
        <v>0.99</v>
      </c>
      <c r="D14" s="21">
        <v>0.9</v>
      </c>
      <c r="E14" s="21"/>
      <c r="F14" s="21">
        <v>0.99</v>
      </c>
      <c r="G14" s="21"/>
      <c r="H14" s="21">
        <v>0.99</v>
      </c>
      <c r="K14" s="9" t="s">
        <v>33</v>
      </c>
      <c r="L14" s="21">
        <v>0.95</v>
      </c>
      <c r="M14" s="21"/>
      <c r="N14" s="21"/>
      <c r="O14" s="21">
        <v>0.95</v>
      </c>
      <c r="P14" s="21"/>
      <c r="Q14" s="21">
        <v>0.95</v>
      </c>
      <c r="R14" s="4"/>
      <c r="S14" s="4"/>
    </row>
    <row r="15" spans="2:32" ht="20.100000000000001" customHeight="1" x14ac:dyDescent="0.25">
      <c r="B15" s="9" t="s">
        <v>10</v>
      </c>
      <c r="C15" s="13">
        <v>137.63200000000001</v>
      </c>
      <c r="D15" s="13">
        <v>8.3472000000000008</v>
      </c>
      <c r="E15" s="13">
        <v>15.799200000000001</v>
      </c>
      <c r="F15" s="13">
        <v>29.802700000000002</v>
      </c>
      <c r="G15" s="13">
        <v>0.23719999999999999</v>
      </c>
      <c r="H15" s="13">
        <v>7.7702999999999998</v>
      </c>
      <c r="I15" s="17"/>
      <c r="J15" s="17"/>
      <c r="K15" s="25" t="s">
        <v>10</v>
      </c>
      <c r="L15" s="13"/>
      <c r="M15" s="13"/>
      <c r="N15" s="13"/>
      <c r="O15" s="13"/>
      <c r="P15" s="13"/>
      <c r="Q15" s="13"/>
      <c r="R15" s="13"/>
      <c r="S15" s="13"/>
    </row>
    <row r="16" spans="2:32" ht="20.100000000000001" customHeight="1" x14ac:dyDescent="0.25">
      <c r="B16" s="9" t="s">
        <v>11</v>
      </c>
      <c r="C16" s="13">
        <v>6.1299999999999998E-11</v>
      </c>
      <c r="D16" s="13">
        <v>8.5147E-3</v>
      </c>
      <c r="E16" s="13">
        <v>6.4130000000000003E-4</v>
      </c>
      <c r="F16" s="13">
        <v>1.7461794999999999E-5</v>
      </c>
      <c r="G16" s="13">
        <v>0.63103149999999997</v>
      </c>
      <c r="H16" s="13">
        <v>1.0735099999999999E-2</v>
      </c>
      <c r="I16" s="17"/>
      <c r="J16" s="17"/>
      <c r="K16" s="25" t="s">
        <v>11</v>
      </c>
      <c r="L16" s="13"/>
      <c r="M16" s="13"/>
      <c r="N16" s="13"/>
      <c r="O16" s="13"/>
      <c r="P16" s="13"/>
      <c r="Q16" s="13"/>
      <c r="R16" s="13"/>
      <c r="S16" s="13"/>
    </row>
    <row r="17" spans="2:19" ht="20.100000000000001" customHeight="1" x14ac:dyDescent="0.25">
      <c r="B17" s="9" t="s">
        <v>31</v>
      </c>
      <c r="C17" s="18" t="s">
        <v>30</v>
      </c>
      <c r="D17" s="18" t="s">
        <v>30</v>
      </c>
      <c r="E17" s="18" t="s">
        <v>30</v>
      </c>
      <c r="F17" s="18" t="s">
        <v>30</v>
      </c>
      <c r="G17" s="19" t="s">
        <v>32</v>
      </c>
      <c r="H17" s="18" t="s">
        <v>30</v>
      </c>
      <c r="K17" s="9" t="s">
        <v>31</v>
      </c>
      <c r="L17" s="18" t="s">
        <v>30</v>
      </c>
      <c r="M17" s="18" t="s">
        <v>30</v>
      </c>
      <c r="N17" s="18" t="s">
        <v>30</v>
      </c>
      <c r="O17" s="18" t="s">
        <v>30</v>
      </c>
      <c r="P17" s="18" t="s">
        <v>30</v>
      </c>
      <c r="Q17" s="18" t="s">
        <v>30</v>
      </c>
      <c r="R17" s="19" t="s">
        <v>32</v>
      </c>
      <c r="S17" s="19" t="s">
        <v>32</v>
      </c>
    </row>
    <row r="18" spans="2:19" ht="20.100000000000001" customHeight="1" x14ac:dyDescent="0.25">
      <c r="B18" s="9" t="s">
        <v>33</v>
      </c>
      <c r="C18" s="21">
        <v>0.99</v>
      </c>
      <c r="D18" s="21">
        <v>0.99</v>
      </c>
      <c r="E18" s="21">
        <v>0.99</v>
      </c>
      <c r="F18" s="21">
        <v>0.99</v>
      </c>
      <c r="G18" s="21"/>
      <c r="H18" s="21">
        <v>0.99</v>
      </c>
      <c r="K18" s="9" t="s">
        <v>33</v>
      </c>
      <c r="L18" s="21"/>
      <c r="M18" s="21"/>
      <c r="N18" s="21"/>
      <c r="O18" s="21"/>
      <c r="P18" s="21"/>
      <c r="Q18" s="21"/>
      <c r="R18" s="4"/>
      <c r="S18" s="4"/>
    </row>
    <row r="19" spans="2:19" ht="20.100000000000001" customHeight="1" x14ac:dyDescent="0.25">
      <c r="B19" s="9" t="s">
        <v>89</v>
      </c>
      <c r="C19" s="13">
        <v>10.597742999999999</v>
      </c>
      <c r="D19" s="13">
        <v>1.6210020000000001</v>
      </c>
      <c r="E19" s="13">
        <v>2.2778450000000001</v>
      </c>
      <c r="F19" s="13">
        <v>17.299116999999999</v>
      </c>
      <c r="G19" s="13">
        <v>4.6898850000000003</v>
      </c>
      <c r="H19" s="13">
        <v>7.4150689999999999</v>
      </c>
      <c r="K19" s="9" t="s">
        <v>89</v>
      </c>
      <c r="L19" s="54">
        <v>85.547010999999998</v>
      </c>
      <c r="M19" s="13">
        <v>2.6084860000000001</v>
      </c>
      <c r="N19" s="13">
        <v>2.7604690000000001</v>
      </c>
      <c r="O19" s="13">
        <v>21.201428</v>
      </c>
      <c r="P19" s="13">
        <v>6.5541</v>
      </c>
      <c r="Q19" s="13">
        <v>67.480903999999995</v>
      </c>
      <c r="R19" s="13">
        <v>16.274564000000002</v>
      </c>
      <c r="S19" s="13">
        <v>4.5387259999999996</v>
      </c>
    </row>
    <row r="20" spans="2:19" ht="20.100000000000001" customHeight="1" x14ac:dyDescent="0.25">
      <c r="B20" s="9" t="s">
        <v>12</v>
      </c>
      <c r="C20" s="15">
        <v>25260.869569999999</v>
      </c>
      <c r="D20" s="15">
        <v>133.78</v>
      </c>
      <c r="E20" s="15">
        <v>23.01</v>
      </c>
      <c r="F20" s="15">
        <v>16.648929800000001</v>
      </c>
      <c r="G20" s="13">
        <v>0.14543929999999999</v>
      </c>
      <c r="H20" s="15">
        <v>45.750175400000003</v>
      </c>
      <c r="K20" s="9" t="s">
        <v>12</v>
      </c>
      <c r="L20" s="13">
        <v>25260.869569999999</v>
      </c>
      <c r="M20" s="13">
        <v>133.78</v>
      </c>
      <c r="N20" s="13">
        <v>23.01</v>
      </c>
      <c r="O20" s="13">
        <v>16.648929800000001</v>
      </c>
      <c r="P20" s="15">
        <v>16.648929800000001</v>
      </c>
      <c r="Q20" s="13">
        <v>45.750175400000003</v>
      </c>
      <c r="R20" s="13">
        <v>0.97050139999999996</v>
      </c>
      <c r="S20" s="13">
        <v>0.37596190000000002</v>
      </c>
    </row>
    <row r="21" spans="2:19" ht="20.100000000000001" customHeight="1" x14ac:dyDescent="0.25">
      <c r="B21" s="9" t="s">
        <v>13</v>
      </c>
      <c r="C21" s="15">
        <v>28627.372567070001</v>
      </c>
      <c r="D21" s="15">
        <v>4.3487205800000002</v>
      </c>
      <c r="E21" s="15">
        <v>0.67129057000000003</v>
      </c>
      <c r="F21" s="15">
        <v>7.8548224500000003</v>
      </c>
      <c r="G21" s="13">
        <v>8.8450699999999993E-2</v>
      </c>
      <c r="H21" s="15">
        <v>65.450477980000002</v>
      </c>
      <c r="K21" s="9" t="s">
        <v>13</v>
      </c>
      <c r="L21" s="13">
        <v>28627.372567070001</v>
      </c>
      <c r="M21" s="13">
        <v>4.3487205800000002</v>
      </c>
      <c r="N21" s="13">
        <v>0.67129057000000003</v>
      </c>
      <c r="O21" s="13">
        <v>7.8548224500000003</v>
      </c>
      <c r="P21" s="15">
        <v>7.8548224500000003</v>
      </c>
      <c r="Q21" s="13">
        <v>65.450477980000002</v>
      </c>
      <c r="R21" s="13">
        <v>0.15834402</v>
      </c>
      <c r="S21" s="13">
        <v>8.0331959999999994E-2</v>
      </c>
    </row>
    <row r="22" spans="2:19" ht="20.100000000000001" customHeight="1" x14ac:dyDescent="0.25">
      <c r="B22" s="22"/>
      <c r="C22" s="40"/>
      <c r="D22" s="40"/>
      <c r="E22" s="40"/>
      <c r="F22" s="40"/>
      <c r="G22" s="17"/>
      <c r="H22" s="40"/>
      <c r="K22" s="22"/>
      <c r="L22" s="17"/>
      <c r="M22" s="17"/>
      <c r="N22" s="17"/>
      <c r="O22" s="17"/>
      <c r="P22" s="40"/>
      <c r="Q22" s="17"/>
      <c r="R22" s="17"/>
      <c r="S22" s="17"/>
    </row>
    <row r="23" spans="2:19" ht="20.100000000000001" customHeight="1" x14ac:dyDescent="0.25">
      <c r="B23" s="45" t="s">
        <v>107</v>
      </c>
      <c r="C23" s="44" t="s">
        <v>106</v>
      </c>
      <c r="D23" s="43"/>
      <c r="E23" s="43"/>
      <c r="F23" s="43"/>
      <c r="G23" s="46"/>
      <c r="H23" s="43"/>
      <c r="K23" s="45" t="s">
        <v>107</v>
      </c>
      <c r="L23" s="44" t="s">
        <v>106</v>
      </c>
      <c r="M23" s="43"/>
      <c r="N23" s="43"/>
      <c r="O23" s="43"/>
      <c r="P23" s="46"/>
      <c r="Q23" s="43"/>
      <c r="R23" s="17"/>
      <c r="S23" s="17"/>
    </row>
    <row r="24" spans="2:19" ht="18" customHeight="1" x14ac:dyDescent="0.25">
      <c r="B24" s="22"/>
      <c r="C24" s="40"/>
      <c r="D24" s="40"/>
      <c r="E24" s="40"/>
      <c r="F24" s="40"/>
      <c r="G24" s="17"/>
      <c r="H24" s="40"/>
      <c r="K24" s="22"/>
      <c r="L24" s="17"/>
      <c r="M24" s="17"/>
      <c r="N24" s="17"/>
      <c r="O24" s="17"/>
      <c r="P24" s="40"/>
      <c r="Q24" s="17"/>
      <c r="R24" s="17"/>
      <c r="S24" s="17"/>
    </row>
    <row r="25" spans="2:19" ht="20.100000000000001" customHeight="1" x14ac:dyDescent="0.25">
      <c r="B25" s="39" t="s">
        <v>94</v>
      </c>
      <c r="C25" s="69" t="s">
        <v>98</v>
      </c>
      <c r="D25" s="70"/>
      <c r="E25" s="70"/>
      <c r="F25" s="71" t="s">
        <v>79</v>
      </c>
      <c r="G25" s="71"/>
      <c r="H25" s="72"/>
      <c r="K25" s="39" t="s">
        <v>94</v>
      </c>
      <c r="L25" s="69" t="s">
        <v>98</v>
      </c>
      <c r="M25" s="70"/>
      <c r="N25" s="70"/>
      <c r="O25" s="71" t="s">
        <v>79</v>
      </c>
      <c r="P25" s="71"/>
      <c r="Q25" s="72"/>
      <c r="R25" s="17"/>
      <c r="S25" s="17"/>
    </row>
    <row r="26" spans="2:19" ht="33.75" customHeight="1" x14ac:dyDescent="0.25">
      <c r="B26" s="10" t="s">
        <v>25</v>
      </c>
      <c r="C26" s="62">
        <v>0.90069999999999995</v>
      </c>
      <c r="D26" s="63"/>
      <c r="E26" s="64"/>
      <c r="F26" s="58" t="s">
        <v>118</v>
      </c>
      <c r="G26" s="58"/>
      <c r="H26" s="58"/>
      <c r="K26" s="10" t="s">
        <v>25</v>
      </c>
      <c r="L26" s="62">
        <v>0.91069999999999995</v>
      </c>
      <c r="M26" s="63"/>
      <c r="N26" s="64"/>
      <c r="O26" s="58" t="s">
        <v>119</v>
      </c>
      <c r="P26" s="58"/>
      <c r="Q26" s="58"/>
      <c r="R26" s="17"/>
      <c r="S26" s="17"/>
    </row>
    <row r="27" spans="2:19" ht="45.75" customHeight="1" x14ac:dyDescent="0.25">
      <c r="B27" s="10" t="s">
        <v>88</v>
      </c>
      <c r="C27" s="62" t="s">
        <v>92</v>
      </c>
      <c r="D27" s="63"/>
      <c r="E27" s="63"/>
      <c r="F27" s="58" t="s">
        <v>102</v>
      </c>
      <c r="G27" s="58"/>
      <c r="H27" s="58"/>
      <c r="K27" s="10" t="s">
        <v>88</v>
      </c>
      <c r="L27" s="62" t="s">
        <v>117</v>
      </c>
      <c r="M27" s="63"/>
      <c r="N27" s="63"/>
      <c r="O27" s="58" t="s">
        <v>102</v>
      </c>
      <c r="P27" s="58"/>
      <c r="Q27" s="58"/>
      <c r="R27" s="17"/>
      <c r="S27" s="17"/>
    </row>
    <row r="28" spans="2:19" ht="33" customHeight="1" x14ac:dyDescent="0.25">
      <c r="B28" s="10" t="s">
        <v>97</v>
      </c>
      <c r="C28" s="62">
        <v>-22.151409999999998</v>
      </c>
      <c r="D28" s="63"/>
      <c r="E28" s="64"/>
      <c r="F28" s="58" t="s">
        <v>101</v>
      </c>
      <c r="G28" s="58"/>
      <c r="H28" s="58"/>
      <c r="K28" s="10" t="s">
        <v>97</v>
      </c>
      <c r="L28" s="62">
        <v>-5.32</v>
      </c>
      <c r="M28" s="63"/>
      <c r="N28" s="64"/>
      <c r="O28" s="58" t="s">
        <v>101</v>
      </c>
      <c r="P28" s="58"/>
      <c r="Q28" s="58"/>
      <c r="R28" s="17"/>
      <c r="S28" s="17"/>
    </row>
    <row r="29" spans="2:19" ht="19.5" customHeight="1" x14ac:dyDescent="0.25">
      <c r="B29" s="10" t="s">
        <v>99</v>
      </c>
      <c r="C29" s="62">
        <v>198.4512</v>
      </c>
      <c r="D29" s="63"/>
      <c r="E29" s="64"/>
      <c r="F29" s="65"/>
      <c r="G29" s="66"/>
      <c r="H29" s="67"/>
      <c r="K29" s="10" t="s">
        <v>99</v>
      </c>
      <c r="L29" s="62">
        <v>188.24610000000001</v>
      </c>
      <c r="M29" s="63"/>
      <c r="N29" s="64"/>
      <c r="O29" s="65"/>
      <c r="P29" s="66"/>
      <c r="Q29" s="67"/>
      <c r="R29" s="17"/>
      <c r="S29" s="17"/>
    </row>
    <row r="30" spans="2:19" ht="20.100000000000001" customHeight="1" x14ac:dyDescent="0.25">
      <c r="B30" s="10" t="s">
        <v>75</v>
      </c>
      <c r="C30" s="35" t="s">
        <v>76</v>
      </c>
      <c r="D30" s="35" t="s">
        <v>77</v>
      </c>
      <c r="E30" s="35" t="s">
        <v>78</v>
      </c>
      <c r="F30" s="68"/>
      <c r="G30" s="68"/>
      <c r="H30" s="68"/>
      <c r="K30" s="10" t="s">
        <v>75</v>
      </c>
      <c r="L30" s="35" t="s">
        <v>76</v>
      </c>
      <c r="M30" s="35" t="s">
        <v>77</v>
      </c>
      <c r="N30" s="35" t="s">
        <v>78</v>
      </c>
      <c r="O30" s="68"/>
      <c r="P30" s="68"/>
      <c r="Q30" s="68"/>
      <c r="R30" s="17"/>
      <c r="S30" s="17"/>
    </row>
    <row r="31" spans="2:19" ht="20.100000000000001" customHeight="1" x14ac:dyDescent="0.25">
      <c r="B31" s="33"/>
      <c r="C31" s="33">
        <v>-0.19574069999999999</v>
      </c>
      <c r="D31" s="33">
        <v>2.2879459999999998</v>
      </c>
      <c r="E31" s="33">
        <v>0.91600000000000004</v>
      </c>
      <c r="F31" s="57" t="s">
        <v>80</v>
      </c>
      <c r="G31" s="57"/>
      <c r="H31" s="57"/>
      <c r="K31" s="33"/>
      <c r="L31" s="33">
        <v>-0.25833869999999998</v>
      </c>
      <c r="M31" s="33">
        <v>2.4147069999999999</v>
      </c>
      <c r="N31" s="33">
        <v>0.92200000000000004</v>
      </c>
      <c r="O31" s="57" t="s">
        <v>80</v>
      </c>
      <c r="P31" s="57"/>
      <c r="Q31" s="57"/>
      <c r="R31" s="17"/>
      <c r="S31" s="17"/>
    </row>
    <row r="32" spans="2:19" ht="20.100000000000001" customHeight="1" x14ac:dyDescent="0.25">
      <c r="B32" s="10" t="s">
        <v>81</v>
      </c>
      <c r="C32" s="33"/>
      <c r="D32" s="34">
        <v>2.2242999999999999</v>
      </c>
      <c r="E32" s="33">
        <v>0.32879999999999998</v>
      </c>
      <c r="F32" s="58" t="s">
        <v>82</v>
      </c>
      <c r="G32" s="58"/>
      <c r="H32" s="58"/>
      <c r="K32" s="10" t="s">
        <v>81</v>
      </c>
      <c r="L32" s="33"/>
      <c r="M32" s="34">
        <v>2.4085000000000001</v>
      </c>
      <c r="N32" s="33">
        <v>0.2999</v>
      </c>
      <c r="O32" s="58" t="s">
        <v>82</v>
      </c>
      <c r="P32" s="58"/>
      <c r="Q32" s="58"/>
      <c r="R32" s="17"/>
      <c r="S32" s="17"/>
    </row>
    <row r="33" spans="2:19" ht="20.100000000000001" customHeight="1" x14ac:dyDescent="0.25">
      <c r="B33" s="10" t="s">
        <v>84</v>
      </c>
      <c r="C33" s="33"/>
      <c r="D33" s="34">
        <v>0.98046999999999995</v>
      </c>
      <c r="E33" s="33">
        <v>0.8498</v>
      </c>
      <c r="F33" s="58" t="s">
        <v>85</v>
      </c>
      <c r="G33" s="58"/>
      <c r="H33" s="58"/>
      <c r="K33" s="10" t="s">
        <v>84</v>
      </c>
      <c r="L33" s="33"/>
      <c r="M33" s="34">
        <v>0.96547000000000005</v>
      </c>
      <c r="N33" s="33">
        <v>0.44429999999999997</v>
      </c>
      <c r="O33" s="58" t="s">
        <v>85</v>
      </c>
      <c r="P33" s="58"/>
      <c r="Q33" s="58"/>
      <c r="R33" s="17"/>
      <c r="S33" s="17"/>
    </row>
    <row r="34" spans="2:19" ht="20.100000000000001" customHeight="1" x14ac:dyDescent="0.25"/>
    <row r="35" spans="2:19" ht="20.100000000000001" customHeight="1" x14ac:dyDescent="0.25"/>
    <row r="36" spans="2:19" ht="15.75" x14ac:dyDescent="0.25">
      <c r="B36" s="7" t="s">
        <v>73</v>
      </c>
      <c r="K36" s="7" t="s">
        <v>73</v>
      </c>
    </row>
    <row r="37" spans="2:19" ht="15.75" x14ac:dyDescent="0.25">
      <c r="B37" s="7" t="s">
        <v>29</v>
      </c>
      <c r="K37" s="7" t="s">
        <v>23</v>
      </c>
    </row>
    <row r="39" spans="2:19" ht="30" x14ac:dyDescent="0.25">
      <c r="C39" s="11" t="s">
        <v>15</v>
      </c>
      <c r="D39" s="11" t="s">
        <v>16</v>
      </c>
      <c r="E39" s="11" t="s">
        <v>17</v>
      </c>
      <c r="F39" s="11" t="s">
        <v>18</v>
      </c>
      <c r="G39" s="11" t="s">
        <v>19</v>
      </c>
      <c r="H39" s="11" t="s">
        <v>20</v>
      </c>
      <c r="L39" s="11" t="s">
        <v>15</v>
      </c>
      <c r="M39" s="11" t="s">
        <v>16</v>
      </c>
      <c r="N39" s="11" t="s">
        <v>17</v>
      </c>
      <c r="O39" s="11" t="s">
        <v>18</v>
      </c>
      <c r="P39" s="11" t="s">
        <v>19</v>
      </c>
      <c r="Q39" s="11" t="s">
        <v>20</v>
      </c>
      <c r="R39" s="11" t="s">
        <v>21</v>
      </c>
      <c r="S39" s="11" t="s">
        <v>28</v>
      </c>
    </row>
    <row r="40" spans="2:19" x14ac:dyDescent="0.25">
      <c r="C40" s="3" t="s">
        <v>27</v>
      </c>
      <c r="D40" s="3" t="s">
        <v>1</v>
      </c>
      <c r="E40" s="3" t="s">
        <v>2</v>
      </c>
      <c r="F40" s="3" t="s">
        <v>3</v>
      </c>
      <c r="G40" s="3" t="s">
        <v>34</v>
      </c>
      <c r="H40" s="3" t="s">
        <v>26</v>
      </c>
      <c r="L40" s="3" t="s">
        <v>27</v>
      </c>
      <c r="M40" s="3" t="s">
        <v>1</v>
      </c>
      <c r="N40" s="3" t="s">
        <v>2</v>
      </c>
      <c r="O40" s="3" t="s">
        <v>3</v>
      </c>
      <c r="P40" s="3" t="s">
        <v>34</v>
      </c>
      <c r="Q40" s="3" t="s">
        <v>26</v>
      </c>
      <c r="R40" s="3" t="s">
        <v>5</v>
      </c>
      <c r="S40" s="3" t="s">
        <v>5</v>
      </c>
    </row>
    <row r="41" spans="2:19" x14ac:dyDescent="0.25">
      <c r="B41" s="9" t="s">
        <v>74</v>
      </c>
      <c r="C41" s="13">
        <v>-621.9</v>
      </c>
      <c r="D41" s="13">
        <v>-917.8</v>
      </c>
      <c r="E41" s="13">
        <v>725.8</v>
      </c>
      <c r="F41" s="13">
        <v>725.8</v>
      </c>
      <c r="G41" s="13">
        <v>115.5</v>
      </c>
      <c r="H41" s="13">
        <v>598.29999999999995</v>
      </c>
      <c r="K41" s="9" t="s">
        <v>74</v>
      </c>
      <c r="L41" s="13">
        <v>-380.94</v>
      </c>
      <c r="M41" s="13">
        <v>-390.61</v>
      </c>
      <c r="N41" s="13">
        <v>-54.61</v>
      </c>
      <c r="O41" s="13">
        <v>680.46</v>
      </c>
      <c r="P41" s="13">
        <v>137.01</v>
      </c>
      <c r="Q41" s="13">
        <v>444.08</v>
      </c>
      <c r="R41" s="13">
        <v>248.9</v>
      </c>
      <c r="S41" s="24">
        <v>-126.56</v>
      </c>
    </row>
    <row r="42" spans="2:19" x14ac:dyDescent="0.25">
      <c r="B42" s="9" t="s">
        <v>8</v>
      </c>
      <c r="C42" s="13">
        <v>-2.927</v>
      </c>
      <c r="D42" s="13">
        <v>-0.69599999999999995</v>
      </c>
      <c r="E42" s="13">
        <v>0.38500000000000001</v>
      </c>
      <c r="F42" s="13">
        <v>1.7030000000000001</v>
      </c>
      <c r="G42" s="13">
        <v>0.72</v>
      </c>
      <c r="H42" s="13">
        <v>3.802</v>
      </c>
      <c r="K42" s="9" t="s">
        <v>8</v>
      </c>
      <c r="L42" s="13">
        <v>-1.0189999999999999</v>
      </c>
      <c r="M42" s="13">
        <v>-0.2</v>
      </c>
      <c r="N42" s="13">
        <f>--0.026</f>
        <v>2.5999999999999999E-2</v>
      </c>
      <c r="O42" s="13">
        <v>1.516</v>
      </c>
      <c r="P42" s="13">
        <v>0.73199999999999998</v>
      </c>
      <c r="Q42" s="13">
        <v>1.7869999999999999</v>
      </c>
      <c r="R42" s="13">
        <v>0.497</v>
      </c>
      <c r="S42" s="24">
        <v>-0.50900000000000001</v>
      </c>
    </row>
    <row r="43" spans="2:19" x14ac:dyDescent="0.25">
      <c r="B43" s="9" t="s">
        <v>9</v>
      </c>
      <c r="C43" s="13">
        <v>7.7999999999999996E-3</v>
      </c>
      <c r="D43" s="13">
        <v>0.49397400000000002</v>
      </c>
      <c r="E43" s="13">
        <v>0.70368399999999998</v>
      </c>
      <c r="F43" s="13">
        <v>0.10256999999999999</v>
      </c>
      <c r="G43" s="13">
        <v>0.47921999999999998</v>
      </c>
      <c r="H43" s="32">
        <v>9.7599999999999998E-4</v>
      </c>
      <c r="K43" s="9" t="s">
        <v>9</v>
      </c>
      <c r="L43" s="13">
        <v>0.32100000000000001</v>
      </c>
      <c r="M43" s="13">
        <v>0.84299999999999997</v>
      </c>
      <c r="N43" s="13">
        <v>0.98</v>
      </c>
      <c r="O43" s="13">
        <v>0.14499999999999999</v>
      </c>
      <c r="P43" s="13">
        <v>0.47299999999999998</v>
      </c>
      <c r="Q43" s="13">
        <v>8.8999999999999996E-2</v>
      </c>
      <c r="R43" s="13">
        <v>0.624</v>
      </c>
      <c r="S43" s="24">
        <v>0.61699999999999999</v>
      </c>
    </row>
    <row r="44" spans="2:19" x14ac:dyDescent="0.25">
      <c r="B44" s="9" t="s">
        <v>31</v>
      </c>
      <c r="C44" s="18" t="s">
        <v>30</v>
      </c>
      <c r="D44" s="19" t="s">
        <v>32</v>
      </c>
      <c r="E44" s="19" t="s">
        <v>32</v>
      </c>
      <c r="F44" s="18" t="s">
        <v>30</v>
      </c>
      <c r="G44" s="19" t="s">
        <v>32</v>
      </c>
      <c r="H44" s="18" t="s">
        <v>30</v>
      </c>
      <c r="K44" s="9" t="s">
        <v>31</v>
      </c>
      <c r="L44" s="19" t="s">
        <v>32</v>
      </c>
      <c r="M44" s="19" t="s">
        <v>32</v>
      </c>
      <c r="N44" s="19" t="s">
        <v>32</v>
      </c>
      <c r="O44" s="19" t="s">
        <v>32</v>
      </c>
      <c r="P44" s="19" t="s">
        <v>32</v>
      </c>
      <c r="Q44" s="19" t="s">
        <v>30</v>
      </c>
      <c r="R44" s="19" t="s">
        <v>32</v>
      </c>
      <c r="S44" s="19" t="s">
        <v>32</v>
      </c>
    </row>
    <row r="45" spans="2:19" x14ac:dyDescent="0.25">
      <c r="B45" s="9" t="s">
        <v>33</v>
      </c>
      <c r="C45" s="21">
        <v>0.99</v>
      </c>
      <c r="D45" s="21"/>
      <c r="E45" s="21"/>
      <c r="F45" s="21">
        <v>0.9</v>
      </c>
      <c r="G45" s="21"/>
      <c r="H45" s="21">
        <v>0.99</v>
      </c>
      <c r="K45" s="9" t="s">
        <v>33</v>
      </c>
      <c r="L45" s="21"/>
      <c r="M45" s="21"/>
      <c r="N45" s="21"/>
      <c r="O45" s="21"/>
      <c r="P45" s="21"/>
      <c r="Q45" s="21">
        <v>0.1</v>
      </c>
      <c r="R45" s="4"/>
      <c r="S45" s="4"/>
    </row>
    <row r="46" spans="2:19" x14ac:dyDescent="0.25">
      <c r="B46" s="9" t="s">
        <v>10</v>
      </c>
      <c r="C46" s="13">
        <v>237.43100000000001</v>
      </c>
      <c r="D46" s="13">
        <v>2.3279999999999998</v>
      </c>
      <c r="E46" s="13">
        <v>9.8453999999999997</v>
      </c>
      <c r="F46" s="13">
        <v>24.9863</v>
      </c>
      <c r="G46" s="13">
        <v>0.91859999999999997</v>
      </c>
      <c r="H46" s="13">
        <v>14.4558</v>
      </c>
      <c r="K46" s="9" t="s">
        <v>10</v>
      </c>
      <c r="L46" s="13">
        <v>225.54</v>
      </c>
      <c r="M46" s="13">
        <v>2.2113999999999998</v>
      </c>
      <c r="N46" s="13">
        <v>9.3264999999999993</v>
      </c>
      <c r="O46" s="13">
        <v>23.734999999999999</v>
      </c>
      <c r="P46" s="13">
        <v>0.87260000000000004</v>
      </c>
      <c r="Q46" s="13">
        <v>13.7319</v>
      </c>
      <c r="R46" s="13">
        <v>0.63949999999999996</v>
      </c>
      <c r="S46" s="13">
        <v>0.25869999999999999</v>
      </c>
    </row>
    <row r="47" spans="2:19" x14ac:dyDescent="0.25">
      <c r="B47" s="9" t="s">
        <v>11</v>
      </c>
      <c r="C47" s="4">
        <v>2.8560000000000001E-13</v>
      </c>
      <c r="D47" s="13">
        <v>0.1413141</v>
      </c>
      <c r="E47" s="32">
        <v>4.7831999999999996E-3</v>
      </c>
      <c r="F47" s="31">
        <v>5.2858763670599998E-5</v>
      </c>
      <c r="G47" s="32">
        <v>0.34826259999999998</v>
      </c>
      <c r="H47" s="12">
        <v>9.7610000000000004E-4</v>
      </c>
      <c r="K47" s="9" t="s">
        <v>11</v>
      </c>
      <c r="L47" s="4">
        <v>2.3539999999999999E-12</v>
      </c>
      <c r="M47" s="13">
        <v>0.15259</v>
      </c>
      <c r="N47" s="13">
        <v>6.2059999999999997E-3</v>
      </c>
      <c r="O47" s="31">
        <v>9.2330002656000005E-5</v>
      </c>
      <c r="P47" s="13">
        <v>0.36138399999999998</v>
      </c>
      <c r="Q47" s="13">
        <v>1.3990000000000001E-3</v>
      </c>
      <c r="R47" s="13">
        <v>0.43327700000000002</v>
      </c>
      <c r="S47" s="13">
        <v>0.61660300000000001</v>
      </c>
    </row>
    <row r="48" spans="2:19" x14ac:dyDescent="0.25">
      <c r="B48" s="9" t="s">
        <v>31</v>
      </c>
      <c r="C48" s="18" t="s">
        <v>30</v>
      </c>
      <c r="D48" s="19" t="s">
        <v>32</v>
      </c>
      <c r="E48" s="18" t="s">
        <v>30</v>
      </c>
      <c r="F48" s="18" t="s">
        <v>30</v>
      </c>
      <c r="G48" s="19" t="s">
        <v>32</v>
      </c>
      <c r="H48" s="18" t="s">
        <v>30</v>
      </c>
      <c r="K48" s="9" t="s">
        <v>31</v>
      </c>
      <c r="L48" s="18" t="s">
        <v>30</v>
      </c>
      <c r="M48" s="19" t="s">
        <v>32</v>
      </c>
      <c r="N48" s="18" t="s">
        <v>30</v>
      </c>
      <c r="O48" s="18" t="s">
        <v>30</v>
      </c>
      <c r="P48" s="19" t="s">
        <v>32</v>
      </c>
      <c r="Q48" s="18" t="s">
        <v>30</v>
      </c>
      <c r="R48" s="19" t="s">
        <v>32</v>
      </c>
      <c r="S48" s="19" t="s">
        <v>32</v>
      </c>
    </row>
    <row r="49" spans="2:19" x14ac:dyDescent="0.25">
      <c r="B49" s="9" t="s">
        <v>33</v>
      </c>
      <c r="C49" s="21">
        <v>0.99</v>
      </c>
      <c r="D49" s="21"/>
      <c r="E49" s="21">
        <v>0.99</v>
      </c>
      <c r="F49" s="21">
        <v>0.99</v>
      </c>
      <c r="G49" s="21"/>
      <c r="H49" s="21">
        <v>0.99</v>
      </c>
      <c r="K49" s="9" t="s">
        <v>33</v>
      </c>
      <c r="L49" s="21">
        <v>0.99</v>
      </c>
      <c r="M49" s="21"/>
      <c r="N49" s="21">
        <v>0.99</v>
      </c>
      <c r="O49" s="21">
        <v>0.99</v>
      </c>
      <c r="P49" s="21"/>
      <c r="Q49" s="21">
        <v>0.99</v>
      </c>
      <c r="R49" s="4"/>
      <c r="S49" s="4"/>
    </row>
    <row r="50" spans="2:19" x14ac:dyDescent="0.25">
      <c r="K50" s="22"/>
      <c r="L50" s="23"/>
      <c r="M50" s="17"/>
      <c r="N50" s="17"/>
      <c r="O50" s="17"/>
      <c r="P50" s="23"/>
      <c r="Q50" s="17"/>
      <c r="R50" s="17"/>
      <c r="S50" s="17"/>
    </row>
    <row r="51" spans="2:19" ht="15.75" x14ac:dyDescent="0.25">
      <c r="B51" s="10" t="s">
        <v>25</v>
      </c>
      <c r="C51" s="61">
        <v>0.92949999999999999</v>
      </c>
      <c r="D51" s="61"/>
      <c r="E51" s="61"/>
      <c r="F51" s="61"/>
      <c r="G51" s="61"/>
      <c r="H51" s="61"/>
      <c r="K51" s="8" t="s">
        <v>24</v>
      </c>
      <c r="L51" s="61">
        <v>0.9325</v>
      </c>
      <c r="M51" s="61"/>
      <c r="N51" s="61"/>
      <c r="O51" s="61"/>
      <c r="P51" s="61"/>
      <c r="Q51" s="61"/>
      <c r="R51" s="61"/>
      <c r="S51" s="61"/>
    </row>
    <row r="52" spans="2:19" ht="15.75" x14ac:dyDescent="0.25">
      <c r="B52" s="52"/>
      <c r="C52" s="37"/>
      <c r="D52" s="37"/>
      <c r="E52" s="37"/>
      <c r="F52" s="37"/>
      <c r="G52" s="37"/>
      <c r="H52" s="37"/>
      <c r="K52" s="36"/>
      <c r="L52" s="37"/>
      <c r="M52" s="37"/>
      <c r="N52" s="37"/>
      <c r="O52" s="37"/>
      <c r="P52" s="37"/>
      <c r="Q52" s="37"/>
      <c r="R52" s="37"/>
      <c r="S52" s="37"/>
    </row>
    <row r="54" spans="2:19" ht="15.75" x14ac:dyDescent="0.25">
      <c r="B54" s="7" t="s">
        <v>115</v>
      </c>
      <c r="K54" s="7" t="s">
        <v>115</v>
      </c>
    </row>
    <row r="55" spans="2:19" ht="15.75" x14ac:dyDescent="0.25">
      <c r="B55" s="7" t="s">
        <v>29</v>
      </c>
      <c r="K55" s="7" t="s">
        <v>23</v>
      </c>
    </row>
    <row r="57" spans="2:19" ht="30" x14ac:dyDescent="0.25">
      <c r="C57" s="11" t="s">
        <v>15</v>
      </c>
      <c r="D57" s="11" t="s">
        <v>16</v>
      </c>
      <c r="E57" s="11" t="s">
        <v>17</v>
      </c>
      <c r="F57" s="11" t="s">
        <v>18</v>
      </c>
      <c r="G57" s="11" t="s">
        <v>19</v>
      </c>
      <c r="H57" s="11" t="s">
        <v>20</v>
      </c>
      <c r="L57" s="11" t="s">
        <v>15</v>
      </c>
      <c r="M57" s="11" t="s">
        <v>16</v>
      </c>
      <c r="N57" s="11" t="s">
        <v>17</v>
      </c>
      <c r="O57" s="11" t="s">
        <v>18</v>
      </c>
      <c r="P57" s="11" t="s">
        <v>19</v>
      </c>
      <c r="Q57" s="11" t="s">
        <v>20</v>
      </c>
      <c r="R57" s="11" t="s">
        <v>21</v>
      </c>
      <c r="S57" s="11" t="s">
        <v>28</v>
      </c>
    </row>
    <row r="58" spans="2:19" x14ac:dyDescent="0.25">
      <c r="C58" s="3" t="s">
        <v>27</v>
      </c>
      <c r="D58" s="3" t="s">
        <v>1</v>
      </c>
      <c r="E58" s="3" t="s">
        <v>2</v>
      </c>
      <c r="F58" s="3" t="s">
        <v>3</v>
      </c>
      <c r="G58" s="3" t="s">
        <v>34</v>
      </c>
      <c r="H58" s="3" t="s">
        <v>26</v>
      </c>
      <c r="L58" s="3" t="s">
        <v>27</v>
      </c>
      <c r="M58" s="3" t="s">
        <v>1</v>
      </c>
      <c r="N58" s="3" t="s">
        <v>2</v>
      </c>
      <c r="O58" s="3" t="s">
        <v>3</v>
      </c>
      <c r="P58" s="3" t="s">
        <v>34</v>
      </c>
      <c r="Q58" s="3" t="s">
        <v>26</v>
      </c>
      <c r="R58" s="3" t="s">
        <v>5</v>
      </c>
      <c r="S58" s="3" t="s">
        <v>5</v>
      </c>
    </row>
    <row r="59" spans="2:19" x14ac:dyDescent="0.25">
      <c r="B59" s="9" t="s">
        <v>116</v>
      </c>
      <c r="C59" s="13">
        <v>-0.22144</v>
      </c>
      <c r="D59" s="13">
        <v>0.11575000000000001</v>
      </c>
      <c r="E59" s="13">
        <v>0.44003999999999999</v>
      </c>
      <c r="F59" s="13">
        <v>0.27779999999999999</v>
      </c>
      <c r="G59" s="13">
        <v>2.9229999999999999E-2</v>
      </c>
      <c r="H59" s="13">
        <v>0.21532999999999999</v>
      </c>
      <c r="K59" s="9" t="s">
        <v>74</v>
      </c>
      <c r="L59" s="13">
        <v>-0.24151</v>
      </c>
      <c r="M59" s="13">
        <v>-4.2630000000000001E-2</v>
      </c>
      <c r="N59" s="13">
        <v>0.40071000000000001</v>
      </c>
      <c r="O59" s="13">
        <v>0.26661000000000001</v>
      </c>
      <c r="P59" s="13">
        <v>3.9919999999999997E-2</v>
      </c>
      <c r="Q59" s="13">
        <v>0.22684000000000001</v>
      </c>
      <c r="R59" s="13">
        <v>-5.2159999999999998E-2</v>
      </c>
      <c r="S59" s="24">
        <v>-2.6259999999999999E-2</v>
      </c>
    </row>
    <row r="60" spans="2:19" x14ac:dyDescent="0.25">
      <c r="B60" s="9" t="s">
        <v>8</v>
      </c>
      <c r="C60" s="13">
        <v>-2.9409999999999998</v>
      </c>
      <c r="D60" s="13">
        <v>0.247</v>
      </c>
      <c r="E60" s="13">
        <v>0.65900000000000003</v>
      </c>
      <c r="F60" s="13">
        <v>1.839</v>
      </c>
      <c r="G60" s="13">
        <v>0.51400000000000001</v>
      </c>
      <c r="H60" s="13">
        <v>3.86</v>
      </c>
      <c r="K60" s="9" t="s">
        <v>8</v>
      </c>
      <c r="L60" s="13">
        <v>-1.7869999999999999</v>
      </c>
      <c r="M60" s="13">
        <v>-0.06</v>
      </c>
      <c r="N60" s="13">
        <v>0.52300000000000002</v>
      </c>
      <c r="O60" s="13">
        <v>1.6439999999999999</v>
      </c>
      <c r="P60" s="13">
        <v>0.59</v>
      </c>
      <c r="Q60" s="13">
        <v>2.5270000000000001</v>
      </c>
      <c r="R60" s="13">
        <v>-0.28799999999999998</v>
      </c>
      <c r="S60" s="24">
        <v>-0.29199999999999998</v>
      </c>
    </row>
    <row r="61" spans="2:19" x14ac:dyDescent="0.25">
      <c r="B61" s="9" t="s">
        <v>9</v>
      </c>
      <c r="C61" s="13">
        <v>7.5649999999999997E-3</v>
      </c>
      <c r="D61" s="13">
        <v>0.80684</v>
      </c>
      <c r="E61" s="13">
        <v>0.51666199999999995</v>
      </c>
      <c r="F61" s="13">
        <v>7.9416E-2</v>
      </c>
      <c r="G61" s="13">
        <v>0.61240499999999998</v>
      </c>
      <c r="H61" s="13">
        <v>8.4699999999999999E-4</v>
      </c>
      <c r="K61" s="9" t="s">
        <v>9</v>
      </c>
      <c r="L61" s="13">
        <v>8.9099999999999999E-2</v>
      </c>
      <c r="M61" s="13">
        <v>0.95240000000000002</v>
      </c>
      <c r="N61" s="13">
        <v>0.60699999999999998</v>
      </c>
      <c r="O61" s="13">
        <v>0.1158</v>
      </c>
      <c r="P61" s="13">
        <v>0.5615</v>
      </c>
      <c r="Q61" s="13">
        <v>0.02</v>
      </c>
      <c r="R61" s="13">
        <v>0.77600000000000002</v>
      </c>
      <c r="S61" s="24">
        <v>0.7732</v>
      </c>
    </row>
    <row r="62" spans="2:19" x14ac:dyDescent="0.25">
      <c r="B62" s="9" t="s">
        <v>31</v>
      </c>
      <c r="C62" s="18" t="s">
        <v>30</v>
      </c>
      <c r="D62" s="19" t="s">
        <v>32</v>
      </c>
      <c r="E62" s="19" t="s">
        <v>32</v>
      </c>
      <c r="F62" s="18" t="s">
        <v>30</v>
      </c>
      <c r="G62" s="19" t="s">
        <v>32</v>
      </c>
      <c r="H62" s="18" t="s">
        <v>30</v>
      </c>
      <c r="K62" s="9" t="s">
        <v>31</v>
      </c>
      <c r="L62" s="18" t="s">
        <v>30</v>
      </c>
      <c r="M62" s="19" t="s">
        <v>32</v>
      </c>
      <c r="N62" s="19" t="s">
        <v>32</v>
      </c>
      <c r="O62" s="19" t="s">
        <v>32</v>
      </c>
      <c r="P62" s="19" t="s">
        <v>32</v>
      </c>
      <c r="Q62" s="18" t="s">
        <v>30</v>
      </c>
      <c r="R62" s="19" t="s">
        <v>32</v>
      </c>
      <c r="S62" s="19" t="s">
        <v>32</v>
      </c>
    </row>
    <row r="63" spans="2:19" x14ac:dyDescent="0.25">
      <c r="B63" s="9" t="s">
        <v>33</v>
      </c>
      <c r="C63" s="21">
        <v>0.99</v>
      </c>
      <c r="D63" s="21"/>
      <c r="E63" s="21"/>
      <c r="F63" s="21">
        <v>0.9</v>
      </c>
      <c r="G63" s="21"/>
      <c r="H63" s="21">
        <v>0.99</v>
      </c>
      <c r="K63" s="9" t="s">
        <v>33</v>
      </c>
      <c r="L63" s="21">
        <v>0.9</v>
      </c>
      <c r="M63" s="21"/>
      <c r="N63" s="21"/>
      <c r="O63" s="21"/>
      <c r="P63" s="21"/>
      <c r="Q63" s="21">
        <v>0.95</v>
      </c>
      <c r="R63" s="4"/>
      <c r="S63" s="4"/>
    </row>
    <row r="64" spans="2:19" x14ac:dyDescent="0.25">
      <c r="B64" s="9" t="s">
        <v>10</v>
      </c>
      <c r="C64" s="13">
        <v>270.21910000000003</v>
      </c>
      <c r="D64" s="13">
        <v>7.8688000000000002</v>
      </c>
      <c r="E64" s="13">
        <v>11.5084</v>
      </c>
      <c r="F64" s="13">
        <v>26.2607</v>
      </c>
      <c r="G64" s="13">
        <v>0.57120000000000004</v>
      </c>
      <c r="H64" s="13">
        <v>14.902100000000001</v>
      </c>
      <c r="K64" s="9" t="s">
        <v>10</v>
      </c>
      <c r="L64" s="13">
        <v>247.09460000000001</v>
      </c>
      <c r="M64" s="13">
        <v>7.1954000000000002</v>
      </c>
      <c r="N64" s="13">
        <v>10.5236</v>
      </c>
      <c r="O64" s="13">
        <v>24.013400000000001</v>
      </c>
      <c r="P64" s="13">
        <v>0.52239999999999998</v>
      </c>
      <c r="Q64" s="13">
        <v>13.626799999999999</v>
      </c>
      <c r="R64" s="13">
        <v>3.2000000000000001E-2</v>
      </c>
      <c r="S64" s="13">
        <v>8.5300000000000001E-2</v>
      </c>
    </row>
    <row r="65" spans="2:19" x14ac:dyDescent="0.25">
      <c r="B65" s="9" t="s">
        <v>11</v>
      </c>
      <c r="C65" s="4">
        <v>7.6769999999999998E-14</v>
      </c>
      <c r="D65" s="13">
        <v>1.03146E-2</v>
      </c>
      <c r="E65" s="32">
        <v>2.6183000000000001E-3</v>
      </c>
      <c r="F65" s="31">
        <v>3.89900216528E-5</v>
      </c>
      <c r="G65" s="32">
        <v>0.45778010000000002</v>
      </c>
      <c r="H65" s="12">
        <v>8.474E-4</v>
      </c>
      <c r="K65" s="9" t="s">
        <v>11</v>
      </c>
      <c r="L65" s="4">
        <v>1.011E-12</v>
      </c>
      <c r="M65" s="13">
        <v>1.4318000000000001E-2</v>
      </c>
      <c r="N65" s="13">
        <v>4.0660000000000002E-3</v>
      </c>
      <c r="O65" s="31">
        <v>8.6455897243000002E-5</v>
      </c>
      <c r="P65" s="13">
        <v>0.47820299999999999</v>
      </c>
      <c r="Q65" s="13">
        <v>1.446E-3</v>
      </c>
      <c r="R65" s="13">
        <v>0.85986300000000004</v>
      </c>
      <c r="S65" s="13">
        <v>0.77321700000000004</v>
      </c>
    </row>
    <row r="66" spans="2:19" x14ac:dyDescent="0.25">
      <c r="B66" s="9" t="s">
        <v>31</v>
      </c>
      <c r="C66" s="18" t="s">
        <v>30</v>
      </c>
      <c r="D66" s="18" t="s">
        <v>30</v>
      </c>
      <c r="E66" s="18" t="s">
        <v>30</v>
      </c>
      <c r="F66" s="18" t="s">
        <v>30</v>
      </c>
      <c r="G66" s="19" t="s">
        <v>32</v>
      </c>
      <c r="H66" s="18" t="s">
        <v>30</v>
      </c>
      <c r="K66" s="9" t="s">
        <v>31</v>
      </c>
      <c r="L66" s="18" t="s">
        <v>30</v>
      </c>
      <c r="M66" s="18" t="s">
        <v>30</v>
      </c>
      <c r="N66" s="18" t="s">
        <v>30</v>
      </c>
      <c r="O66" s="18" t="s">
        <v>30</v>
      </c>
      <c r="P66" s="19" t="s">
        <v>32</v>
      </c>
      <c r="Q66" s="18" t="s">
        <v>30</v>
      </c>
      <c r="R66" s="19" t="s">
        <v>32</v>
      </c>
      <c r="S66" s="19" t="s">
        <v>32</v>
      </c>
    </row>
    <row r="67" spans="2:19" x14ac:dyDescent="0.25">
      <c r="B67" s="9" t="s">
        <v>33</v>
      </c>
      <c r="C67" s="21">
        <v>0.99</v>
      </c>
      <c r="D67" s="21">
        <v>0.99</v>
      </c>
      <c r="E67" s="21">
        <v>0.99</v>
      </c>
      <c r="F67" s="21">
        <v>0.99</v>
      </c>
      <c r="G67" s="21"/>
      <c r="H67" s="21">
        <v>0.99</v>
      </c>
      <c r="K67" s="9" t="s">
        <v>33</v>
      </c>
      <c r="L67" s="21">
        <v>0.99</v>
      </c>
      <c r="M67" s="21">
        <v>0.99</v>
      </c>
      <c r="N67" s="21">
        <v>0.99</v>
      </c>
      <c r="O67" s="21">
        <v>0.99</v>
      </c>
      <c r="P67" s="21"/>
      <c r="Q67" s="21">
        <v>0.99</v>
      </c>
      <c r="R67" s="4"/>
      <c r="S67" s="4"/>
    </row>
    <row r="68" spans="2:19" x14ac:dyDescent="0.25">
      <c r="K68" s="22"/>
      <c r="L68" s="23"/>
      <c r="M68" s="17"/>
      <c r="N68" s="17"/>
      <c r="O68" s="17"/>
      <c r="P68" s="23"/>
      <c r="Q68" s="17"/>
      <c r="R68" s="17"/>
      <c r="S68" s="17"/>
    </row>
    <row r="69" spans="2:19" ht="15.75" x14ac:dyDescent="0.25">
      <c r="B69" s="10" t="s">
        <v>25</v>
      </c>
      <c r="C69" s="61">
        <v>0.93769999999999998</v>
      </c>
      <c r="D69" s="61"/>
      <c r="E69" s="61"/>
      <c r="F69" s="61"/>
      <c r="G69" s="61"/>
      <c r="H69" s="61"/>
      <c r="K69" s="8" t="s">
        <v>24</v>
      </c>
      <c r="L69" s="61">
        <v>0.93810000000000004</v>
      </c>
      <c r="M69" s="61"/>
      <c r="N69" s="61"/>
      <c r="O69" s="61"/>
      <c r="P69" s="61"/>
      <c r="Q69" s="61"/>
      <c r="R69" s="61"/>
      <c r="S69" s="61"/>
    </row>
    <row r="71" spans="2:19" ht="15.75" x14ac:dyDescent="0.25">
      <c r="B71" s="7" t="s">
        <v>83</v>
      </c>
      <c r="K71" s="7" t="s">
        <v>83</v>
      </c>
    </row>
    <row r="72" spans="2:19" ht="15.75" x14ac:dyDescent="0.25">
      <c r="B72" s="7"/>
    </row>
    <row r="73" spans="2:19" ht="30" x14ac:dyDescent="0.25">
      <c r="B73" s="11" t="s">
        <v>87</v>
      </c>
      <c r="K73" s="11" t="s">
        <v>87</v>
      </c>
    </row>
    <row r="106" spans="2:11" x14ac:dyDescent="0.25">
      <c r="B106" s="11" t="s">
        <v>110</v>
      </c>
      <c r="K106" s="11" t="s">
        <v>110</v>
      </c>
    </row>
    <row r="129" spans="2:11" ht="30" x14ac:dyDescent="0.25">
      <c r="B129" s="11" t="s">
        <v>111</v>
      </c>
      <c r="K129" s="11" t="s">
        <v>111</v>
      </c>
    </row>
    <row r="157" spans="2:11" ht="30" x14ac:dyDescent="0.25">
      <c r="B157" s="11" t="s">
        <v>112</v>
      </c>
      <c r="K157" s="11" t="s">
        <v>112</v>
      </c>
    </row>
    <row r="179" spans="2:11" x14ac:dyDescent="0.25">
      <c r="B179" s="22"/>
    </row>
    <row r="180" spans="2:11" ht="30" x14ac:dyDescent="0.25">
      <c r="B180" s="11" t="s">
        <v>113</v>
      </c>
      <c r="K180" s="11" t="s">
        <v>113</v>
      </c>
    </row>
    <row r="206" spans="2:11" ht="30" x14ac:dyDescent="0.25">
      <c r="B206" s="11" t="s">
        <v>114</v>
      </c>
      <c r="K206" s="11" t="s">
        <v>114</v>
      </c>
    </row>
  </sheetData>
  <mergeCells count="32">
    <mergeCell ref="C69:H69"/>
    <mergeCell ref="L69:S69"/>
    <mergeCell ref="L25:N25"/>
    <mergeCell ref="O25:Q25"/>
    <mergeCell ref="L26:N26"/>
    <mergeCell ref="O26:Q26"/>
    <mergeCell ref="L27:N27"/>
    <mergeCell ref="O27:Q27"/>
    <mergeCell ref="L28:N28"/>
    <mergeCell ref="O28:Q28"/>
    <mergeCell ref="L29:N29"/>
    <mergeCell ref="O29:Q29"/>
    <mergeCell ref="O30:Q30"/>
    <mergeCell ref="O31:Q31"/>
    <mergeCell ref="O32:Q32"/>
    <mergeCell ref="O33:Q33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29:H29"/>
    <mergeCell ref="F30:H30"/>
    <mergeCell ref="F31:H31"/>
    <mergeCell ref="F32:H32"/>
    <mergeCell ref="F33:H33"/>
    <mergeCell ref="C51:H51"/>
    <mergeCell ref="L51:S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7346-DFF9-4F39-8295-2A32804F99B3}">
  <sheetPr>
    <pageSetUpPr fitToPage="1"/>
  </sheetPr>
  <dimension ref="B2:J25"/>
  <sheetViews>
    <sheetView workbookViewId="0">
      <selection activeCell="N3" sqref="N3"/>
    </sheetView>
  </sheetViews>
  <sheetFormatPr defaultRowHeight="15" x14ac:dyDescent="0.25"/>
  <cols>
    <col min="2" max="2" width="15.42578125" customWidth="1"/>
    <col min="3" max="4" width="16.7109375" customWidth="1"/>
    <col min="5" max="5" width="17.5703125" bestFit="1" customWidth="1"/>
    <col min="6" max="8" width="16.7109375" customWidth="1"/>
    <col min="9" max="9" width="19.140625" bestFit="1" customWidth="1"/>
    <col min="10" max="10" width="20.140625" bestFit="1" customWidth="1"/>
  </cols>
  <sheetData>
    <row r="2" spans="2:10" ht="19.5" thickBot="1" x14ac:dyDescent="0.3">
      <c r="B2" s="29" t="s">
        <v>36</v>
      </c>
    </row>
    <row r="3" spans="2:10" ht="31.5" thickTop="1" thickBot="1" x14ac:dyDescent="0.3">
      <c r="B3" s="26"/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1" t="s">
        <v>28</v>
      </c>
    </row>
    <row r="4" spans="2:10" ht="16.5" thickTop="1" thickBot="1" x14ac:dyDescent="0.3">
      <c r="B4" s="11" t="s">
        <v>15</v>
      </c>
      <c r="C4" s="27">
        <v>1</v>
      </c>
      <c r="D4" s="28">
        <v>43335116.93</v>
      </c>
      <c r="E4" s="28">
        <v>1818619663.0599999</v>
      </c>
      <c r="F4" s="28">
        <v>12441767.369999999</v>
      </c>
      <c r="G4" s="27">
        <v>0</v>
      </c>
      <c r="H4" s="28">
        <v>191309.85</v>
      </c>
      <c r="I4" s="28">
        <v>32685839312.189999</v>
      </c>
      <c r="J4" s="28">
        <v>126994887993.28</v>
      </c>
    </row>
    <row r="5" spans="2:10" ht="15.75" thickBot="1" x14ac:dyDescent="0.3">
      <c r="B5" s="11" t="s">
        <v>16</v>
      </c>
      <c r="C5" s="27">
        <v>0</v>
      </c>
      <c r="D5" s="27">
        <v>1</v>
      </c>
      <c r="E5" s="27">
        <v>41.97</v>
      </c>
      <c r="F5" s="27">
        <v>0.28999999999999998</v>
      </c>
      <c r="G5" s="27">
        <v>0</v>
      </c>
      <c r="H5" s="27">
        <v>0</v>
      </c>
      <c r="I5" s="27">
        <v>754.26</v>
      </c>
      <c r="J5" s="28">
        <v>2930.53</v>
      </c>
    </row>
    <row r="6" spans="2:10" ht="30.75" thickBot="1" x14ac:dyDescent="0.3">
      <c r="B6" s="11" t="s">
        <v>17</v>
      </c>
      <c r="C6" s="27">
        <v>0</v>
      </c>
      <c r="D6" s="27">
        <v>0.02</v>
      </c>
      <c r="E6" s="27">
        <v>1</v>
      </c>
      <c r="F6" s="27">
        <v>0.01</v>
      </c>
      <c r="G6" s="27">
        <v>0</v>
      </c>
      <c r="H6" s="27">
        <v>0</v>
      </c>
      <c r="I6" s="27">
        <v>17.97</v>
      </c>
      <c r="J6" s="27">
        <v>69.83</v>
      </c>
    </row>
    <row r="7" spans="2:10" ht="15.75" thickBot="1" x14ac:dyDescent="0.3">
      <c r="B7" s="11" t="s">
        <v>18</v>
      </c>
      <c r="C7" s="27">
        <v>0</v>
      </c>
      <c r="D7" s="27">
        <v>3.48</v>
      </c>
      <c r="E7" s="27">
        <v>146.16999999999999</v>
      </c>
      <c r="F7" s="27">
        <v>1</v>
      </c>
      <c r="G7" s="27">
        <v>0</v>
      </c>
      <c r="H7" s="27">
        <v>0.02</v>
      </c>
      <c r="I7" s="28">
        <v>2627.11</v>
      </c>
      <c r="J7" s="28">
        <v>10207.14</v>
      </c>
    </row>
    <row r="8" spans="2:10" ht="15.75" thickBot="1" x14ac:dyDescent="0.3">
      <c r="B8" s="11" t="s">
        <v>19</v>
      </c>
      <c r="C8" s="27">
        <v>237.67</v>
      </c>
      <c r="D8" s="28">
        <v>10299280864.790001</v>
      </c>
      <c r="E8" s="28">
        <v>432223933477.03998</v>
      </c>
      <c r="F8" s="28">
        <v>2956984211.5300002</v>
      </c>
      <c r="G8" s="27">
        <v>1</v>
      </c>
      <c r="H8" s="28">
        <v>45467833.829999998</v>
      </c>
      <c r="I8" s="28">
        <v>7768310396890.7803</v>
      </c>
      <c r="J8" s="28">
        <v>30182358156010.5</v>
      </c>
    </row>
    <row r="9" spans="2:10" ht="30.75" thickBot="1" x14ac:dyDescent="0.3">
      <c r="B9" s="11" t="s">
        <v>20</v>
      </c>
      <c r="C9" s="27">
        <v>0</v>
      </c>
      <c r="D9" s="27">
        <v>226.52</v>
      </c>
      <c r="E9" s="28">
        <v>9506.15</v>
      </c>
      <c r="F9" s="27">
        <v>65.03</v>
      </c>
      <c r="G9" s="27">
        <v>0</v>
      </c>
      <c r="H9" s="27">
        <v>1</v>
      </c>
      <c r="I9" s="28">
        <v>170852.88</v>
      </c>
      <c r="J9" s="28">
        <v>663817.81999999995</v>
      </c>
    </row>
    <row r="10" spans="2:10" ht="30.75" thickBot="1" x14ac:dyDescent="0.3">
      <c r="B10" s="11" t="s">
        <v>21</v>
      </c>
      <c r="C10" s="27">
        <v>0</v>
      </c>
      <c r="D10" s="27">
        <v>0</v>
      </c>
      <c r="E10" s="27">
        <v>0.06</v>
      </c>
      <c r="F10" s="27">
        <v>0</v>
      </c>
      <c r="G10" s="27">
        <v>0</v>
      </c>
      <c r="H10" s="27">
        <v>0</v>
      </c>
      <c r="I10" s="27">
        <v>1</v>
      </c>
      <c r="J10" s="27">
        <v>3.89</v>
      </c>
    </row>
    <row r="11" spans="2:10" ht="15.75" thickBot="1" x14ac:dyDescent="0.3">
      <c r="B11" s="11" t="s">
        <v>28</v>
      </c>
      <c r="C11" s="27">
        <v>0</v>
      </c>
      <c r="D11" s="27">
        <v>0</v>
      </c>
      <c r="E11" s="27">
        <v>0.01</v>
      </c>
      <c r="F11" s="27">
        <v>0</v>
      </c>
      <c r="G11" s="27">
        <v>0</v>
      </c>
      <c r="H11" s="27">
        <v>0</v>
      </c>
      <c r="I11" s="27">
        <v>0.26</v>
      </c>
      <c r="J11" s="27">
        <v>1</v>
      </c>
    </row>
    <row r="16" spans="2:10" ht="19.5" thickBot="1" x14ac:dyDescent="0.3">
      <c r="B16" s="29" t="s">
        <v>72</v>
      </c>
    </row>
    <row r="17" spans="2:10" ht="31.5" thickTop="1" thickBot="1" x14ac:dyDescent="0.3">
      <c r="B17" s="30"/>
      <c r="C17" s="11" t="s">
        <v>15</v>
      </c>
      <c r="D17" s="11" t="s">
        <v>16</v>
      </c>
      <c r="E17" s="11" t="s">
        <v>17</v>
      </c>
      <c r="F17" s="11" t="s">
        <v>18</v>
      </c>
      <c r="G17" s="11" t="s">
        <v>19</v>
      </c>
      <c r="H17" s="11" t="s">
        <v>20</v>
      </c>
      <c r="I17" s="11" t="s">
        <v>21</v>
      </c>
      <c r="J17" s="11" t="s">
        <v>28</v>
      </c>
    </row>
    <row r="18" spans="2:10" ht="31.5" thickTop="1" thickBot="1" x14ac:dyDescent="0.3">
      <c r="B18" s="11" t="s">
        <v>15</v>
      </c>
      <c r="C18" s="38" t="s">
        <v>37</v>
      </c>
      <c r="D18" s="38" t="s">
        <v>38</v>
      </c>
      <c r="E18" s="38" t="s">
        <v>38</v>
      </c>
      <c r="F18" s="38" t="s">
        <v>38</v>
      </c>
      <c r="G18" s="38" t="s">
        <v>39</v>
      </c>
      <c r="H18" s="38" t="s">
        <v>38</v>
      </c>
      <c r="I18" s="38" t="s">
        <v>38</v>
      </c>
      <c r="J18" s="38" t="s">
        <v>38</v>
      </c>
    </row>
    <row r="19" spans="2:10" ht="45.75" thickBot="1" x14ac:dyDescent="0.3">
      <c r="B19" s="11" t="s">
        <v>16</v>
      </c>
      <c r="C19" s="38" t="s">
        <v>40</v>
      </c>
      <c r="D19" s="38" t="s">
        <v>37</v>
      </c>
      <c r="E19" s="38" t="s">
        <v>41</v>
      </c>
      <c r="F19" s="38" t="s">
        <v>42</v>
      </c>
      <c r="G19" s="38" t="s">
        <v>43</v>
      </c>
      <c r="H19" s="38" t="s">
        <v>44</v>
      </c>
      <c r="I19" s="38" t="s">
        <v>38</v>
      </c>
      <c r="J19" s="38" t="s">
        <v>38</v>
      </c>
    </row>
    <row r="20" spans="2:10" ht="45.75" thickBot="1" x14ac:dyDescent="0.3">
      <c r="B20" s="11" t="s">
        <v>17</v>
      </c>
      <c r="C20" s="38" t="s">
        <v>45</v>
      </c>
      <c r="D20" s="38" t="s">
        <v>46</v>
      </c>
      <c r="E20" s="38" t="s">
        <v>37</v>
      </c>
      <c r="F20" s="38" t="s">
        <v>47</v>
      </c>
      <c r="G20" s="38" t="s">
        <v>48</v>
      </c>
      <c r="H20" s="38" t="s">
        <v>49</v>
      </c>
      <c r="I20" s="38" t="s">
        <v>50</v>
      </c>
      <c r="J20" s="38" t="s">
        <v>51</v>
      </c>
    </row>
    <row r="21" spans="2:10" ht="45.75" thickBot="1" x14ac:dyDescent="0.3">
      <c r="B21" s="11" t="s">
        <v>18</v>
      </c>
      <c r="C21" s="38" t="s">
        <v>52</v>
      </c>
      <c r="D21" s="38" t="s">
        <v>53</v>
      </c>
      <c r="E21" s="38" t="s">
        <v>51</v>
      </c>
      <c r="F21" s="38" t="s">
        <v>37</v>
      </c>
      <c r="G21" s="38" t="s">
        <v>54</v>
      </c>
      <c r="H21" s="38" t="s">
        <v>55</v>
      </c>
      <c r="I21" s="38" t="s">
        <v>38</v>
      </c>
      <c r="J21" s="38" t="s">
        <v>38</v>
      </c>
    </row>
    <row r="22" spans="2:10" ht="30.75" thickBot="1" x14ac:dyDescent="0.3">
      <c r="B22" s="11" t="s">
        <v>19</v>
      </c>
      <c r="C22" s="38" t="s">
        <v>38</v>
      </c>
      <c r="D22" s="38" t="s">
        <v>38</v>
      </c>
      <c r="E22" s="38" t="s">
        <v>38</v>
      </c>
      <c r="F22" s="38" t="s">
        <v>38</v>
      </c>
      <c r="G22" s="38" t="s">
        <v>37</v>
      </c>
      <c r="H22" s="38" t="s">
        <v>38</v>
      </c>
      <c r="I22" s="38" t="s">
        <v>38</v>
      </c>
      <c r="J22" s="38" t="s">
        <v>38</v>
      </c>
    </row>
    <row r="23" spans="2:10" ht="45.75" thickBot="1" x14ac:dyDescent="0.3">
      <c r="B23" s="11" t="s">
        <v>20</v>
      </c>
      <c r="C23" s="38" t="s">
        <v>56</v>
      </c>
      <c r="D23" s="38" t="s">
        <v>38</v>
      </c>
      <c r="E23" s="38" t="s">
        <v>38</v>
      </c>
      <c r="F23" s="38" t="s">
        <v>41</v>
      </c>
      <c r="G23" s="38" t="s">
        <v>57</v>
      </c>
      <c r="H23" s="38" t="s">
        <v>37</v>
      </c>
      <c r="I23" s="38" t="s">
        <v>38</v>
      </c>
      <c r="J23" s="38" t="s">
        <v>38</v>
      </c>
    </row>
    <row r="24" spans="2:10" ht="45.75" thickBot="1" x14ac:dyDescent="0.3">
      <c r="B24" s="11" t="s">
        <v>21</v>
      </c>
      <c r="C24" s="38" t="s">
        <v>58</v>
      </c>
      <c r="D24" s="38" t="s">
        <v>59</v>
      </c>
      <c r="E24" s="38" t="s">
        <v>60</v>
      </c>
      <c r="F24" s="38" t="s">
        <v>61</v>
      </c>
      <c r="G24" s="38" t="s">
        <v>62</v>
      </c>
      <c r="H24" s="38" t="s">
        <v>63</v>
      </c>
      <c r="I24" s="38" t="s">
        <v>37</v>
      </c>
      <c r="J24" s="38" t="s">
        <v>64</v>
      </c>
    </row>
    <row r="25" spans="2:10" ht="45.75" thickBot="1" x14ac:dyDescent="0.3">
      <c r="B25" s="11" t="s">
        <v>28</v>
      </c>
      <c r="C25" s="38" t="s">
        <v>65</v>
      </c>
      <c r="D25" s="38" t="s">
        <v>66</v>
      </c>
      <c r="E25" s="38" t="s">
        <v>67</v>
      </c>
      <c r="F25" s="38" t="s">
        <v>68</v>
      </c>
      <c r="G25" s="38" t="s">
        <v>69</v>
      </c>
      <c r="H25" s="38" t="s">
        <v>70</v>
      </c>
      <c r="I25" s="38" t="s">
        <v>71</v>
      </c>
      <c r="J25" s="38" t="s">
        <v>37</v>
      </c>
    </row>
  </sheetData>
  <pageMargins left="0.7" right="0.7" top="0.75" bottom="0.75" header="0.3" footer="0.3"/>
  <pageSetup scale="7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Correlations</vt:lpstr>
      <vt:lpstr>second-run</vt:lpstr>
      <vt:lpstr>third-run</vt:lpstr>
      <vt:lpstr>F-ratios</vt:lpstr>
      <vt:lpstr>'F-ratios'!Print_Area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jaweid ishaque</dc:creator>
  <cp:lastModifiedBy>Uzair Aslam</cp:lastModifiedBy>
  <cp:lastPrinted>2024-08-24T09:44:17Z</cp:lastPrinted>
  <dcterms:created xsi:type="dcterms:W3CDTF">2024-08-15T01:39:25Z</dcterms:created>
  <dcterms:modified xsi:type="dcterms:W3CDTF">2024-09-02T07:44:25Z</dcterms:modified>
</cp:coreProperties>
</file>