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\Desktop\Muzammal Hussain\Dealy Task &amp; Assign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9" i="1"/>
  <c r="O7" i="1"/>
  <c r="O3" i="1"/>
  <c r="L3" i="1"/>
  <c r="L4" i="1"/>
  <c r="L5" i="1"/>
  <c r="L6" i="1"/>
  <c r="L7" i="1"/>
  <c r="L8" i="1"/>
  <c r="L9" i="1"/>
  <c r="L10" i="1"/>
  <c r="L11" i="1"/>
  <c r="L12" i="1"/>
  <c r="L13" i="1"/>
  <c r="K3" i="1"/>
  <c r="K4" i="1"/>
  <c r="K5" i="1"/>
  <c r="K6" i="1"/>
  <c r="K7" i="1"/>
  <c r="K8" i="1"/>
  <c r="K9" i="1"/>
  <c r="K10" i="1"/>
  <c r="K11" i="1"/>
  <c r="K12" i="1"/>
  <c r="K13" i="1"/>
  <c r="J3" i="1"/>
  <c r="J4" i="1"/>
  <c r="J5" i="1"/>
  <c r="J6" i="1"/>
  <c r="J7" i="1"/>
  <c r="J8" i="1"/>
  <c r="J9" i="1"/>
  <c r="J10" i="1"/>
  <c r="J11" i="1"/>
  <c r="J12" i="1"/>
  <c r="J13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<sst xmlns="http://schemas.openxmlformats.org/spreadsheetml/2006/main" count="35" uniqueCount="30">
  <si>
    <t>STUDENT MARK SHEET</t>
  </si>
  <si>
    <t>English</t>
  </si>
  <si>
    <t>Math</t>
  </si>
  <si>
    <t>Physics</t>
  </si>
  <si>
    <t>Chemistry</t>
  </si>
  <si>
    <t>Computer</t>
  </si>
  <si>
    <t>Avqg %</t>
  </si>
  <si>
    <t>Grade</t>
  </si>
  <si>
    <t>Max Marks</t>
  </si>
  <si>
    <t>Min Marks</t>
  </si>
  <si>
    <t>Total No Of Subject</t>
  </si>
  <si>
    <t>Obtained Marks</t>
  </si>
  <si>
    <t>Student Name</t>
  </si>
  <si>
    <t>Usman</t>
  </si>
  <si>
    <t>Ali</t>
  </si>
  <si>
    <t>Rehman</t>
  </si>
  <si>
    <t>Uzair</t>
  </si>
  <si>
    <t>Muzammal</t>
  </si>
  <si>
    <t>Talib</t>
  </si>
  <si>
    <t>Umer</t>
  </si>
  <si>
    <t>Murtza</t>
  </si>
  <si>
    <t>Qaser</t>
  </si>
  <si>
    <t>Furqan</t>
  </si>
  <si>
    <t>Bilal</t>
  </si>
  <si>
    <t>VLOOKUP</t>
  </si>
  <si>
    <t>HLOOKUP</t>
  </si>
  <si>
    <t>Subject Marks</t>
  </si>
  <si>
    <t xml:space="preserve">Name Of Student </t>
  </si>
  <si>
    <t>Match Function</t>
  </si>
  <si>
    <t>Index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</si>
</sst>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lgerian"/>
      <family val="5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0" fontId="4" fillId="2" borderId="3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22">
    <dxf>
      <font>
        <b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L13" totalsRowShown="0" headerRowDxfId="0" dataDxfId="1">
  <autoFilter ref="A2:L13"/>
  <tableColumns count="12">
    <tableColumn id="1" name="Student Name" dataDxfId="16"/>
    <tableColumn id="2" name="English" dataDxfId="15"/>
    <tableColumn id="3" name="Math" dataDxfId="14"/>
    <tableColumn id="4" name="Physics" dataDxfId="13"/>
    <tableColumn id="5" name="Chemistry" dataDxfId="12"/>
    <tableColumn id="6" name="Computer" dataDxfId="11"/>
    <tableColumn id="7" name="Obtained Marks" dataDxfId="10">
      <calculatedColumnFormula>SUM(Table1[[#This Row],[English]:[Computer]])</calculatedColumnFormula>
    </tableColumn>
    <tableColumn id="8" name="Avqg %" dataDxfId="9">
      <calculatedColumnFormula>AVERAGE(Table1[[#This Row],[English]:[Computer]])</calculatedColumnFormula>
    </tableColumn>
    <tableColumn id="9" name="Grade" dataDxfId="8">
      <calculatedColumnFormula>IF(Table1[[#This Row],[Avqg %]]&gt;=70,"PASS","FAIL")</calculatedColumnFormula>
    </tableColumn>
    <tableColumn id="10" name="Max Marks" dataDxfId="7">
      <calculatedColumnFormula>MAX(Table1[[#This Row],[English]:[Computer]])</calculatedColumnFormula>
    </tableColumn>
    <tableColumn id="11" name="Min Marks" dataDxfId="6">
      <calculatedColumnFormula>MIN(Table1[[#This Row],[English]:[Computer]])</calculatedColumnFormula>
    </tableColumn>
    <tableColumn id="12" name="Total No Of Subject" dataDxfId="5">
      <calculatedColumnFormula>COUNT(Table1[[#This Row],[English]:[Computer]])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2:O3" totalsRowShown="0" headerRowDxfId="19" dataDxfId="18">
  <autoFilter ref="N2:O3"/>
  <tableColumns count="2">
    <tableColumn id="1" name="Name Of Student " dataDxfId="21"/>
    <tableColumn id="2" name="Obtained Marks" dataDxfId="20">
      <calculatedColumnFormula>VLOOKUP(Table2[[Name Of Student ]],Table1[#All],6,)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6:O7" totalsRowShown="0" headerRowDxfId="2" dataDxfId="17">
  <autoFilter ref="N6:O7"/>
  <tableColumns count="2">
    <tableColumn id="1" name="Subject Marks" dataDxfId="4"/>
    <tableColumn id="2" name="Obtained Marks" dataDxfId="3">
      <calculatedColumnFormula>HLOOKUP(Table3[Subject Marks],Table1[[#All],[Student Name]:[Computer]],5,0)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sqref="A1:L1"/>
    </sheetView>
  </sheetViews>
  <sheetFormatPr defaultColWidth="12" defaultRowHeight="24" customHeight="1" x14ac:dyDescent="0.25"/>
  <cols>
    <col min="14" max="14" width="19.85546875" customWidth="1"/>
    <col min="15" max="15" width="17.85546875" customWidth="1"/>
  </cols>
  <sheetData>
    <row r="1" spans="1:15" ht="27.75" customHeight="1" x14ac:dyDescent="0.25">
      <c r="A1" s="6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N1" s="14" t="s">
        <v>24</v>
      </c>
      <c r="O1" s="15"/>
    </row>
    <row r="2" spans="1:15" s="1" customFormat="1" ht="33" customHeight="1" x14ac:dyDescent="0.25">
      <c r="A2" s="22" t="s">
        <v>12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11</v>
      </c>
      <c r="H2" s="23" t="s">
        <v>6</v>
      </c>
      <c r="I2" s="23" t="s">
        <v>7</v>
      </c>
      <c r="J2" s="23" t="s">
        <v>8</v>
      </c>
      <c r="K2" s="23" t="s">
        <v>9</v>
      </c>
      <c r="L2" s="24" t="s">
        <v>10</v>
      </c>
      <c r="N2" s="4" t="s">
        <v>27</v>
      </c>
      <c r="O2" s="5" t="s">
        <v>11</v>
      </c>
    </row>
    <row r="3" spans="1:15" ht="24" customHeight="1" thickBot="1" x14ac:dyDescent="0.3">
      <c r="A3" s="7" t="s">
        <v>13</v>
      </c>
      <c r="B3" s="8">
        <v>85</v>
      </c>
      <c r="C3" s="8">
        <v>90</v>
      </c>
      <c r="D3" s="8">
        <v>85</v>
      </c>
      <c r="E3" s="8">
        <v>69</v>
      </c>
      <c r="F3" s="8">
        <v>95</v>
      </c>
      <c r="G3" s="8">
        <f>SUM(Table1[[#This Row],[English]:[Computer]])</f>
        <v>424</v>
      </c>
      <c r="H3" s="8">
        <f>AVERAGE(Table1[[#This Row],[English]:[Computer]])</f>
        <v>84.8</v>
      </c>
      <c r="I3" s="8" t="str">
        <f>IF(Table1[[#This Row],[Avqg %]]&gt;=70,"PASS","FAIL")</f>
        <v>PASS</v>
      </c>
      <c r="J3" s="8">
        <f>MAX(Table1[[#This Row],[English]:[Computer]])</f>
        <v>95</v>
      </c>
      <c r="K3" s="8">
        <f>MIN(Table1[[#This Row],[English]:[Computer]])</f>
        <v>69</v>
      </c>
      <c r="L3" s="9">
        <f>COUNT(Table1[[#This Row],[English]:[Computer]])</f>
        <v>5</v>
      </c>
      <c r="N3" s="16" t="s">
        <v>16</v>
      </c>
      <c r="O3" s="17">
        <f>VLOOKUP(Table2[[Name Of Student ]],Table1[#All],6,)</f>
        <v>25</v>
      </c>
    </row>
    <row r="4" spans="1:15" ht="24" customHeight="1" thickBot="1" x14ac:dyDescent="0.3">
      <c r="A4" s="7" t="s">
        <v>14</v>
      </c>
      <c r="B4" s="8">
        <v>95</v>
      </c>
      <c r="C4" s="8">
        <v>65</v>
      </c>
      <c r="D4" s="8">
        <v>25</v>
      </c>
      <c r="E4" s="8">
        <v>56</v>
      </c>
      <c r="F4" s="8">
        <v>99</v>
      </c>
      <c r="G4" s="8">
        <f>SUM(Table1[[#This Row],[English]:[Computer]])</f>
        <v>340</v>
      </c>
      <c r="H4" s="8">
        <f>AVERAGE(Table1[[#This Row],[English]:[Computer]])</f>
        <v>68</v>
      </c>
      <c r="I4" s="8" t="str">
        <f>IF(Table1[[#This Row],[Avqg %]]&gt;=70,"PASS","FAIL")</f>
        <v>FAIL</v>
      </c>
      <c r="J4" s="8">
        <f>MAX(Table1[[#This Row],[English]:[Computer]])</f>
        <v>99</v>
      </c>
      <c r="K4" s="8">
        <f>MIN(Table1[[#This Row],[English]:[Computer]])</f>
        <v>25</v>
      </c>
      <c r="L4" s="9">
        <f>COUNT(Table1[[#This Row],[English]:[Computer]])</f>
        <v>5</v>
      </c>
      <c r="N4" s="18"/>
      <c r="O4" s="18"/>
    </row>
    <row r="5" spans="1:15" ht="24" customHeight="1" x14ac:dyDescent="0.25">
      <c r="A5" s="7" t="s">
        <v>15</v>
      </c>
      <c r="B5" s="8">
        <v>24</v>
      </c>
      <c r="C5" s="8">
        <v>85</v>
      </c>
      <c r="D5" s="8">
        <v>65</v>
      </c>
      <c r="E5" s="8">
        <v>25</v>
      </c>
      <c r="F5" s="8">
        <v>85</v>
      </c>
      <c r="G5" s="8">
        <f>SUM(Table1[[#This Row],[English]:[Computer]])</f>
        <v>284</v>
      </c>
      <c r="H5" s="8">
        <f>AVERAGE(Table1[[#This Row],[English]:[Computer]])</f>
        <v>56.8</v>
      </c>
      <c r="I5" s="8" t="str">
        <f>IF(Table1[[#This Row],[Avqg %]]&gt;=70,"PASS","FAIL")</f>
        <v>FAIL</v>
      </c>
      <c r="J5" s="8">
        <f>MAX(Table1[[#This Row],[English]:[Computer]])</f>
        <v>85</v>
      </c>
      <c r="K5" s="8">
        <f>MIN(Table1[[#This Row],[English]:[Computer]])</f>
        <v>24</v>
      </c>
      <c r="L5" s="9">
        <f>COUNT(Table1[[#This Row],[English]:[Computer]])</f>
        <v>5</v>
      </c>
      <c r="N5" s="14" t="s">
        <v>25</v>
      </c>
      <c r="O5" s="15"/>
    </row>
    <row r="6" spans="1:15" ht="27.75" customHeight="1" x14ac:dyDescent="0.25">
      <c r="A6" s="7" t="s">
        <v>16</v>
      </c>
      <c r="B6" s="8">
        <v>24</v>
      </c>
      <c r="C6" s="8">
        <v>75</v>
      </c>
      <c r="D6" s="8">
        <v>35</v>
      </c>
      <c r="E6" s="8">
        <v>36</v>
      </c>
      <c r="F6" s="8">
        <v>25</v>
      </c>
      <c r="G6" s="8">
        <f>SUM(Table1[[#This Row],[English]:[Computer]])</f>
        <v>195</v>
      </c>
      <c r="H6" s="8">
        <f>AVERAGE(Table1[[#This Row],[English]:[Computer]])</f>
        <v>39</v>
      </c>
      <c r="I6" s="8" t="str">
        <f>IF(Table1[[#This Row],[Avqg %]]&gt;=70,"PASS","FAIL")</f>
        <v>FAIL</v>
      </c>
      <c r="J6" s="8">
        <f>MAX(Table1[[#This Row],[English]:[Computer]])</f>
        <v>75</v>
      </c>
      <c r="K6" s="8">
        <f>MIN(Table1[[#This Row],[English]:[Computer]])</f>
        <v>24</v>
      </c>
      <c r="L6" s="9">
        <f>COUNT(Table1[[#This Row],[English]:[Computer]])</f>
        <v>5</v>
      </c>
      <c r="N6" s="4" t="s">
        <v>26</v>
      </c>
      <c r="O6" s="5" t="s">
        <v>11</v>
      </c>
    </row>
    <row r="7" spans="1:15" ht="24" customHeight="1" thickBot="1" x14ac:dyDescent="0.3">
      <c r="A7" s="7" t="s">
        <v>17</v>
      </c>
      <c r="B7" s="8">
        <v>85</v>
      </c>
      <c r="C7" s="8">
        <v>59</v>
      </c>
      <c r="D7" s="8">
        <v>95</v>
      </c>
      <c r="E7" s="8">
        <v>68</v>
      </c>
      <c r="F7" s="8">
        <v>36</v>
      </c>
      <c r="G7" s="8">
        <f>SUM(Table1[[#This Row],[English]:[Computer]])</f>
        <v>343</v>
      </c>
      <c r="H7" s="8">
        <f>AVERAGE(Table1[[#This Row],[English]:[Computer]])</f>
        <v>68.599999999999994</v>
      </c>
      <c r="I7" s="8" t="str">
        <f>IF(Table1[[#This Row],[Avqg %]]&gt;=70,"PASS","FAIL")</f>
        <v>FAIL</v>
      </c>
      <c r="J7" s="8">
        <f>MAX(Table1[[#This Row],[English]:[Computer]])</f>
        <v>95</v>
      </c>
      <c r="K7" s="8">
        <f>MIN(Table1[[#This Row],[English]:[Computer]])</f>
        <v>36</v>
      </c>
      <c r="L7" s="9">
        <f>COUNT(Table1[[#This Row],[English]:[Computer]])</f>
        <v>5</v>
      </c>
      <c r="N7" s="20" t="s">
        <v>2</v>
      </c>
      <c r="O7" s="21">
        <f>HLOOKUP(Table3[Subject Marks],Table1[[#All],[Student Name]:[Computer]],5,0)</f>
        <v>75</v>
      </c>
    </row>
    <row r="8" spans="1:15" ht="24" customHeight="1" x14ac:dyDescent="0.25">
      <c r="A8" s="7" t="s">
        <v>18</v>
      </c>
      <c r="B8" s="8">
        <v>75</v>
      </c>
      <c r="C8" s="8">
        <v>86</v>
      </c>
      <c r="D8" s="8">
        <v>68</v>
      </c>
      <c r="E8" s="8">
        <v>95</v>
      </c>
      <c r="F8" s="8">
        <v>85</v>
      </c>
      <c r="G8" s="8">
        <f>SUM(Table1[[#This Row],[English]:[Computer]])</f>
        <v>409</v>
      </c>
      <c r="H8" s="8">
        <f>AVERAGE(Table1[[#This Row],[English]:[Computer]])</f>
        <v>81.8</v>
      </c>
      <c r="I8" s="8" t="str">
        <f>IF(Table1[[#This Row],[Avqg %]]&gt;=70,"PASS","FAIL")</f>
        <v>PASS</v>
      </c>
      <c r="J8" s="8">
        <f>MAX(Table1[[#This Row],[English]:[Computer]])</f>
        <v>95</v>
      </c>
      <c r="K8" s="8">
        <f>MIN(Table1[[#This Row],[English]:[Computer]])</f>
        <v>68</v>
      </c>
      <c r="L8" s="9">
        <f>COUNT(Table1[[#This Row],[English]:[Computer]])</f>
        <v>5</v>
      </c>
      <c r="N8" s="18"/>
      <c r="O8" s="18"/>
    </row>
    <row r="9" spans="1:15" ht="24" customHeight="1" x14ac:dyDescent="0.25">
      <c r="A9" s="7" t="s">
        <v>19</v>
      </c>
      <c r="B9" s="8">
        <v>95</v>
      </c>
      <c r="C9" s="8">
        <v>95</v>
      </c>
      <c r="D9" s="8">
        <v>49</v>
      </c>
      <c r="E9" s="8">
        <v>45</v>
      </c>
      <c r="F9" s="8">
        <v>65</v>
      </c>
      <c r="G9" s="8">
        <f>SUM(Table1[[#This Row],[English]:[Computer]])</f>
        <v>349</v>
      </c>
      <c r="H9" s="8">
        <f>AVERAGE(Table1[[#This Row],[English]:[Computer]])</f>
        <v>69.8</v>
      </c>
      <c r="I9" s="8" t="str">
        <f>IF(Table1[[#This Row],[Avqg %]]&gt;=70,"PASS","FAIL")</f>
        <v>FAIL</v>
      </c>
      <c r="J9" s="8">
        <f>MAX(Table1[[#This Row],[English]:[Computer]])</f>
        <v>95</v>
      </c>
      <c r="K9" s="8">
        <f>MIN(Table1[[#This Row],[English]:[Computer]])</f>
        <v>45</v>
      </c>
      <c r="L9" s="9">
        <f>COUNT(Table1[[#This Row],[English]:[Computer]])</f>
        <v>5</v>
      </c>
      <c r="N9" s="25" t="s">
        <v>29</v>
      </c>
      <c r="O9" s="19" t="str">
        <f>INDEX(Table1[#All],5,1)</f>
        <v>Uzair</v>
      </c>
    </row>
    <row r="10" spans="1:15" ht="24" customHeight="1" x14ac:dyDescent="0.25">
      <c r="A10" s="7" t="s">
        <v>20</v>
      </c>
      <c r="B10" s="8">
        <v>68</v>
      </c>
      <c r="C10" s="8">
        <v>92</v>
      </c>
      <c r="D10" s="8">
        <v>52</v>
      </c>
      <c r="E10" s="8">
        <v>98</v>
      </c>
      <c r="F10" s="8">
        <v>74</v>
      </c>
      <c r="G10" s="8">
        <f>SUM(Table1[[#This Row],[English]:[Computer]])</f>
        <v>384</v>
      </c>
      <c r="H10" s="8">
        <f>AVERAGE(Table1[[#This Row],[English]:[Computer]])</f>
        <v>76.8</v>
      </c>
      <c r="I10" s="8" t="str">
        <f>IF(Table1[[#This Row],[Avqg %]]&gt;=70,"PASS","FAIL")</f>
        <v>PASS</v>
      </c>
      <c r="J10" s="8">
        <f>MAX(Table1[[#This Row],[English]:[Computer]])</f>
        <v>98</v>
      </c>
      <c r="K10" s="8">
        <f>MIN(Table1[[#This Row],[English]:[Computer]])</f>
        <v>52</v>
      </c>
      <c r="L10" s="9">
        <f>COUNT(Table1[[#This Row],[English]:[Computer]])</f>
        <v>5</v>
      </c>
      <c r="N10" s="13"/>
      <c r="O10" s="13"/>
    </row>
    <row r="11" spans="1:15" ht="24" customHeight="1" x14ac:dyDescent="0.25">
      <c r="A11" s="7" t="s">
        <v>21</v>
      </c>
      <c r="B11" s="8">
        <v>95</v>
      </c>
      <c r="C11" s="8">
        <v>96</v>
      </c>
      <c r="D11" s="8">
        <v>74</v>
      </c>
      <c r="E11" s="8">
        <v>45</v>
      </c>
      <c r="F11" s="8">
        <v>85</v>
      </c>
      <c r="G11" s="8">
        <f>SUM(Table1[[#This Row],[English]:[Computer]])</f>
        <v>395</v>
      </c>
      <c r="H11" s="8">
        <f>AVERAGE(Table1[[#This Row],[English]:[Computer]])</f>
        <v>79</v>
      </c>
      <c r="I11" s="8" t="str">
        <f>IF(Table1[[#This Row],[Avqg %]]&gt;=70,"PASS","FAIL")</f>
        <v>PASS</v>
      </c>
      <c r="J11" s="8">
        <f>MAX(Table1[[#This Row],[English]:[Computer]])</f>
        <v>96</v>
      </c>
      <c r="K11" s="8">
        <f>MIN(Table1[[#This Row],[English]:[Computer]])</f>
        <v>45</v>
      </c>
      <c r="L11" s="9">
        <f>COUNT(Table1[[#This Row],[English]:[Computer]])</f>
        <v>5</v>
      </c>
      <c r="N11" s="26" t="s">
        <v>28</v>
      </c>
      <c r="O11" s="26"/>
    </row>
    <row r="12" spans="1:15" ht="24" customHeight="1" x14ac:dyDescent="0.25">
      <c r="A12" s="7" t="s">
        <v>22</v>
      </c>
      <c r="B12" s="8">
        <v>65</v>
      </c>
      <c r="C12" s="8">
        <v>65</v>
      </c>
      <c r="D12" s="8">
        <v>82</v>
      </c>
      <c r="E12" s="8">
        <v>75</v>
      </c>
      <c r="F12" s="8">
        <v>35</v>
      </c>
      <c r="G12" s="8">
        <f>SUM(Table1[[#This Row],[English]:[Computer]])</f>
        <v>322</v>
      </c>
      <c r="H12" s="8">
        <f>AVERAGE(Table1[[#This Row],[English]:[Computer]])</f>
        <v>64.400000000000006</v>
      </c>
      <c r="I12" s="8" t="str">
        <f>IF(Table1[[#This Row],[Avqg %]]&gt;=70,"PASS","FAIL")</f>
        <v>FAIL</v>
      </c>
      <c r="J12" s="8">
        <f>MAX(Table1[[#This Row],[English]:[Computer]])</f>
        <v>82</v>
      </c>
      <c r="K12" s="8">
        <f>MIN(Table1[[#This Row],[English]:[Computer]])</f>
        <v>35</v>
      </c>
      <c r="L12" s="9">
        <f>COUNT(Table1[[#This Row],[English]:[Computer]])</f>
        <v>5</v>
      </c>
      <c r="N12" s="19" t="s">
        <v>15</v>
      </c>
      <c r="O12" s="19">
        <f>MATCH(N12,Table1[[#All],[Student Name]],0)</f>
        <v>4</v>
      </c>
    </row>
    <row r="13" spans="1:15" ht="24" customHeight="1" thickBot="1" x14ac:dyDescent="0.3">
      <c r="A13" s="10" t="s">
        <v>23</v>
      </c>
      <c r="B13" s="11">
        <v>85</v>
      </c>
      <c r="C13" s="11">
        <v>93</v>
      </c>
      <c r="D13" s="11">
        <v>85</v>
      </c>
      <c r="E13" s="11">
        <v>65</v>
      </c>
      <c r="F13" s="11">
        <v>45</v>
      </c>
      <c r="G13" s="11">
        <f>SUM(Table1[[#This Row],[English]:[Computer]])</f>
        <v>373</v>
      </c>
      <c r="H13" s="11">
        <f>AVERAGE(Table1[[#This Row],[English]:[Computer]])</f>
        <v>74.599999999999994</v>
      </c>
      <c r="I13" s="11" t="str">
        <f>IF(Table1[[#This Row],[Avqg %]]&gt;=70,"PASS","FAIL")</f>
        <v>PASS</v>
      </c>
      <c r="J13" s="11">
        <f>MAX(Table1[[#This Row],[English]:[Computer]])</f>
        <v>93</v>
      </c>
      <c r="K13" s="11">
        <f>MIN(Table1[[#This Row],[English]:[Computer]])</f>
        <v>45</v>
      </c>
      <c r="L13" s="12">
        <f>COUNT(Table1[[#This Row],[English]:[Computer]])</f>
        <v>5</v>
      </c>
    </row>
  </sheetData>
  <mergeCells count="4">
    <mergeCell ref="A1:L1"/>
    <mergeCell ref="N1:O1"/>
    <mergeCell ref="N5:O5"/>
    <mergeCell ref="N11:O11"/>
  </mergeCells>
  <dataValidations count="2">
    <dataValidation type="list" allowBlank="1" showInputMessage="1" showErrorMessage="1" sqref="N3">
      <formula1>$A$3:$A$13</formula1>
    </dataValidation>
    <dataValidation type="list" allowBlank="1" showInputMessage="1" showErrorMessage="1" sqref="N7">
      <formula1>$B$2:$F$2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2025-02-11T09:57:37Z</dcterms:created>
  <dcterms:modified xsi:type="dcterms:W3CDTF">2025-02-11T11:03:47Z</dcterms:modified>
</cp:coreProperties>
</file>