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\Desktop\Muzammal Hussain\Weekly Test\Test  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4" i="1"/>
  <c r="G3" i="1" l="1"/>
  <c r="G4" i="1"/>
  <c r="G5" i="1"/>
  <c r="G6" i="1"/>
  <c r="G7" i="1"/>
  <c r="G8" i="1"/>
  <c r="G9" i="1"/>
  <c r="G10" i="1"/>
  <c r="G11" i="1"/>
  <c r="G12" i="1"/>
  <c r="O2" i="1" l="1"/>
  <c r="O8" i="1" l="1"/>
</calcChain>
</file>

<file path=xl/sharedStrings.xml><?xml version="1.0" encoding="utf-8"?>
<sst xmlns="http://schemas.openxmlformats.org/spreadsheetml/2006/main" count="61" uniqueCount="43">
  <si>
    <t>EMPLOYEE INFORMATION</t>
  </si>
  <si>
    <t>Employee ID</t>
  </si>
  <si>
    <t>Employee Name</t>
  </si>
  <si>
    <t xml:space="preserve">Department </t>
  </si>
  <si>
    <t>Salary (PKR)</t>
  </si>
  <si>
    <t>Performance Rating</t>
  </si>
  <si>
    <t>Bonus Eligibility (Y/N)</t>
  </si>
  <si>
    <t>Years of Experience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</si>
  <si>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</si>
  <si>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</si>
  <si>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</si>
  <si>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</si>
  <si>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</si>
  <si>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</si>
  <si>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</si>
  <si>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</si>
  <si>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</si>
  <si>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</si>
  <si>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Ahmed Ali</t>
  </si>
  <si>
    <t>Ayesha Khan</t>
  </si>
  <si>
    <t>Bilal Saeed</t>
  </si>
  <si>
    <t>Fatima Ahmed</t>
  </si>
  <si>
    <t>Hamza Tariq</t>
  </si>
  <si>
    <t>Sana Malik</t>
  </si>
  <si>
    <t>Zainab Rafi</t>
  </si>
  <si>
    <t>Usman Shahid</t>
  </si>
  <si>
    <t>Sara Noor</t>
  </si>
  <si>
    <t>Ali Asghar</t>
  </si>
  <si>
    <t>IT</t>
  </si>
  <si>
    <t>HR</t>
  </si>
  <si>
    <t>Finance</t>
  </si>
  <si>
    <t>Sales</t>
  </si>
  <si>
    <t>Marketing</t>
  </si>
  <si>
    <t>Y</t>
  </si>
  <si>
    <t>N</t>
  </si>
  <si>
    <t>VLOOKUP</t>
  </si>
  <si>
    <t>HLOOKUP</t>
  </si>
  <si>
    <t>index</t>
  </si>
  <si>
    <t>MATCH</t>
  </si>
  <si>
    <t>Name</t>
  </si>
  <si>
    <t>No</t>
  </si>
  <si>
    <t>Salery Status</t>
  </si>
  <si>
    <t>Fatima Ahmad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</si>
</sst>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4" borderId="0" xfId="1" applyFont="1" applyFill="1"/>
    <xf numFmtId="0" fontId="0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18">
    <dxf>
      <font>
        <b val="0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center" textRotation="0" indent="0" justifyLastLine="0" shrinkToFit="0" readingOrder="0"/>
    </dxf>
    <dxf>
      <font>
        <b val="0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center" textRotation="0" indent="0" justifyLastLine="0" shrinkToFit="0" readingOrder="0"/>
    </dxf>
    <dxf>
      <font>
        <b val="0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Times New Roman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Times New Roman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H12" totalsRowShown="0" headerRowDxfId="17" dataDxfId="16">
  <autoFilter ref="A2:H12"/>
  <tableColumns count="8">
    <tableColumn id="1" name="Employee ID" dataDxfId="15"/>
    <tableColumn id="2" name="Employee Name" dataDxfId="14"/>
    <tableColumn id="3" name="Department " dataDxfId="13"/>
    <tableColumn id="4" name="Salary (PKR)" dataDxfId="12"/>
    <tableColumn id="5" name="Performance Rating" dataDxfId="11"/>
    <tableColumn id="6" name="Bonus Eligibility (Y/N)" dataDxfId="10"/>
    <tableColumn id="9" name="Salery Status" dataDxfId="9">
      <calculatedColumnFormula>IF(Table1[[#All],[Salary (PKR)]]&gt;=80000,"HIGH Salery","LOW Salery")</calculatedColumnFormula>
    </tableColumn>
    <tableColumn id="7" name="Years of Experienc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K3:L4" totalsRowShown="0" headerRowDxfId="7" dataDxfId="6">
  <autoFilter ref="K3:L4"/>
  <tableColumns count="2">
    <tableColumn id="1" name="Employee Name" dataDxfId="5"/>
    <tableColumn id="2" name="Salary (PKR)" dataDxfId="4">
      <calculatedColumnFormula>VLOOKUP(Table3[Employee Name],Table1[[#All],[Employee Name]:[Years of Experience]],3,)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N7:O8" totalsRowShown="0" headerRowDxfId="3" dataDxfId="2">
  <autoFilter ref="N7:O8"/>
  <tableColumns count="2">
    <tableColumn id="1" name="Name" dataDxfId="1"/>
    <tableColumn id="2" name="No" dataDxfId="0">
      <calculatedColumnFormula>MATCH(N8,Table1[[#All],[Employee Name]],0)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K7" sqref="K7:L7"/>
    </sheetView>
  </sheetViews>
  <sheetFormatPr defaultColWidth="12.140625" defaultRowHeight="32.25" customHeight="1" x14ac:dyDescent="0.25"/>
  <sheetData>
    <row r="1" spans="1:17" ht="36.75" customHeight="1" x14ac:dyDescent="0.25">
      <c r="A1" s="11" t="s">
        <v>0</v>
      </c>
      <c r="B1" s="12"/>
      <c r="C1" s="12"/>
      <c r="D1" s="12"/>
      <c r="E1" s="12"/>
      <c r="F1" s="12"/>
      <c r="G1" s="12"/>
      <c r="H1" s="12"/>
      <c r="I1" s="2"/>
      <c r="J1" s="4"/>
      <c r="K1" s="4"/>
      <c r="L1" s="4"/>
      <c r="M1" s="4"/>
      <c r="N1" s="4"/>
      <c r="O1" s="4"/>
      <c r="P1" s="4"/>
      <c r="Q1" s="4"/>
    </row>
    <row r="2" spans="1:17" s="1" customFormat="1" ht="51.7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41</v>
      </c>
      <c r="H2" s="2" t="s">
        <v>7</v>
      </c>
      <c r="I2" s="2"/>
      <c r="J2" s="5"/>
      <c r="K2" s="13" t="s">
        <v>35</v>
      </c>
      <c r="L2" s="13"/>
      <c r="M2" s="5"/>
      <c r="N2" s="6" t="s">
        <v>37</v>
      </c>
      <c r="O2" s="7" t="str">
        <f>INDEX(Table1[#All],5,2)</f>
        <v>Fatima Ahmed</v>
      </c>
      <c r="P2" s="5"/>
      <c r="Q2" s="5"/>
    </row>
    <row r="3" spans="1:17" ht="32.25" customHeight="1" x14ac:dyDescent="0.25">
      <c r="A3" s="2" t="s">
        <v>8</v>
      </c>
      <c r="B3" s="2" t="s">
        <v>18</v>
      </c>
      <c r="C3" s="2" t="s">
        <v>28</v>
      </c>
      <c r="D3" s="3">
        <v>100000</v>
      </c>
      <c r="E3" s="3">
        <v>5</v>
      </c>
      <c r="F3" s="2" t="s">
        <v>33</v>
      </c>
      <c r="G3" s="2" t="str">
        <f>IF(Table1[[#All],[Salary (PKR)]]&gt;=80000,"HIGH Salery","LOW Salery")</f>
        <v>HIGH Salery</v>
      </c>
      <c r="H3" s="2">
        <v>8</v>
      </c>
      <c r="I3" s="2"/>
      <c r="J3" s="4"/>
      <c r="K3" s="7" t="s">
        <v>2</v>
      </c>
      <c r="L3" s="7" t="s">
        <v>4</v>
      </c>
      <c r="M3" s="5"/>
      <c r="N3" s="5"/>
      <c r="O3" s="5"/>
      <c r="P3" s="4"/>
      <c r="Q3" s="4"/>
    </row>
    <row r="4" spans="1:17" ht="32.25" customHeight="1" x14ac:dyDescent="0.25">
      <c r="A4" s="2" t="s">
        <v>9</v>
      </c>
      <c r="B4" s="2" t="s">
        <v>19</v>
      </c>
      <c r="C4" s="2" t="s">
        <v>29</v>
      </c>
      <c r="D4" s="3">
        <v>60000</v>
      </c>
      <c r="E4" s="3">
        <v>4</v>
      </c>
      <c r="F4" s="2" t="s">
        <v>34</v>
      </c>
      <c r="G4" s="2" t="str">
        <f>IF(Table1[[#All],[Salary (PKR)]]&gt;=80000,"HIGH Salery","LOW Salery")</f>
        <v>LOW Salery</v>
      </c>
      <c r="H4" s="2">
        <v>5</v>
      </c>
      <c r="I4" s="2"/>
      <c r="J4" s="4"/>
      <c r="K4" s="9" t="s">
        <v>25</v>
      </c>
      <c r="L4" s="9">
        <f>VLOOKUP(Table3[Employee Name],Table1[[#All],[Employee Name]:[Years of Experience]],3,)</f>
        <v>65000</v>
      </c>
      <c r="M4" s="5"/>
      <c r="N4" s="5"/>
      <c r="O4" s="5"/>
      <c r="P4" s="4"/>
      <c r="Q4" s="4"/>
    </row>
    <row r="5" spans="1:17" ht="32.25" customHeight="1" x14ac:dyDescent="0.25">
      <c r="A5" s="2" t="s">
        <v>10</v>
      </c>
      <c r="B5" s="2" t="s">
        <v>20</v>
      </c>
      <c r="C5" s="2" t="s">
        <v>30</v>
      </c>
      <c r="D5" s="3">
        <v>80000</v>
      </c>
      <c r="E5" s="3">
        <v>3</v>
      </c>
      <c r="F5" s="2" t="s">
        <v>34</v>
      </c>
      <c r="G5" s="2" t="str">
        <f>IF(Table1[[#All],[Salary (PKR)]]&gt;=80000,"HIGH Salery","LOW Salery")</f>
        <v>HIGH Salery</v>
      </c>
      <c r="H5" s="2">
        <v>7</v>
      </c>
      <c r="I5" s="2"/>
      <c r="J5" s="4"/>
      <c r="K5" s="5"/>
      <c r="L5" s="5"/>
      <c r="M5" s="5"/>
      <c r="N5" s="5"/>
      <c r="O5" s="5"/>
      <c r="P5" s="4"/>
      <c r="Q5" s="4"/>
    </row>
    <row r="6" spans="1:17" ht="32.25" customHeight="1" x14ac:dyDescent="0.25">
      <c r="A6" s="2" t="s">
        <v>11</v>
      </c>
      <c r="B6" s="2" t="s">
        <v>21</v>
      </c>
      <c r="C6" s="2" t="s">
        <v>31</v>
      </c>
      <c r="D6" s="3">
        <v>55000</v>
      </c>
      <c r="E6" s="3">
        <v>4</v>
      </c>
      <c r="F6" s="2" t="s">
        <v>33</v>
      </c>
      <c r="G6" s="2" t="str">
        <f>IF(Table1[[#All],[Salary (PKR)]]&gt;=80000,"HIGH Salery","LOW Salery")</f>
        <v>LOW Salery</v>
      </c>
      <c r="H6" s="2">
        <v>6</v>
      </c>
      <c r="I6" s="2"/>
      <c r="J6" s="4"/>
      <c r="K6" s="13" t="s">
        <v>36</v>
      </c>
      <c r="L6" s="13"/>
      <c r="M6" s="5"/>
      <c r="N6" s="13" t="s">
        <v>38</v>
      </c>
      <c r="O6" s="13"/>
      <c r="P6" s="4"/>
      <c r="Q6" s="4"/>
    </row>
    <row r="7" spans="1:17" ht="32.25" customHeight="1" x14ac:dyDescent="0.25">
      <c r="A7" s="2" t="s">
        <v>12</v>
      </c>
      <c r="B7" s="2" t="s">
        <v>22</v>
      </c>
      <c r="C7" s="2" t="s">
        <v>28</v>
      </c>
      <c r="D7" s="3">
        <v>120000</v>
      </c>
      <c r="E7" s="3">
        <v>5</v>
      </c>
      <c r="F7" s="2" t="s">
        <v>33</v>
      </c>
      <c r="G7" s="2" t="str">
        <f>IF(Table1[[#All],[Salary (PKR)]]&gt;=80000,"HIGH Salery","LOW Salery")</f>
        <v>HIGH Salery</v>
      </c>
      <c r="H7" s="2">
        <v>10</v>
      </c>
      <c r="I7" s="2"/>
      <c r="J7" s="4"/>
      <c r="K7" s="13" t="s">
        <v>42</v>
      </c>
      <c r="L7" s="13"/>
      <c r="M7" s="5"/>
      <c r="N7" s="9" t="s">
        <v>39</v>
      </c>
      <c r="O7" s="9" t="s">
        <v>40</v>
      </c>
      <c r="P7" s="4"/>
      <c r="Q7" s="4"/>
    </row>
    <row r="8" spans="1:17" ht="32.25" customHeight="1" x14ac:dyDescent="0.25">
      <c r="A8" s="2" t="s">
        <v>13</v>
      </c>
      <c r="B8" s="2" t="s">
        <v>23</v>
      </c>
      <c r="C8" s="2" t="s">
        <v>32</v>
      </c>
      <c r="D8" s="3">
        <v>70000</v>
      </c>
      <c r="E8" s="3">
        <v>3</v>
      </c>
      <c r="F8" s="2" t="s">
        <v>34</v>
      </c>
      <c r="G8" s="2" t="str">
        <f>IF(Table1[[#All],[Salary (PKR)]]&gt;=80000,"HIGH Salery","LOW Salery")</f>
        <v>LOW Salery</v>
      </c>
      <c r="H8" s="2">
        <v>4</v>
      </c>
      <c r="I8" s="2"/>
      <c r="J8" s="4"/>
      <c r="K8" s="10" t="s">
        <v>2</v>
      </c>
      <c r="L8" s="7" t="str">
        <f>HLOOKUP(K8,Table1[#All],5,0)</f>
        <v>Fatima Ahmed</v>
      </c>
      <c r="M8" s="5"/>
      <c r="N8" s="9" t="s">
        <v>27</v>
      </c>
      <c r="O8" s="9">
        <f>MATCH(N8,Table1[[#All],[Employee Name]],0)</f>
        <v>11</v>
      </c>
      <c r="P8" s="4"/>
      <c r="Q8" s="4"/>
    </row>
    <row r="9" spans="1:17" ht="32.25" customHeight="1" x14ac:dyDescent="0.25">
      <c r="A9" s="2" t="s">
        <v>14</v>
      </c>
      <c r="B9" s="2" t="s">
        <v>24</v>
      </c>
      <c r="C9" s="2" t="s">
        <v>30</v>
      </c>
      <c r="D9" s="3">
        <v>85000</v>
      </c>
      <c r="E9" s="3">
        <v>4</v>
      </c>
      <c r="F9" s="2" t="s">
        <v>33</v>
      </c>
      <c r="G9" s="2" t="str">
        <f>IF(Table1[[#All],[Salary (PKR)]]&gt;=80000,"HIGH Salery","LOW Salery")</f>
        <v>HIGH Salery</v>
      </c>
      <c r="H9" s="2">
        <v>6</v>
      </c>
      <c r="I9" s="2"/>
      <c r="J9" s="4"/>
      <c r="K9" s="2"/>
      <c r="L9" s="5"/>
      <c r="M9" s="4"/>
      <c r="N9" s="4"/>
      <c r="O9" s="4"/>
      <c r="P9" s="4"/>
      <c r="Q9" s="4"/>
    </row>
    <row r="10" spans="1:17" ht="32.25" customHeight="1" x14ac:dyDescent="0.25">
      <c r="A10" s="2" t="s">
        <v>15</v>
      </c>
      <c r="B10" s="2" t="s">
        <v>25</v>
      </c>
      <c r="C10" s="2" t="s">
        <v>29</v>
      </c>
      <c r="D10" s="3">
        <v>65000</v>
      </c>
      <c r="E10" s="3">
        <v>5</v>
      </c>
      <c r="F10" s="2" t="s">
        <v>34</v>
      </c>
      <c r="G10" s="2" t="str">
        <f>IF(Table1[[#All],[Salary (PKR)]]&gt;=80000,"HIGH Salery","LOW Salery")</f>
        <v>LOW Salery</v>
      </c>
      <c r="H10" s="2">
        <v>5</v>
      </c>
      <c r="I10" s="2"/>
      <c r="J10" s="4"/>
      <c r="K10" s="4"/>
      <c r="L10" s="4"/>
      <c r="M10" s="4"/>
      <c r="N10" s="4"/>
      <c r="O10" s="4"/>
      <c r="P10" s="4"/>
      <c r="Q10" s="4"/>
    </row>
    <row r="11" spans="1:17" ht="32.25" customHeight="1" x14ac:dyDescent="0.25">
      <c r="A11" s="2" t="s">
        <v>16</v>
      </c>
      <c r="B11" s="2" t="s">
        <v>26</v>
      </c>
      <c r="C11" s="2" t="s">
        <v>31</v>
      </c>
      <c r="D11" s="3">
        <v>58000</v>
      </c>
      <c r="E11" s="3">
        <v>3</v>
      </c>
      <c r="F11" s="2" t="s">
        <v>33</v>
      </c>
      <c r="G11" s="2" t="str">
        <f>IF(Table1[[#All],[Salary (PKR)]]&gt;=80000,"HIGH Salery","LOW Salery")</f>
        <v>LOW Salery</v>
      </c>
      <c r="H11" s="2">
        <v>7</v>
      </c>
      <c r="I11" s="2"/>
      <c r="J11" s="4"/>
      <c r="K11" s="4"/>
      <c r="L11" s="4"/>
      <c r="M11" s="4"/>
      <c r="N11" s="4"/>
      <c r="O11" s="4"/>
      <c r="P11" s="4"/>
      <c r="Q11" s="4"/>
    </row>
    <row r="12" spans="1:17" ht="32.25" customHeight="1" x14ac:dyDescent="0.25">
      <c r="A12" s="2" t="s">
        <v>17</v>
      </c>
      <c r="B12" s="2" t="s">
        <v>27</v>
      </c>
      <c r="C12" s="2" t="s">
        <v>28</v>
      </c>
      <c r="D12" s="3">
        <v>110000</v>
      </c>
      <c r="E12" s="3">
        <v>5</v>
      </c>
      <c r="F12" s="2" t="s">
        <v>33</v>
      </c>
      <c r="G12" s="2" t="str">
        <f>IF(Table1[[#All],[Salary (PKR)]]&gt;=80000,"HIGH Salery","LOW Salery")</f>
        <v>HIGH Salery</v>
      </c>
      <c r="H12" s="2">
        <v>9</v>
      </c>
      <c r="I12" s="2"/>
      <c r="J12" s="4"/>
      <c r="K12" s="4"/>
      <c r="L12" s="4"/>
      <c r="M12" s="4"/>
      <c r="N12" s="4"/>
      <c r="O12" s="8"/>
      <c r="P12" s="4"/>
      <c r="Q12" s="4"/>
    </row>
    <row r="13" spans="1:17" ht="32.2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32.2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32.2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32.25" customHeight="1" x14ac:dyDescent="0.25">
      <c r="K16" s="4"/>
      <c r="L16" s="4"/>
    </row>
  </sheetData>
  <mergeCells count="5">
    <mergeCell ref="A1:H1"/>
    <mergeCell ref="K2:L2"/>
    <mergeCell ref="K7:L7"/>
    <mergeCell ref="N6:O6"/>
    <mergeCell ref="K6:L6"/>
  </mergeCells>
  <dataValidations count="2">
    <dataValidation type="list" allowBlank="1" showInputMessage="1" showErrorMessage="1" sqref="K4 N8 K9">
      <formula1>$B$3:$B$12</formula1>
    </dataValidation>
    <dataValidation type="list" allowBlank="1" showInputMessage="1" showErrorMessage="1" sqref="O12 K8">
      <formula1>$A$2:$H$2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AK</cp:lastModifiedBy>
  <dcterms:created xsi:type="dcterms:W3CDTF">2025-02-13T08:54:52Z</dcterms:created>
  <dcterms:modified xsi:type="dcterms:W3CDTF">2025-02-20T08:41:17Z</dcterms:modified>
</cp:coreProperties>
</file>